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5AC93210-F6AC-480E-8F40-7ECDEBD22775}" xr6:coauthVersionLast="34" xr6:coauthVersionMax="34" xr10:uidLastSave="{00000000-0000-0000-0000-000000000000}"/>
  <bookViews>
    <workbookView xWindow="0" yWindow="0" windowWidth="23040" windowHeight="9110" xr2:uid="{00000000-000D-0000-FFFF-FFFF00000000}"/>
  </bookViews>
  <sheets>
    <sheet name="12a by Scope" sheetId="5" r:id="rId1"/>
    <sheet name="Source 12a" sheetId="6" r:id="rId2"/>
    <sheet name="12b by City" sheetId="3" r:id="rId3"/>
    <sheet name="Source 12b" sheetId="7" r:id="rId4"/>
    <sheet name="12c by State" sheetId="4" r:id="rId5"/>
    <sheet name="Source 12c" sheetId="8" r:id="rId6"/>
  </sheets>
  <definedNames>
    <definedName name="_xlnm._FilterDatabase" localSheetId="2" hidden="1">'12b by City'!$A$2:$E$2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4" l="1"/>
  <c r="C16" i="4" s="1"/>
  <c r="D23" i="3" l="1"/>
  <c r="E23" i="3"/>
  <c r="C23" i="3"/>
  <c r="C13" i="4"/>
  <c r="C11" i="4" l="1"/>
  <c r="C14" i="4"/>
  <c r="C12" i="4"/>
  <c r="C15" i="4"/>
  <c r="B12" i="5"/>
  <c r="C10" i="4" l="1"/>
  <c r="C9" i="4"/>
  <c r="C8" i="4"/>
  <c r="C7" i="4"/>
  <c r="C6" i="4"/>
  <c r="C5" i="4"/>
  <c r="C4" i="4"/>
  <c r="C3" i="4"/>
  <c r="C17" i="4" l="1"/>
</calcChain>
</file>

<file path=xl/sharedStrings.xml><?xml version="1.0" encoding="utf-8"?>
<sst xmlns="http://schemas.openxmlformats.org/spreadsheetml/2006/main" count="113" uniqueCount="75">
  <si>
    <t>Recipient City</t>
  </si>
  <si>
    <t>Recipient State</t>
  </si>
  <si>
    <t>CA</t>
  </si>
  <si>
    <t>GUIDEWAY &amp; TRACK ELEMENTS</t>
  </si>
  <si>
    <t>SITEWORK &amp; SPECIAL CONDITIONS</t>
  </si>
  <si>
    <t>SYSTEMS</t>
  </si>
  <si>
    <t>VEHICLES</t>
  </si>
  <si>
    <t>PROFESSIONAL SERVICES</t>
  </si>
  <si>
    <t>LOS ANGELES</t>
  </si>
  <si>
    <t>SAN DIEGO</t>
  </si>
  <si>
    <t>PORTLAND</t>
  </si>
  <si>
    <t>OR</t>
  </si>
  <si>
    <t>FORT WORTH</t>
  </si>
  <si>
    <t>TX</t>
  </si>
  <si>
    <t>WA</t>
  </si>
  <si>
    <t>Grand Total</t>
  </si>
  <si>
    <t>Total FTA Amount</t>
  </si>
  <si>
    <t>Total  Non-FTA Amount</t>
  </si>
  <si>
    <t>Total Budget Amount</t>
  </si>
  <si>
    <t>Total</t>
  </si>
  <si>
    <t>State</t>
  </si>
  <si>
    <t>%</t>
  </si>
  <si>
    <t>Budget Scope Name</t>
  </si>
  <si>
    <t>ALL OTHER SCOPES</t>
  </si>
  <si>
    <t>TOTAL</t>
  </si>
  <si>
    <r>
      <t xml:space="preserve">****This table identifies funds awarded to the cities where FTA recipients are headquartered, however in some cases recipients provide transit service in other portions of the state either directly or via subawards to subrecipients. For additional information on the location in which services are being provided, please contact your FTA Regional Office at </t>
    </r>
    <r>
      <rPr>
        <i/>
        <sz val="11"/>
        <color rgb="FF0070C0"/>
        <rFont val="Calibri"/>
        <family val="2"/>
        <scheme val="minor"/>
      </rPr>
      <t>https://www.transit.dot.gov/about/regional-offices/regional-offices.</t>
    </r>
    <r>
      <rPr>
        <i/>
        <sz val="11"/>
        <color theme="1"/>
        <rFont val="Calibri"/>
        <family val="2"/>
        <scheme val="minor"/>
      </rPr>
      <t xml:space="preserve"> </t>
    </r>
  </si>
  <si>
    <t>IL</t>
  </si>
  <si>
    <t>MD</t>
  </si>
  <si>
    <t>NM</t>
  </si>
  <si>
    <t>SAN CARLOS</t>
  </si>
  <si>
    <t>CHICAGO</t>
  </si>
  <si>
    <t>BALTIMORE</t>
  </si>
  <si>
    <t>ALBUQUERQUE</t>
  </si>
  <si>
    <t>SEATTLE</t>
  </si>
  <si>
    <t>NEW START</t>
  </si>
  <si>
    <t>****This table only shows the recipient city or state that received funding under this program in FY 2017</t>
  </si>
  <si>
    <t>TRANSITWAY LINES - NEW START</t>
  </si>
  <si>
    <t>INDIANAPOLIS</t>
  </si>
  <si>
    <t>IN</t>
  </si>
  <si>
    <t>BOSTON</t>
  </si>
  <si>
    <t>MA</t>
  </si>
  <si>
    <t>CHARLOTTE</t>
  </si>
  <si>
    <t>NC</t>
  </si>
  <si>
    <t>****This table only shows the recipient city or state that received funding under this program in FY 2018</t>
  </si>
  <si>
    <t>****Negative amounts are the result of budget revisions or amendments to grants made in FY 18 that transferred FTA and/or non-FTA funds between budget scope codes.</t>
  </si>
  <si>
    <t>AZ</t>
  </si>
  <si>
    <t>CO</t>
  </si>
  <si>
    <t>MN</t>
  </si>
  <si>
    <t>NV</t>
  </si>
  <si>
    <t>Table 12: FY 19 Capital Investment Grant  Program Funds Awarded by Budget Scope, City and State</t>
  </si>
  <si>
    <t>DALLAS</t>
  </si>
  <si>
    <t>DENVER</t>
  </si>
  <si>
    <t>FRESNO</t>
  </si>
  <si>
    <t>MINNEAPOLIS</t>
  </si>
  <si>
    <t>ORANGE</t>
  </si>
  <si>
    <t>PHOENIX</t>
  </si>
  <si>
    <t>RENO</t>
  </si>
  <si>
    <t>SACRAMENTO</t>
  </si>
  <si>
    <t>ROW, LAND, EXISTING IMPROVEMENTS</t>
  </si>
  <si>
    <t>Source: TrAMS; ALI Budget Report; filter 5309 (New Starts Program); piv Budget Scope name and Amendment FTA Total Amount; September 30, 2019</t>
  </si>
  <si>
    <t>Source: TrAMS; ALI Budget Report; filter 5309 (New Starts Program); piv Recipient City, Recipient State, Amendment FTA Total Amount, Amendment Total non-FTA amount, Amendment Total Amount; September 30, 2019</t>
  </si>
  <si>
    <t>Step 1</t>
  </si>
  <si>
    <t>Access TraMS (the last report in that fiscal year, September 30, 2019) to upload the "Budget by ALI Report"</t>
  </si>
  <si>
    <t>Step 2</t>
  </si>
  <si>
    <t>Step 3</t>
  </si>
  <si>
    <t>Copy and paste the pivot table results to a blank excel spreadsheet..</t>
  </si>
  <si>
    <t>Step 4</t>
  </si>
  <si>
    <t>Filter the Total FTA amount from largest to smallest and include the top results for the table.</t>
  </si>
  <si>
    <t>Step 5</t>
  </si>
  <si>
    <t>Using the table create a pie chart using the excel functions.</t>
  </si>
  <si>
    <t>In a pivot table filter for the New Starts program (5337) and pivot the Scope Name and Total FTA amount.  All the relevant scopes and amount should populate.</t>
  </si>
  <si>
    <t>Use the Vlookup function in excel to match the Recipient ID on the Details report with the Recipient ID on the Budget ALI report to obtain the city and state.</t>
  </si>
  <si>
    <t>In a pivot table filter for the New Starts Program (5309) and include the Recipient City, Recipient State, Total FTA Amount, Total Non-FTA Amount and Total Budget Amount.</t>
  </si>
  <si>
    <t>In the last column calculate the percentage each state receives of the overall amount.</t>
  </si>
  <si>
    <t>In a pivot table filter for the New Starts Program (5309) and include the Recipient State and Total FTA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</si>
</sst>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Arial"/>
      <family val="2"/>
    </font>
    <font>
      <i/>
      <sz val="11"/>
      <color theme="1"/>
      <name val="Calibri"/>
      <family val="2"/>
      <scheme val="minor"/>
    </font>
    <font>
      <i/>
      <sz val="11"/>
      <color rgb="FF0070C0"/>
      <name val="Calibri"/>
      <family val="2"/>
      <scheme val="minor"/>
    </font>
    <font>
      <b/>
      <sz val="10"/>
      <color theme="1"/>
      <name val="Calibri"/>
      <family val="2"/>
      <scheme val="minor"/>
    </font>
  </fonts>
  <fills count="2">
    <fill>
      <patternFill patternType="none"/>
    </fill>
    <fill>
      <patternFill patternType="gray125"/>
    </fill>
  </fills>
  <borders count="20">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bottom style="dashed">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style="dashed">
        <color auto="1"/>
      </right>
      <top style="dashed">
        <color auto="1"/>
      </top>
      <bottom/>
      <diagonal/>
    </border>
    <border>
      <left style="dashed">
        <color auto="1"/>
      </left>
      <right style="dashed">
        <color auto="1"/>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44" fontId="0" fillId="0" borderId="0" xfId="0" applyNumberFormat="1"/>
    <xf numFmtId="0" fontId="2" fillId="0" borderId="0" xfId="0" applyFont="1"/>
    <xf numFmtId="44" fontId="0" fillId="0" borderId="0" xfId="1" applyFont="1"/>
    <xf numFmtId="164" fontId="0" fillId="0" borderId="0" xfId="2" applyNumberFormat="1" applyFont="1"/>
    <xf numFmtId="0" fontId="2" fillId="0" borderId="10" xfId="0" applyFont="1" applyBorder="1" applyAlignment="1">
      <alignment horizontal="center" vertical="center"/>
    </xf>
    <xf numFmtId="44" fontId="2" fillId="0" borderId="11" xfId="0" applyNumberFormat="1" applyFont="1" applyBorder="1" applyAlignment="1">
      <alignment horizontal="center" vertical="center"/>
    </xf>
    <xf numFmtId="164" fontId="2" fillId="0" borderId="12" xfId="2" applyNumberFormat="1" applyFont="1" applyFill="1" applyBorder="1" applyAlignment="1">
      <alignment horizontal="center" vertical="center"/>
    </xf>
    <xf numFmtId="164" fontId="0" fillId="0" borderId="6" xfId="2" applyNumberFormat="1" applyFont="1" applyBorder="1"/>
    <xf numFmtId="0" fontId="0" fillId="0" borderId="0" xfId="0"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44" fontId="2" fillId="0" borderId="2" xfId="1" applyFont="1" applyBorder="1" applyAlignment="1">
      <alignment horizontal="center" vertical="center"/>
    </xf>
    <xf numFmtId="44" fontId="2" fillId="0" borderId="3" xfId="1" applyFont="1" applyBorder="1" applyAlignment="1">
      <alignment horizontal="center" vertical="center"/>
    </xf>
    <xf numFmtId="0" fontId="4" fillId="0" borderId="0" xfId="0" applyFont="1"/>
    <xf numFmtId="44" fontId="0" fillId="0" borderId="0" xfId="1" applyFont="1" applyAlignment="1">
      <alignment horizontal="right"/>
    </xf>
    <xf numFmtId="0" fontId="2" fillId="0" borderId="15" xfId="0" applyFont="1" applyBorder="1" applyAlignment="1">
      <alignment horizontal="left"/>
    </xf>
    <xf numFmtId="165" fontId="0" fillId="0" borderId="17" xfId="0" applyNumberFormat="1" applyBorder="1"/>
    <xf numFmtId="165" fontId="2" fillId="0" borderId="17" xfId="0" applyNumberFormat="1" applyFont="1" applyFill="1" applyBorder="1"/>
    <xf numFmtId="3" fontId="0" fillId="0" borderId="4" xfId="0" applyNumberFormat="1" applyBorder="1"/>
    <xf numFmtId="3" fontId="2" fillId="0" borderId="7" xfId="0" applyNumberFormat="1" applyFont="1" applyBorder="1"/>
    <xf numFmtId="3" fontId="0" fillId="0" borderId="4" xfId="0" applyNumberFormat="1" applyBorder="1" applyAlignment="1">
      <alignment horizontal="left"/>
    </xf>
    <xf numFmtId="3" fontId="0" fillId="0" borderId="5" xfId="0" applyNumberFormat="1" applyBorder="1" applyAlignment="1">
      <alignment horizontal="left"/>
    </xf>
    <xf numFmtId="3" fontId="2" fillId="0" borderId="7" xfId="0" applyNumberFormat="1" applyFont="1" applyBorder="1" applyAlignment="1">
      <alignment horizontal="left"/>
    </xf>
    <xf numFmtId="3" fontId="2" fillId="0" borderId="8" xfId="0" applyNumberFormat="1" applyFont="1" applyBorder="1" applyAlignment="1">
      <alignment horizontal="left"/>
    </xf>
    <xf numFmtId="165" fontId="0" fillId="0" borderId="5" xfId="1" applyNumberFormat="1" applyFont="1" applyBorder="1" applyAlignment="1">
      <alignment horizontal="left"/>
    </xf>
    <xf numFmtId="165" fontId="0" fillId="0" borderId="6" xfId="1" applyNumberFormat="1" applyFont="1" applyBorder="1" applyAlignment="1">
      <alignment horizontal="left"/>
    </xf>
    <xf numFmtId="165" fontId="2" fillId="0" borderId="8" xfId="1" applyNumberFormat="1" applyFont="1" applyBorder="1" applyAlignment="1">
      <alignment horizontal="left"/>
    </xf>
    <xf numFmtId="165" fontId="0" fillId="0" borderId="13" xfId="0" applyNumberFormat="1" applyBorder="1"/>
    <xf numFmtId="165" fontId="2" fillId="0" borderId="8" xfId="0" applyNumberFormat="1" applyFont="1" applyBorder="1"/>
    <xf numFmtId="44" fontId="2" fillId="0" borderId="16" xfId="1" applyFont="1" applyBorder="1" applyAlignment="1">
      <alignment horizontal="left"/>
    </xf>
    <xf numFmtId="165" fontId="0" fillId="0" borderId="17" xfId="1" applyNumberFormat="1" applyFont="1" applyBorder="1" applyAlignment="1">
      <alignment horizontal="left"/>
    </xf>
    <xf numFmtId="165" fontId="2" fillId="0" borderId="17" xfId="1" applyNumberFormat="1" applyFont="1" applyBorder="1" applyAlignment="1">
      <alignment horizontal="left"/>
    </xf>
    <xf numFmtId="0" fontId="5" fillId="0" borderId="0" xfId="0" applyFont="1"/>
    <xf numFmtId="3" fontId="0" fillId="0" borderId="18" xfId="0" applyNumberFormat="1" applyBorder="1"/>
    <xf numFmtId="165" fontId="0" fillId="0" borderId="19" xfId="0" applyNumberFormat="1" applyBorder="1"/>
    <xf numFmtId="9" fontId="2" fillId="0" borderId="9" xfId="0" applyNumberFormat="1" applyFont="1" applyBorder="1"/>
    <xf numFmtId="0" fontId="7" fillId="0" borderId="0" xfId="0" applyFont="1"/>
    <xf numFmtId="0" fontId="0" fillId="0" borderId="17" xfId="0" applyBorder="1"/>
    <xf numFmtId="0" fontId="0" fillId="0" borderId="17" xfId="0" applyBorder="1" applyAlignment="1">
      <alignment wrapText="1"/>
    </xf>
    <xf numFmtId="0" fontId="5" fillId="0" borderId="0" xfId="0" applyFont="1" applyAlignment="1">
      <alignment wrapText="1"/>
    </xf>
    <xf numFmtId="0" fontId="5" fillId="0" borderId="0" xfId="0" applyFont="1" applyAlignment="1"/>
    <xf numFmtId="0" fontId="4" fillId="0" borderId="14" xfId="0" applyFont="1" applyBorder="1" applyAlignment="1">
      <alignment horizontal="center" wrapText="1"/>
    </xf>
    <xf numFmtId="0" fontId="3" fillId="0" borderId="0" xfId="0" applyFont="1" applyBorder="1" applyAlignment="1">
      <alignment horizontal="center"/>
    </xf>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Capital</a:t>
            </a:r>
            <a:r>
              <a:rPr lang="en-US" baseline="0"/>
              <a:t> Investment Grant Program </a:t>
            </a:r>
            <a:r>
              <a:rPr lang="en-US"/>
              <a:t>FY 2019 Awards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'12a by Scope'!$B$2</c:f>
              <c:strCache>
                <c:ptCount val="1"/>
                <c:pt idx="0">
                  <c:v> Total </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28A-4E82-82E7-1AE241AF20E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427-41AF-8658-1D5FE72C861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427-41AF-8658-1D5FE72C861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B427-41AF-8658-1D5FE72C861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B427-41AF-8658-1D5FE72C861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B427-41AF-8658-1D5FE72C861F}"/>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B427-41AF-8658-1D5FE72C861F}"/>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B427-41AF-8658-1D5FE72C861F}"/>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D4D1-4356-A6E5-25B2C7FEC424}"/>
              </c:ext>
            </c:extLst>
          </c:dPt>
          <c:dLbls>
            <c:dLbl>
              <c:idx val="7"/>
              <c:layout>
                <c:manualLayout>
                  <c:x val="-1.3599406011384782E-2"/>
                  <c:y val="0.1949873291700606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427-41AF-8658-1D5FE72C861F}"/>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'12a by Scope'!$A$3:$A$11</c:f>
              <c:strCache>
                <c:ptCount val="9"/>
                <c:pt idx="0">
                  <c:v>PROFESSIONAL SERVICES</c:v>
                </c:pt>
                <c:pt idx="1">
                  <c:v>ALL OTHER SCOPES</c:v>
                </c:pt>
                <c:pt idx="2">
                  <c:v>NEW START</c:v>
                </c:pt>
                <c:pt idx="3">
                  <c:v>SITEWORK &amp; SPECIAL CONDITIONS</c:v>
                </c:pt>
                <c:pt idx="4">
                  <c:v>GUIDEWAY &amp; TRACK ELEMENTS</c:v>
                </c:pt>
                <c:pt idx="5">
                  <c:v>SYSTEMS</c:v>
                </c:pt>
                <c:pt idx="6">
                  <c:v>TRANSITWAY LINES - NEW START</c:v>
                </c:pt>
                <c:pt idx="7">
                  <c:v>VEHICLES</c:v>
                </c:pt>
                <c:pt idx="8">
                  <c:v>ROW, LAND, EXISTING IMPROVEMENTS</c:v>
                </c:pt>
              </c:strCache>
            </c:strRef>
          </c:cat>
          <c:val>
            <c:numRef>
              <c:f>'12a by Scope'!$B$3:$B$11</c:f>
              <c:numCache>
                <c:formatCode>"$"#,##0</c:formatCode>
                <c:ptCount val="9"/>
                <c:pt idx="0">
                  <c:v>418373366</c:v>
                </c:pt>
                <c:pt idx="1">
                  <c:v>384035356</c:v>
                </c:pt>
                <c:pt idx="2">
                  <c:v>354717270</c:v>
                </c:pt>
                <c:pt idx="3">
                  <c:v>307368810</c:v>
                </c:pt>
                <c:pt idx="4">
                  <c:v>225506392</c:v>
                </c:pt>
                <c:pt idx="5">
                  <c:v>168774013</c:v>
                </c:pt>
                <c:pt idx="6">
                  <c:v>156125781</c:v>
                </c:pt>
                <c:pt idx="7">
                  <c:v>108825771</c:v>
                </c:pt>
                <c:pt idx="8">
                  <c:v>108494307</c:v>
                </c:pt>
              </c:numCache>
            </c:numRef>
          </c:val>
          <c:extLst>
            <c:ext xmlns:c16="http://schemas.microsoft.com/office/drawing/2014/chart" uri="{C3380CC4-5D6E-409C-BE32-E72D297353CC}">
              <c16:uniqueId val="{00000000-328A-4E82-82E7-1AE241AF20E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205740</xdr:colOff>
      <xdr:row>1</xdr:row>
      <xdr:rowOff>53340</xdr:rowOff>
    </xdr:from>
    <xdr:to>
      <xdr:col>13</xdr:col>
      <xdr:colOff>45720</xdr:colOff>
      <xdr:row>24</xdr:row>
      <xdr:rowOff>89535</xdr:rowOff>
    </xdr:to>
    <xdr:graphicFrame macro="">
      <xdr:nvGraphicFramePr>
        <xdr:cNvPr id="2" name="Chart 1">
          <a:extLst>
            <a:ext uri="{FF2B5EF4-FFF2-40B4-BE49-F238E27FC236}">
              <a16:creationId xmlns:a16="http://schemas.microsoft.com/office/drawing/2014/main" id="{C884DB63-96F0-4AA9-99F4-07F36E1CCC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zoomScale="90" zoomScaleNormal="90" workbookViewId="0"/>
  </sheetViews>
  <sheetFormatPr defaultRowHeight="14.5" x14ac:dyDescent="0.35"/>
  <cols>
    <col min="1" max="1" width="45.81640625" customWidth="1"/>
    <col min="2" max="2" width="21.81640625" style="3" customWidth="1"/>
    <col min="3" max="3" width="8.81640625" style="4"/>
  </cols>
  <sheetData>
    <row r="1" spans="1:15" ht="20.5" thickBot="1" x14ac:dyDescent="0.45">
      <c r="A1" s="14" t="s">
        <v>49</v>
      </c>
      <c r="B1" s="15"/>
      <c r="C1"/>
    </row>
    <row r="2" spans="1:15" x14ac:dyDescent="0.35">
      <c r="A2" s="16" t="s">
        <v>22</v>
      </c>
      <c r="B2" s="30" t="s">
        <v>19</v>
      </c>
    </row>
    <row r="3" spans="1:15" x14ac:dyDescent="0.35">
      <c r="A3" s="17" t="s">
        <v>7</v>
      </c>
      <c r="B3" s="31">
        <v>418373366</v>
      </c>
      <c r="O3" s="37" t="s">
        <v>59</v>
      </c>
    </row>
    <row r="4" spans="1:15" x14ac:dyDescent="0.35">
      <c r="A4" s="17" t="s">
        <v>23</v>
      </c>
      <c r="B4" s="31">
        <v>384035356</v>
      </c>
    </row>
    <row r="5" spans="1:15" x14ac:dyDescent="0.35">
      <c r="A5" s="17" t="s">
        <v>34</v>
      </c>
      <c r="B5" s="31">
        <v>354717270</v>
      </c>
    </row>
    <row r="6" spans="1:15" x14ac:dyDescent="0.35">
      <c r="A6" s="17" t="s">
        <v>4</v>
      </c>
      <c r="B6" s="31">
        <v>307368810</v>
      </c>
    </row>
    <row r="7" spans="1:15" x14ac:dyDescent="0.35">
      <c r="A7" s="17" t="s">
        <v>3</v>
      </c>
      <c r="B7" s="31">
        <v>225506392</v>
      </c>
    </row>
    <row r="8" spans="1:15" x14ac:dyDescent="0.35">
      <c r="A8" s="17" t="s">
        <v>5</v>
      </c>
      <c r="B8" s="31">
        <v>168774013</v>
      </c>
    </row>
    <row r="9" spans="1:15" x14ac:dyDescent="0.35">
      <c r="A9" s="17" t="s">
        <v>36</v>
      </c>
      <c r="B9" s="31">
        <v>156125781</v>
      </c>
    </row>
    <row r="10" spans="1:15" x14ac:dyDescent="0.35">
      <c r="A10" s="17" t="s">
        <v>6</v>
      </c>
      <c r="B10" s="31">
        <v>108825771</v>
      </c>
    </row>
    <row r="11" spans="1:15" x14ac:dyDescent="0.35">
      <c r="A11" s="17" t="s">
        <v>58</v>
      </c>
      <c r="B11" s="31">
        <v>108494307</v>
      </c>
    </row>
    <row r="12" spans="1:15" x14ac:dyDescent="0.35">
      <c r="A12" s="18" t="s">
        <v>24</v>
      </c>
      <c r="B12" s="32">
        <f>SUM(B3:B11)</f>
        <v>2232221066</v>
      </c>
    </row>
  </sheetData>
  <sortState ref="A2:B8">
    <sortCondition descending="1" ref="B2"/>
  </sortState>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H4" sqref="H4"/>
    </sheetView>
  </sheetViews>
  <sheetFormatPr defaultRowHeight="14.5" x14ac:dyDescent="0.35"/>
  <cols>
    <col min="2" max="2" width="42.453125" customWidth="1"/>
  </cols>
  <sheetData>
    <row r="1" spans="1:2" ht="47" customHeight="1" x14ac:dyDescent="0.35">
      <c r="A1" s="38" t="s">
        <v>61</v>
      </c>
      <c r="B1" s="39" t="s">
        <v>62</v>
      </c>
    </row>
    <row r="2" spans="1:2" ht="68" customHeight="1" x14ac:dyDescent="0.35">
      <c r="A2" s="38" t="s">
        <v>63</v>
      </c>
      <c r="B2" s="39" t="s">
        <v>70</v>
      </c>
    </row>
    <row r="3" spans="1:2" ht="35.5" customHeight="1" x14ac:dyDescent="0.35">
      <c r="A3" s="38" t="s">
        <v>64</v>
      </c>
      <c r="B3" s="39" t="s">
        <v>65</v>
      </c>
    </row>
    <row r="4" spans="1:2" ht="37.5" customHeight="1" x14ac:dyDescent="0.35">
      <c r="A4" s="38" t="s">
        <v>66</v>
      </c>
      <c r="B4" s="39" t="s">
        <v>67</v>
      </c>
    </row>
    <row r="5" spans="1:2" ht="35.5" customHeight="1" x14ac:dyDescent="0.35">
      <c r="A5" s="38" t="s">
        <v>68</v>
      </c>
      <c r="B5" s="39"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
  <sheetViews>
    <sheetView zoomScaleNormal="100" workbookViewId="0">
      <pane ySplit="2" topLeftCell="A3" activePane="bottomLeft" state="frozen"/>
      <selection pane="bottomLeft" sqref="A1:E1"/>
    </sheetView>
  </sheetViews>
  <sheetFormatPr defaultRowHeight="14.5" x14ac:dyDescent="0.35"/>
  <cols>
    <col min="1" max="1" width="15.453125" bestFit="1" customWidth="1"/>
    <col min="2" max="2" width="14.54296875" bestFit="1" customWidth="1"/>
    <col min="3" max="3" width="18.453125" style="3" bestFit="1" customWidth="1"/>
    <col min="4" max="4" width="23.453125" style="3" bestFit="1" customWidth="1"/>
    <col min="5" max="5" width="21.54296875" style="3" bestFit="1" customWidth="1"/>
  </cols>
  <sheetData>
    <row r="1" spans="1:7" ht="44.5" customHeight="1" thickBot="1" x14ac:dyDescent="0.45">
      <c r="A1" s="42" t="s">
        <v>49</v>
      </c>
      <c r="B1" s="42"/>
      <c r="C1" s="42"/>
      <c r="D1" s="42"/>
      <c r="E1" s="42"/>
    </row>
    <row r="2" spans="1:7" ht="28.9" customHeight="1" x14ac:dyDescent="0.35">
      <c r="A2" s="10" t="s">
        <v>0</v>
      </c>
      <c r="B2" s="11" t="s">
        <v>1</v>
      </c>
      <c r="C2" s="12" t="s">
        <v>16</v>
      </c>
      <c r="D2" s="12" t="s">
        <v>17</v>
      </c>
      <c r="E2" s="13" t="s">
        <v>18</v>
      </c>
    </row>
    <row r="3" spans="1:7" x14ac:dyDescent="0.35">
      <c r="A3" s="21" t="s">
        <v>55</v>
      </c>
      <c r="B3" s="22" t="s">
        <v>45</v>
      </c>
      <c r="C3" s="25">
        <v>75000000</v>
      </c>
      <c r="D3" s="25">
        <v>103124843</v>
      </c>
      <c r="E3" s="26">
        <v>178124843</v>
      </c>
      <c r="G3" s="37" t="s">
        <v>60</v>
      </c>
    </row>
    <row r="4" spans="1:7" x14ac:dyDescent="0.35">
      <c r="A4" s="21" t="s">
        <v>52</v>
      </c>
      <c r="B4" s="22" t="s">
        <v>2</v>
      </c>
      <c r="C4" s="25">
        <v>11024555</v>
      </c>
      <c r="D4" s="25">
        <v>-4109237</v>
      </c>
      <c r="E4" s="26">
        <v>6915318</v>
      </c>
    </row>
    <row r="5" spans="1:7" x14ac:dyDescent="0.35">
      <c r="A5" s="21" t="s">
        <v>8</v>
      </c>
      <c r="B5" s="22" t="s">
        <v>2</v>
      </c>
      <c r="C5" s="25">
        <v>200000000</v>
      </c>
      <c r="D5" s="25">
        <v>-200000000</v>
      </c>
      <c r="E5" s="26">
        <v>0</v>
      </c>
    </row>
    <row r="6" spans="1:7" x14ac:dyDescent="0.35">
      <c r="A6" s="21" t="s">
        <v>54</v>
      </c>
      <c r="B6" s="22" t="s">
        <v>2</v>
      </c>
      <c r="C6" s="25">
        <v>148955409</v>
      </c>
      <c r="D6" s="25">
        <v>184288651</v>
      </c>
      <c r="E6" s="26">
        <v>333244060</v>
      </c>
    </row>
    <row r="7" spans="1:7" x14ac:dyDescent="0.35">
      <c r="A7" s="21" t="s">
        <v>57</v>
      </c>
      <c r="B7" s="22" t="s">
        <v>2</v>
      </c>
      <c r="C7" s="25">
        <v>13988074</v>
      </c>
      <c r="D7" s="25">
        <v>13988071</v>
      </c>
      <c r="E7" s="26">
        <v>27976145</v>
      </c>
    </row>
    <row r="8" spans="1:7" x14ac:dyDescent="0.35">
      <c r="A8" s="21" t="s">
        <v>29</v>
      </c>
      <c r="B8" s="22" t="s">
        <v>2</v>
      </c>
      <c r="C8" s="25">
        <v>100000000</v>
      </c>
      <c r="D8" s="25">
        <v>-100000000</v>
      </c>
      <c r="E8" s="26">
        <v>0</v>
      </c>
    </row>
    <row r="9" spans="1:7" x14ac:dyDescent="0.35">
      <c r="A9" s="21" t="s">
        <v>9</v>
      </c>
      <c r="B9" s="22" t="s">
        <v>2</v>
      </c>
      <c r="C9" s="25">
        <v>180024740</v>
      </c>
      <c r="D9" s="25">
        <v>-180024739</v>
      </c>
      <c r="E9" s="26">
        <v>1</v>
      </c>
    </row>
    <row r="10" spans="1:7" x14ac:dyDescent="0.35">
      <c r="A10" s="21" t="s">
        <v>51</v>
      </c>
      <c r="B10" s="22" t="s">
        <v>46</v>
      </c>
      <c r="C10" s="25">
        <v>213541585</v>
      </c>
      <c r="D10" s="25">
        <v>-213192834</v>
      </c>
      <c r="E10" s="26">
        <v>348751</v>
      </c>
    </row>
    <row r="11" spans="1:7" x14ac:dyDescent="0.35">
      <c r="A11" s="21" t="s">
        <v>30</v>
      </c>
      <c r="B11" s="22" t="s">
        <v>26</v>
      </c>
      <c r="C11" s="25">
        <v>100000000</v>
      </c>
      <c r="D11" s="25">
        <v>-99999999</v>
      </c>
      <c r="E11" s="26">
        <v>1</v>
      </c>
    </row>
    <row r="12" spans="1:7" x14ac:dyDescent="0.35">
      <c r="A12" s="21" t="s">
        <v>37</v>
      </c>
      <c r="B12" s="22" t="s">
        <v>38</v>
      </c>
      <c r="C12" s="25">
        <v>24989685</v>
      </c>
      <c r="D12" s="25">
        <v>6247421</v>
      </c>
      <c r="E12" s="26">
        <v>31237106</v>
      </c>
    </row>
    <row r="13" spans="1:7" x14ac:dyDescent="0.35">
      <c r="A13" s="21" t="s">
        <v>39</v>
      </c>
      <c r="B13" s="22" t="s">
        <v>40</v>
      </c>
      <c r="C13" s="25">
        <v>225000000</v>
      </c>
      <c r="D13" s="25">
        <v>56250000</v>
      </c>
      <c r="E13" s="26">
        <v>281250000</v>
      </c>
    </row>
    <row r="14" spans="1:7" x14ac:dyDescent="0.35">
      <c r="A14" s="21" t="s">
        <v>31</v>
      </c>
      <c r="B14" s="22" t="s">
        <v>27</v>
      </c>
      <c r="C14" s="25">
        <v>120000000</v>
      </c>
      <c r="D14" s="25">
        <v>-120000000</v>
      </c>
      <c r="E14" s="26">
        <v>0</v>
      </c>
    </row>
    <row r="15" spans="1:7" x14ac:dyDescent="0.35">
      <c r="A15" s="21" t="s">
        <v>53</v>
      </c>
      <c r="B15" s="22" t="s">
        <v>47</v>
      </c>
      <c r="C15" s="25">
        <v>74078782</v>
      </c>
      <c r="D15" s="25">
        <v>74371750</v>
      </c>
      <c r="E15" s="26">
        <v>148450532</v>
      </c>
    </row>
    <row r="16" spans="1:7" x14ac:dyDescent="0.35">
      <c r="A16" s="21" t="s">
        <v>41</v>
      </c>
      <c r="B16" s="22" t="s">
        <v>42</v>
      </c>
      <c r="C16" s="25">
        <v>74234588</v>
      </c>
      <c r="D16" s="25">
        <v>-74234588</v>
      </c>
      <c r="E16" s="26">
        <v>0</v>
      </c>
    </row>
    <row r="17" spans="1:7" x14ac:dyDescent="0.35">
      <c r="A17" s="21" t="s">
        <v>32</v>
      </c>
      <c r="B17" s="22" t="s">
        <v>28</v>
      </c>
      <c r="C17" s="25">
        <v>25035549</v>
      </c>
      <c r="D17" s="25">
        <v>-25035549</v>
      </c>
      <c r="E17" s="26">
        <v>0</v>
      </c>
    </row>
    <row r="18" spans="1:7" x14ac:dyDescent="0.35">
      <c r="A18" s="21" t="s">
        <v>56</v>
      </c>
      <c r="B18" s="22" t="s">
        <v>48</v>
      </c>
      <c r="C18" s="25">
        <v>40387863</v>
      </c>
      <c r="D18" s="25">
        <v>37322850</v>
      </c>
      <c r="E18" s="26">
        <v>77710713</v>
      </c>
    </row>
    <row r="19" spans="1:7" x14ac:dyDescent="0.35">
      <c r="A19" s="21" t="s">
        <v>10</v>
      </c>
      <c r="B19" s="22" t="s">
        <v>11</v>
      </c>
      <c r="C19" s="25">
        <v>45199856</v>
      </c>
      <c r="D19" s="25">
        <v>35692075</v>
      </c>
      <c r="E19" s="26">
        <v>80891931</v>
      </c>
    </row>
    <row r="20" spans="1:7" x14ac:dyDescent="0.35">
      <c r="A20" s="21" t="s">
        <v>50</v>
      </c>
      <c r="B20" s="22" t="s">
        <v>13</v>
      </c>
      <c r="C20" s="25">
        <v>60760380</v>
      </c>
      <c r="D20" s="25">
        <v>67984532</v>
      </c>
      <c r="E20" s="26">
        <v>128744912</v>
      </c>
      <c r="G20" s="2"/>
    </row>
    <row r="21" spans="1:7" x14ac:dyDescent="0.35">
      <c r="A21" s="21" t="s">
        <v>12</v>
      </c>
      <c r="B21" s="22" t="s">
        <v>13</v>
      </c>
      <c r="C21" s="25">
        <v>200000000</v>
      </c>
      <c r="D21" s="25">
        <v>-200000000</v>
      </c>
      <c r="E21" s="26">
        <v>0</v>
      </c>
    </row>
    <row r="22" spans="1:7" x14ac:dyDescent="0.35">
      <c r="A22" s="21" t="s">
        <v>33</v>
      </c>
      <c r="B22" s="22" t="s">
        <v>14</v>
      </c>
      <c r="C22" s="25">
        <v>300000000</v>
      </c>
      <c r="D22" s="25">
        <v>2960357587</v>
      </c>
      <c r="E22" s="26">
        <v>3260357587</v>
      </c>
    </row>
    <row r="23" spans="1:7" s="2" customFormat="1" ht="15" thickBot="1" x14ac:dyDescent="0.4">
      <c r="A23" s="23" t="s">
        <v>15</v>
      </c>
      <c r="B23" s="24"/>
      <c r="C23" s="27">
        <f>SUM(C3:C22)</f>
        <v>2232221066</v>
      </c>
      <c r="D23" s="27">
        <f>SUM(D3:D22)</f>
        <v>2323030834</v>
      </c>
      <c r="E23" s="27">
        <f>SUM(E3:E22)</f>
        <v>4555251900</v>
      </c>
      <c r="G23"/>
    </row>
    <row r="24" spans="1:7" ht="74.25" customHeight="1" x14ac:dyDescent="0.35">
      <c r="A24" s="40" t="s">
        <v>25</v>
      </c>
      <c r="B24" s="40"/>
      <c r="C24" s="40"/>
      <c r="D24" s="40"/>
      <c r="E24" s="40"/>
    </row>
    <row r="26" spans="1:7" x14ac:dyDescent="0.35">
      <c r="A26" s="41" t="s">
        <v>43</v>
      </c>
      <c r="B26" s="41"/>
      <c r="C26" s="41"/>
      <c r="D26" s="41"/>
      <c r="E26" s="41"/>
    </row>
    <row r="27" spans="1:7" x14ac:dyDescent="0.35">
      <c r="A27" s="33" t="s">
        <v>44</v>
      </c>
    </row>
  </sheetData>
  <autoFilter ref="A2:E2" xr:uid="{00000000-0009-0000-0000-000002000000}"/>
  <sortState ref="A3:E19">
    <sortCondition ref="B2"/>
  </sortState>
  <mergeCells count="3">
    <mergeCell ref="A24:E24"/>
    <mergeCell ref="A26:E26"/>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I3" sqref="I3"/>
    </sheetView>
  </sheetViews>
  <sheetFormatPr defaultRowHeight="14.5" x14ac:dyDescent="0.35"/>
  <cols>
    <col min="2" max="2" width="36.08984375" customWidth="1"/>
  </cols>
  <sheetData>
    <row r="1" spans="1:2" ht="46" customHeight="1" x14ac:dyDescent="0.35">
      <c r="A1" s="38" t="s">
        <v>61</v>
      </c>
      <c r="B1" s="39" t="s">
        <v>62</v>
      </c>
    </row>
    <row r="2" spans="1:2" ht="63" customHeight="1" x14ac:dyDescent="0.35">
      <c r="A2" s="38" t="s">
        <v>63</v>
      </c>
      <c r="B2" s="39" t="s">
        <v>71</v>
      </c>
    </row>
    <row r="3" spans="1:2" ht="82" customHeight="1" x14ac:dyDescent="0.35">
      <c r="A3" s="38" t="s">
        <v>64</v>
      </c>
      <c r="B3" s="39" t="s">
        <v>72</v>
      </c>
    </row>
    <row r="4" spans="1:2" ht="38" customHeight="1" x14ac:dyDescent="0.35">
      <c r="A4" s="38" t="s">
        <v>66</v>
      </c>
      <c r="B4" s="39"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
  <sheetViews>
    <sheetView workbookViewId="0">
      <selection sqref="A1:C1"/>
    </sheetView>
  </sheetViews>
  <sheetFormatPr defaultRowHeight="14.5" x14ac:dyDescent="0.35"/>
  <cols>
    <col min="1" max="1" width="13.453125" customWidth="1"/>
    <col min="2" max="2" width="18.7265625" style="1" customWidth="1"/>
    <col min="3" max="3" width="14.1796875" style="4" customWidth="1"/>
  </cols>
  <sheetData>
    <row r="1" spans="1:5" ht="80.5" customHeight="1" thickBot="1" x14ac:dyDescent="0.45">
      <c r="A1" s="42" t="s">
        <v>49</v>
      </c>
      <c r="B1" s="42"/>
      <c r="C1" s="42"/>
    </row>
    <row r="2" spans="1:5" ht="28.9" customHeight="1" thickBot="1" x14ac:dyDescent="0.5">
      <c r="A2" s="5" t="s">
        <v>20</v>
      </c>
      <c r="B2" s="6" t="s">
        <v>16</v>
      </c>
      <c r="C2" s="7" t="s">
        <v>21</v>
      </c>
      <c r="D2" s="43"/>
      <c r="E2" s="43"/>
    </row>
    <row r="3" spans="1:5" x14ac:dyDescent="0.35">
      <c r="A3" s="19" t="s">
        <v>45</v>
      </c>
      <c r="B3" s="28">
        <v>75000000</v>
      </c>
      <c r="C3" s="8">
        <f t="shared" ref="C3:C16" si="0">(B3/$B$17)</f>
        <v>3.3598822778962159E-2</v>
      </c>
      <c r="E3" s="37"/>
    </row>
    <row r="4" spans="1:5" x14ac:dyDescent="0.35">
      <c r="A4" s="19" t="s">
        <v>2</v>
      </c>
      <c r="B4" s="28">
        <v>653992778</v>
      </c>
      <c r="C4" s="8">
        <f t="shared" si="0"/>
        <v>0.2929784992899086</v>
      </c>
    </row>
    <row r="5" spans="1:5" x14ac:dyDescent="0.35">
      <c r="A5" s="19" t="s">
        <v>46</v>
      </c>
      <c r="B5" s="28">
        <v>213541585</v>
      </c>
      <c r="C5" s="8">
        <f t="shared" si="0"/>
        <v>9.5663278271382463E-2</v>
      </c>
    </row>
    <row r="6" spans="1:5" x14ac:dyDescent="0.35">
      <c r="A6" s="19" t="s">
        <v>26</v>
      </c>
      <c r="B6" s="28">
        <v>100000000</v>
      </c>
      <c r="C6" s="8">
        <f t="shared" si="0"/>
        <v>4.4798430371949548E-2</v>
      </c>
    </row>
    <row r="7" spans="1:5" x14ac:dyDescent="0.35">
      <c r="A7" s="19" t="s">
        <v>38</v>
      </c>
      <c r="B7" s="28">
        <v>24989685</v>
      </c>
      <c r="C7" s="8">
        <f t="shared" si="0"/>
        <v>1.1194986634894521E-2</v>
      </c>
    </row>
    <row r="8" spans="1:5" x14ac:dyDescent="0.35">
      <c r="A8" s="19" t="s">
        <v>40</v>
      </c>
      <c r="B8" s="28">
        <v>225000000</v>
      </c>
      <c r="C8" s="8">
        <f t="shared" si="0"/>
        <v>0.10079646833688649</v>
      </c>
    </row>
    <row r="9" spans="1:5" x14ac:dyDescent="0.35">
      <c r="A9" s="19" t="s">
        <v>27</v>
      </c>
      <c r="B9" s="28">
        <v>120000000</v>
      </c>
      <c r="C9" s="8">
        <f t="shared" si="0"/>
        <v>5.375811644633946E-2</v>
      </c>
    </row>
    <row r="10" spans="1:5" x14ac:dyDescent="0.35">
      <c r="A10" s="19" t="s">
        <v>47</v>
      </c>
      <c r="B10" s="28">
        <v>74078782</v>
      </c>
      <c r="C10" s="8">
        <f t="shared" si="0"/>
        <v>3.3186131574658294E-2</v>
      </c>
    </row>
    <row r="11" spans="1:5" x14ac:dyDescent="0.35">
      <c r="A11" s="19" t="s">
        <v>42</v>
      </c>
      <c r="B11" s="28">
        <v>74234588</v>
      </c>
      <c r="C11" s="8">
        <f t="shared" si="0"/>
        <v>3.3255930217083618E-2</v>
      </c>
    </row>
    <row r="12" spans="1:5" x14ac:dyDescent="0.35">
      <c r="A12" s="19" t="s">
        <v>28</v>
      </c>
      <c r="B12" s="28">
        <v>25035549</v>
      </c>
      <c r="C12" s="8">
        <f t="shared" si="0"/>
        <v>1.1215532987000312E-2</v>
      </c>
    </row>
    <row r="13" spans="1:5" x14ac:dyDescent="0.35">
      <c r="A13" s="19" t="s">
        <v>48</v>
      </c>
      <c r="B13" s="28">
        <v>40387863</v>
      </c>
      <c r="C13" s="8">
        <f t="shared" si="0"/>
        <v>1.8093128684773373E-2</v>
      </c>
      <c r="E13" s="2"/>
    </row>
    <row r="14" spans="1:5" x14ac:dyDescent="0.35">
      <c r="A14" s="19" t="s">
        <v>11</v>
      </c>
      <c r="B14" s="28">
        <v>45199856</v>
      </c>
      <c r="C14" s="8">
        <f t="shared" si="0"/>
        <v>2.0248826018381461E-2</v>
      </c>
    </row>
    <row r="15" spans="1:5" x14ac:dyDescent="0.35">
      <c r="A15" s="19" t="s">
        <v>13</v>
      </c>
      <c r="B15" s="28">
        <v>260760380</v>
      </c>
      <c r="C15" s="8">
        <f t="shared" si="0"/>
        <v>0.11681655727193106</v>
      </c>
    </row>
    <row r="16" spans="1:5" s="2" customFormat="1" x14ac:dyDescent="0.35">
      <c r="A16" s="34" t="s">
        <v>14</v>
      </c>
      <c r="B16" s="35">
        <v>300000000</v>
      </c>
      <c r="C16" s="8">
        <f t="shared" si="0"/>
        <v>0.13439529111584864</v>
      </c>
      <c r="E16"/>
    </row>
    <row r="17" spans="1:4" ht="15" thickBot="1" x14ac:dyDescent="0.4">
      <c r="A17" s="20" t="s">
        <v>15</v>
      </c>
      <c r="B17" s="29">
        <f>SUM(B3:B16)</f>
        <v>2232221066</v>
      </c>
      <c r="C17" s="36">
        <f>SUM(C3:C16)</f>
        <v>1</v>
      </c>
    </row>
    <row r="18" spans="1:4" ht="30.75" customHeight="1" x14ac:dyDescent="0.35">
      <c r="D18" s="9"/>
    </row>
    <row r="19" spans="1:4" x14ac:dyDescent="0.35">
      <c r="A19" s="44" t="s">
        <v>35</v>
      </c>
      <c r="B19" s="44"/>
      <c r="C19" s="44"/>
    </row>
  </sheetData>
  <mergeCells count="3">
    <mergeCell ref="D2:E2"/>
    <mergeCell ref="A19:C19"/>
    <mergeCell ref="A1:C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F3" sqref="F3"/>
    </sheetView>
  </sheetViews>
  <sheetFormatPr defaultRowHeight="14.5" x14ac:dyDescent="0.35"/>
  <cols>
    <col min="2" max="2" width="35.7265625" customWidth="1"/>
  </cols>
  <sheetData>
    <row r="1" spans="1:2" ht="54.5" customHeight="1" x14ac:dyDescent="0.35">
      <c r="A1" s="38" t="s">
        <v>61</v>
      </c>
      <c r="B1" s="39" t="s">
        <v>62</v>
      </c>
    </row>
    <row r="2" spans="1:2" ht="69.5" customHeight="1" x14ac:dyDescent="0.35">
      <c r="A2" s="38" t="s">
        <v>63</v>
      </c>
      <c r="B2" s="39" t="s">
        <v>71</v>
      </c>
    </row>
    <row r="3" spans="1:2" ht="48.5" customHeight="1" x14ac:dyDescent="0.35">
      <c r="A3" s="38" t="s">
        <v>64</v>
      </c>
      <c r="B3" s="39" t="s">
        <v>74</v>
      </c>
    </row>
    <row r="4" spans="1:2" ht="37.5" customHeight="1" x14ac:dyDescent="0.35">
      <c r="A4" s="38" t="s">
        <v>66</v>
      </c>
      <c r="B4" s="39" t="s">
        <v>65</v>
      </c>
    </row>
    <row r="5" spans="1:2" ht="51.5" customHeight="1" x14ac:dyDescent="0.35">
      <c r="A5" s="38" t="s">
        <v>68</v>
      </c>
      <c r="B5" s="39" t="s">
        <v>73</v>
      </c>
    </row>
    <row r="6" spans="1:2" ht="21" customHeight="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12a by Scope</vt:lpstr>
      <vt:lpstr>Source 12a</vt:lpstr>
      <vt:lpstr>12b by City</vt:lpstr>
      <vt:lpstr>Source 12b</vt:lpstr>
      <vt:lpstr>12c by State</vt:lpstr>
      <vt:lpstr>Source 12c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12: FY 17 Capital Investment Grant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Kamp, Joshua (FTA)</cp:lastModifiedBy>
  <dcterms:created xsi:type="dcterms:W3CDTF">2017-10-13T19:18:05Z</dcterms:created>
  <dcterms:modified xsi:type="dcterms:W3CDTF">2021-02-11T13:31:54Z</dcterms:modified>
</cp:coreProperties>
</file>