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EBE962CF-A938-4799-B8E2-AC82B01AD399}" xr6:coauthVersionLast="34" xr6:coauthVersionMax="34" xr10:uidLastSave="{00000000-0000-0000-0000-000000000000}"/>
  <bookViews>
    <workbookView xWindow="0" yWindow="0" windowWidth="23040" windowHeight="9110" xr2:uid="{00000000-000D-0000-FFFF-FFFF00000000}"/>
  </bookViews>
  <sheets>
    <sheet name="14a by scope" sheetId="5" r:id="rId1"/>
    <sheet name="Source 4a" sheetId="6" r:id="rId2"/>
    <sheet name="14b by state" sheetId="4" r:id="rId3"/>
    <sheet name="Source 4b" sheetId="7" r:id="rId4"/>
  </sheets>
  <definedNames>
    <definedName name="_xlnm._FilterDatabase" localSheetId="2" hidden="1">'14b by state'!$A$2:$C$2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4" l="1"/>
  <c r="C54" i="4" s="1"/>
  <c r="C55" i="4" l="1"/>
  <c r="C51" i="4"/>
  <c r="C53" i="4" l="1"/>
  <c r="C52" i="4"/>
  <c r="B11" i="5"/>
  <c r="C6" i="4" l="1"/>
  <c r="C13" i="4"/>
  <c r="C17" i="4"/>
  <c r="C21" i="4"/>
  <c r="C25" i="4"/>
  <c r="C29" i="4"/>
  <c r="C33" i="4"/>
  <c r="C37" i="4"/>
  <c r="C41" i="4"/>
  <c r="C44" i="4"/>
  <c r="C3" i="4"/>
  <c r="C50" i="4"/>
  <c r="C49" i="4"/>
  <c r="C48" i="4"/>
  <c r="C47" i="4"/>
  <c r="C46" i="4"/>
  <c r="C45" i="4"/>
  <c r="C43" i="4"/>
  <c r="C42" i="4"/>
  <c r="C40" i="4"/>
  <c r="C39" i="4"/>
  <c r="C38" i="4"/>
  <c r="C36" i="4"/>
  <c r="C35" i="4"/>
  <c r="C34" i="4"/>
  <c r="C32" i="4"/>
  <c r="C31" i="4"/>
  <c r="C30" i="4"/>
  <c r="C28" i="4"/>
  <c r="C27" i="4"/>
  <c r="C26" i="4"/>
  <c r="C24" i="4"/>
  <c r="C23" i="4"/>
  <c r="C22" i="4"/>
  <c r="C20" i="4"/>
  <c r="C19" i="4"/>
  <c r="C18" i="4"/>
  <c r="C16" i="4"/>
  <c r="C15" i="4"/>
  <c r="C14" i="4"/>
  <c r="C12" i="4"/>
  <c r="C11" i="4"/>
  <c r="C10" i="4"/>
  <c r="C9" i="4"/>
  <c r="C8" i="4"/>
  <c r="C7" i="4"/>
  <c r="C5" i="4"/>
  <c r="C4" i="4"/>
  <c r="C56" i="4" l="1"/>
</calcChain>
</file>

<file path=xl/sharedStrings.xml><?xml version="1.0" encoding="utf-8"?>
<sst xmlns="http://schemas.openxmlformats.org/spreadsheetml/2006/main" count="92" uniqueCount="84">
  <si>
    <t>AK</t>
  </si>
  <si>
    <t>OPERATING ASSISTANCE</t>
  </si>
  <si>
    <t>PROJECT ADMINISTRATION</t>
  </si>
  <si>
    <t>STATE / PROGRAMS ADMINISTRATION</t>
  </si>
  <si>
    <t>INTERCITY BUS TRANSPORTATION</t>
  </si>
  <si>
    <t>OTHER CAPITAL ITEMS (BUS)</t>
  </si>
  <si>
    <t>BUS - ROLLING STOCK</t>
  </si>
  <si>
    <t>AL</t>
  </si>
  <si>
    <t>AZ</t>
  </si>
  <si>
    <t>CA</t>
  </si>
  <si>
    <t>CO</t>
  </si>
  <si>
    <t>CT</t>
  </si>
  <si>
    <t>DE</t>
  </si>
  <si>
    <t>FL</t>
  </si>
  <si>
    <t>MS</t>
  </si>
  <si>
    <t>GA</t>
  </si>
  <si>
    <t>HI</t>
  </si>
  <si>
    <t>IA</t>
  </si>
  <si>
    <t>ID</t>
  </si>
  <si>
    <t>IL</t>
  </si>
  <si>
    <t>IN</t>
  </si>
  <si>
    <t>KS</t>
  </si>
  <si>
    <t>KY</t>
  </si>
  <si>
    <t>LA</t>
  </si>
  <si>
    <t>MA</t>
  </si>
  <si>
    <t>MD</t>
  </si>
  <si>
    <t>ME</t>
  </si>
  <si>
    <t>MI</t>
  </si>
  <si>
    <t>MN</t>
  </si>
  <si>
    <t>MO</t>
  </si>
  <si>
    <t>MT</t>
  </si>
  <si>
    <t>NC</t>
  </si>
  <si>
    <t>ND</t>
  </si>
  <si>
    <t>NE</t>
  </si>
  <si>
    <t>NH</t>
  </si>
  <si>
    <t>NJ</t>
  </si>
  <si>
    <t>NM</t>
  </si>
  <si>
    <t>NV</t>
  </si>
  <si>
    <t>NY</t>
  </si>
  <si>
    <t>OK</t>
  </si>
  <si>
    <t>OR</t>
  </si>
  <si>
    <t>PA</t>
  </si>
  <si>
    <t>PR</t>
  </si>
  <si>
    <t>SC</t>
  </si>
  <si>
    <t>SD</t>
  </si>
  <si>
    <t>TN</t>
  </si>
  <si>
    <t>TX</t>
  </si>
  <si>
    <t>VA</t>
  </si>
  <si>
    <t>VT</t>
  </si>
  <si>
    <t>WA</t>
  </si>
  <si>
    <t>WI</t>
  </si>
  <si>
    <t>WY</t>
  </si>
  <si>
    <t>Grand Total</t>
  </si>
  <si>
    <t>Total FTA Amount</t>
  </si>
  <si>
    <t>State</t>
  </si>
  <si>
    <t>%</t>
  </si>
  <si>
    <t>Total</t>
  </si>
  <si>
    <t xml:space="preserve">Budget Scope Name </t>
  </si>
  <si>
    <t xml:space="preserve">TOTAL </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</si>
  <si>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</si>
  <si>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</si>
  <si>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MP</t>
  </si>
  <si>
    <t>RI</t>
  </si>
  <si>
    <t>WV</t>
  </si>
  <si>
    <t>OTHER PROGRAM COSTS</t>
  </si>
  <si>
    <t>UT</t>
  </si>
  <si>
    <t>AR</t>
  </si>
  <si>
    <t>Guam</t>
  </si>
  <si>
    <t>OH</t>
  </si>
  <si>
    <t>Table 14: FY 19 Rural Formula  Program Funds Awarded by Budget Scope and State</t>
  </si>
  <si>
    <t>****This table only shows the recipient city or state that received funding under this program in FY 2019</t>
  </si>
  <si>
    <t>Step 1</t>
  </si>
  <si>
    <t>Access TraMS (the last report in that fiscal year, September 30, 2019) to upload the "Budget by ALI Report"</t>
  </si>
  <si>
    <t>Step 2</t>
  </si>
  <si>
    <t>Step 3</t>
  </si>
  <si>
    <t>Copy and paste the pivot table results to a blank excel spreadsheet..</t>
  </si>
  <si>
    <t>Step 4</t>
  </si>
  <si>
    <t>Filter the Total FTA amount from largest to smallest and include the top results for the table.</t>
  </si>
  <si>
    <t>Step 5</t>
  </si>
  <si>
    <t>Using the table create a pie chart using the excel functions.</t>
  </si>
  <si>
    <t>In a pivot table filter for the Non-Urbanized Area Program (5311) and pivot the Scope Name and Total FTA amount.  All the relevant scopes and amount should populate.</t>
  </si>
  <si>
    <t>Use the Vlookup function in excel to match the Recipient ID on the Details report with the Recipient ID on the Budget ALI report to obtain the city and state.</t>
  </si>
  <si>
    <t>In the last column calculate the percentage each state receives of the overall amount.</t>
  </si>
  <si>
    <t>In a pivot table filter for the Non-Urbanized Area Program (5311) and include the Recipient State and Total FTA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</si>
</sst>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i/>
      <sz val="10"/>
      <color theme="1"/>
      <name val="Calibri"/>
      <family val="2"/>
      <scheme val="minor"/>
    </font>
    <font>
      <b/>
      <sz val="10"/>
      <color theme="1"/>
      <name val="Calibri"/>
      <family val="2"/>
      <scheme val="minor"/>
    </font>
  </fonts>
  <fills count="2">
    <fill>
      <patternFill patternType="none"/>
    </fill>
    <fill>
      <patternFill patternType="gray125"/>
    </fill>
  </fills>
  <borders count="22">
    <border>
      <left/>
      <right/>
      <top/>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6" xfId="0" applyFont="1" applyBorder="1" applyAlignment="1">
      <alignment horizontal="center" vertical="center"/>
    </xf>
    <xf numFmtId="44" fontId="2" fillId="0" borderId="7" xfId="0" applyNumberFormat="1" applyFont="1" applyBorder="1" applyAlignment="1">
      <alignment horizontal="center" vertical="center"/>
    </xf>
    <xf numFmtId="164" fontId="2" fillId="0" borderId="8" xfId="2" applyNumberFormat="1" applyFont="1" applyFill="1" applyBorder="1" applyAlignment="1">
      <alignment horizontal="center" vertical="center"/>
    </xf>
    <xf numFmtId="0" fontId="2" fillId="0" borderId="0" xfId="0" applyFont="1"/>
    <xf numFmtId="0" fontId="0" fillId="0" borderId="12" xfId="0" applyBorder="1"/>
    <xf numFmtId="0" fontId="0" fillId="0" borderId="16" xfId="0" applyBorder="1"/>
    <xf numFmtId="0" fontId="4" fillId="0" borderId="0" xfId="0" applyFont="1"/>
    <xf numFmtId="44" fontId="0" fillId="0" borderId="0" xfId="1" applyFont="1" applyAlignment="1">
      <alignment horizontal="right"/>
    </xf>
    <xf numFmtId="0" fontId="2" fillId="0" borderId="14" xfId="0" applyFont="1" applyFill="1" applyBorder="1" applyAlignment="1">
      <alignment horizontal="left"/>
    </xf>
    <xf numFmtId="5" fontId="0" fillId="0" borderId="13" xfId="1" applyNumberFormat="1" applyFont="1" applyBorder="1" applyAlignment="1">
      <alignment horizontal="left"/>
    </xf>
    <xf numFmtId="5" fontId="0" fillId="0" borderId="17" xfId="1" applyNumberFormat="1" applyFont="1" applyBorder="1" applyAlignment="1">
      <alignment horizontal="left"/>
    </xf>
    <xf numFmtId="5" fontId="2" fillId="0" borderId="15" xfId="1" applyNumberFormat="1" applyFont="1" applyBorder="1" applyAlignment="1">
      <alignment horizontal="left"/>
    </xf>
    <xf numFmtId="0" fontId="3" fillId="0" borderId="18" xfId="0" applyFont="1" applyBorder="1" applyAlignment="1">
      <alignment horizontal="left"/>
    </xf>
    <xf numFmtId="44" fontId="3" fillId="0" borderId="18" xfId="1" applyFont="1" applyBorder="1" applyAlignment="1">
      <alignment horizontal="left"/>
    </xf>
    <xf numFmtId="0" fontId="0" fillId="0" borderId="9" xfId="0" applyBorder="1" applyAlignment="1">
      <alignment horizontal="left"/>
    </xf>
    <xf numFmtId="5" fontId="0" fillId="0" borderId="10" xfId="0" applyNumberFormat="1" applyBorder="1" applyAlignment="1">
      <alignment horizontal="left"/>
    </xf>
    <xf numFmtId="164" fontId="0" fillId="0" borderId="11" xfId="2" applyNumberFormat="1" applyFont="1" applyBorder="1" applyAlignment="1">
      <alignment horizontal="left"/>
    </xf>
    <xf numFmtId="0" fontId="0" fillId="0" borderId="1" xfId="0" applyBorder="1" applyAlignment="1">
      <alignment horizontal="left"/>
    </xf>
    <xf numFmtId="164" fontId="0" fillId="0" borderId="2" xfId="2" applyNumberFormat="1" applyFont="1" applyBorder="1" applyAlignment="1">
      <alignment horizontal="left"/>
    </xf>
    <xf numFmtId="0" fontId="2" fillId="0" borderId="3" xfId="0" applyFont="1" applyBorder="1" applyAlignment="1">
      <alignment horizontal="left"/>
    </xf>
    <xf numFmtId="5" fontId="2" fillId="0" borderId="4" xfId="0" applyNumberFormat="1" applyFont="1" applyBorder="1" applyAlignment="1">
      <alignment horizontal="left"/>
    </xf>
    <xf numFmtId="0" fontId="0" fillId="0" borderId="20" xfId="0" applyBorder="1" applyAlignment="1">
      <alignment horizontal="left"/>
    </xf>
    <xf numFmtId="5" fontId="0" fillId="0" borderId="21" xfId="0" applyNumberFormat="1" applyBorder="1" applyAlignment="1">
      <alignment horizontal="left"/>
    </xf>
    <xf numFmtId="9" fontId="2" fillId="0" borderId="5" xfId="0" applyNumberFormat="1" applyFont="1" applyBorder="1" applyAlignment="1">
      <alignment horizontal="left"/>
    </xf>
    <xf numFmtId="0" fontId="6" fillId="0" borderId="0" xfId="0" applyFont="1"/>
    <xf numFmtId="0" fontId="0" fillId="0" borderId="18" xfId="0" applyBorder="1"/>
    <xf numFmtId="0" fontId="0" fillId="0" borderId="18" xfId="0" applyBorder="1" applyAlignment="1">
      <alignment wrapText="1"/>
    </xf>
    <xf numFmtId="0" fontId="5" fillId="0" borderId="0" xfId="0" applyFont="1" applyAlignment="1">
      <alignment horizontal="left" wrapText="1"/>
    </xf>
    <xf numFmtId="0" fontId="0" fillId="0" borderId="0" xfId="0" applyAlignment="1">
      <alignment wrapText="1"/>
    </xf>
    <xf numFmtId="0" fontId="4" fillId="0" borderId="19"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Non-Urbanized Area FY 2019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'14a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446-4F3E-ADE7-0C6F9D879B6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446-4F3E-ADE7-0C6F9D879B6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446-4F3E-ADE7-0C6F9D879B6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446-4F3E-ADE7-0C6F9D879B6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446-4F3E-ADE7-0C6F9D879B6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446-4F3E-ADE7-0C6F9D879B6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1446-4F3E-ADE7-0C6F9D879B6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1446-4F3E-ADE7-0C6F9D879B6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'14a by scope'!$A$3:$A$10</c:f>
              <c:strCache>
                <c:ptCount val="8"/>
                <c:pt idx="0">
                  <c:v>OPERATING ASSISTANCE</c:v>
                </c:pt>
                <c:pt idx="1">
                  <c:v>PROJECT ADMINISTRATION</c:v>
                </c:pt>
                <c:pt idx="2">
                  <c:v>INTERCITY BUS TRANSPORTATION</c:v>
                </c:pt>
                <c:pt idx="3">
                  <c:v>ALL OTHER SCOPES</c:v>
                </c:pt>
                <c:pt idx="4">
                  <c:v>BUS - ROLLING STOCK</c:v>
                </c:pt>
                <c:pt idx="5">
                  <c:v>STATE / PROGRAMS ADMINISTRATION</c:v>
                </c:pt>
                <c:pt idx="6">
                  <c:v>OTHER PROGRAM COSTS</c:v>
                </c:pt>
                <c:pt idx="7">
                  <c:v>OTHER CAPITAL ITEMS (BUS)</c:v>
                </c:pt>
              </c:strCache>
            </c:strRef>
          </c:cat>
          <c:val>
            <c:numRef>
              <c:f>'14a by scope'!$B$3:$B$10</c:f>
              <c:numCache>
                <c:formatCode>"$"#,##0_);\("$"#,##0\)</c:formatCode>
                <c:ptCount val="8"/>
                <c:pt idx="0">
                  <c:v>419826960</c:v>
                </c:pt>
                <c:pt idx="1">
                  <c:v>88792543</c:v>
                </c:pt>
                <c:pt idx="2">
                  <c:v>73716280</c:v>
                </c:pt>
                <c:pt idx="3">
                  <c:v>57638472</c:v>
                </c:pt>
                <c:pt idx="4">
                  <c:v>53865036</c:v>
                </c:pt>
                <c:pt idx="5">
                  <c:v>42313467</c:v>
                </c:pt>
                <c:pt idx="6">
                  <c:v>42016137</c:v>
                </c:pt>
                <c:pt idx="7">
                  <c:v>32093331</c:v>
                </c:pt>
              </c:numCache>
            </c:numRef>
          </c:val>
          <c:extLst>
            <c:ext xmlns:c16="http://schemas.microsoft.com/office/drawing/2014/chart" uri="{C3380CC4-5D6E-409C-BE32-E72D297353CC}">
              <c16:uniqueId val="{00000000-1F2E-433F-BED0-A7415B922CE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xdr:colOff>
      <xdr:row>1</xdr:row>
      <xdr:rowOff>0</xdr:rowOff>
    </xdr:from>
    <xdr:to>
      <xdr:col>14</xdr:col>
      <xdr:colOff>293370</xdr:colOff>
      <xdr:row>26</xdr:row>
      <xdr:rowOff>11430</xdr:rowOff>
    </xdr:to>
    <xdr:graphicFrame macro="">
      <xdr:nvGraphicFramePr>
        <xdr:cNvPr id="2" name="Chart 1">
          <a:extLst>
            <a:ext uri="{FF2B5EF4-FFF2-40B4-BE49-F238E27FC236}">
              <a16:creationId xmlns:a16="http://schemas.microsoft.com/office/drawing/2014/main" id="{CC8EE75A-434C-40D1-85EC-661BB6D054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workbookViewId="0"/>
  </sheetViews>
  <sheetFormatPr defaultRowHeight="14.5" x14ac:dyDescent="0.35"/>
  <cols>
    <col min="1" max="1" width="36.7265625" bestFit="1" customWidth="1"/>
    <col min="2" max="2" width="17.453125" style="2" customWidth="1"/>
  </cols>
  <sheetData>
    <row r="1" spans="1:3" ht="20" x14ac:dyDescent="0.4">
      <c r="A1" s="10" t="s">
        <v>69</v>
      </c>
      <c r="B1" s="11"/>
    </row>
    <row r="2" spans="1:3" ht="15.5" x14ac:dyDescent="0.35">
      <c r="A2" s="16" t="s">
        <v>57</v>
      </c>
      <c r="B2" s="17" t="s">
        <v>56</v>
      </c>
      <c r="C2" s="3"/>
    </row>
    <row r="3" spans="1:3" x14ac:dyDescent="0.35">
      <c r="A3" s="8" t="s">
        <v>1</v>
      </c>
      <c r="B3" s="13">
        <v>419826960</v>
      </c>
      <c r="C3" s="3"/>
    </row>
    <row r="4" spans="1:3" x14ac:dyDescent="0.35">
      <c r="A4" s="8" t="s">
        <v>2</v>
      </c>
      <c r="B4" s="13">
        <v>88792543</v>
      </c>
      <c r="C4" s="3"/>
    </row>
    <row r="5" spans="1:3" x14ac:dyDescent="0.35">
      <c r="A5" s="8" t="s">
        <v>4</v>
      </c>
      <c r="B5" s="13">
        <v>73716280</v>
      </c>
      <c r="C5" s="3"/>
    </row>
    <row r="6" spans="1:3" x14ac:dyDescent="0.35">
      <c r="A6" s="8" t="s">
        <v>59</v>
      </c>
      <c r="B6" s="13">
        <v>57638472</v>
      </c>
      <c r="C6" s="3"/>
    </row>
    <row r="7" spans="1:3" x14ac:dyDescent="0.35">
      <c r="A7" s="8" t="s">
        <v>6</v>
      </c>
      <c r="B7" s="13">
        <v>53865036</v>
      </c>
      <c r="C7" s="3"/>
    </row>
    <row r="8" spans="1:3" x14ac:dyDescent="0.35">
      <c r="A8" s="8" t="s">
        <v>3</v>
      </c>
      <c r="B8" s="13">
        <v>42313467</v>
      </c>
      <c r="C8" s="3"/>
    </row>
    <row r="9" spans="1:3" x14ac:dyDescent="0.35">
      <c r="A9" s="9" t="s">
        <v>64</v>
      </c>
      <c r="B9" s="14">
        <v>42016137</v>
      </c>
    </row>
    <row r="10" spans="1:3" x14ac:dyDescent="0.35">
      <c r="A10" s="8" t="s">
        <v>5</v>
      </c>
      <c r="B10" s="13">
        <v>32093331</v>
      </c>
      <c r="C10" s="3"/>
    </row>
    <row r="11" spans="1:3" ht="15" thickBot="1" x14ac:dyDescent="0.4">
      <c r="A11" s="12" t="s">
        <v>58</v>
      </c>
      <c r="B11" s="15">
        <f>SUM(B3:B10)</f>
        <v>810262226</v>
      </c>
    </row>
    <row r="12" spans="1:3" x14ac:dyDescent="0.35">
      <c r="C12" s="3"/>
    </row>
    <row r="13" spans="1:3" ht="105.5" customHeight="1" x14ac:dyDescent="0.35">
      <c r="A13" s="31" t="s">
        <v>60</v>
      </c>
      <c r="B13" s="31"/>
      <c r="C13" s="3"/>
    </row>
    <row r="14" spans="1:3" x14ac:dyDescent="0.35">
      <c r="C14" s="3"/>
    </row>
    <row r="15" spans="1:3" x14ac:dyDescent="0.35">
      <c r="C15" s="3"/>
    </row>
    <row r="16" spans="1:3" x14ac:dyDescent="0.35">
      <c r="C16" s="3"/>
    </row>
    <row r="17" spans="3:3" x14ac:dyDescent="0.35">
      <c r="C17" s="3"/>
    </row>
    <row r="18" spans="3:3" x14ac:dyDescent="0.35">
      <c r="C18" s="3"/>
    </row>
    <row r="19" spans="3:3" x14ac:dyDescent="0.35">
      <c r="C19" s="3"/>
    </row>
    <row r="20" spans="3:3" x14ac:dyDescent="0.35">
      <c r="C20" s="3"/>
    </row>
    <row r="21" spans="3:3" x14ac:dyDescent="0.35">
      <c r="C21" s="3"/>
    </row>
    <row r="22" spans="3:3" x14ac:dyDescent="0.35">
      <c r="C22" s="3"/>
    </row>
    <row r="23" spans="3:3" x14ac:dyDescent="0.35">
      <c r="C23" s="3"/>
    </row>
    <row r="24" spans="3:3" x14ac:dyDescent="0.35">
      <c r="C24" s="3"/>
    </row>
    <row r="25" spans="3:3" x14ac:dyDescent="0.35">
      <c r="C25" s="3"/>
    </row>
    <row r="26" spans="3:3" x14ac:dyDescent="0.35">
      <c r="C26" s="3"/>
    </row>
  </sheetData>
  <mergeCells count="1">
    <mergeCell ref="A13:B1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G6" sqref="G6"/>
    </sheetView>
  </sheetViews>
  <sheetFormatPr defaultRowHeight="14.5" x14ac:dyDescent="0.35"/>
  <cols>
    <col min="2" max="2" width="42" customWidth="1"/>
  </cols>
  <sheetData>
    <row r="1" spans="1:5" ht="52.5" customHeight="1" x14ac:dyDescent="0.35">
      <c r="A1" s="29" t="s">
        <v>71</v>
      </c>
      <c r="B1" s="30" t="s">
        <v>72</v>
      </c>
    </row>
    <row r="2" spans="1:5" ht="65.5" customHeight="1" x14ac:dyDescent="0.35">
      <c r="A2" s="29" t="s">
        <v>73</v>
      </c>
      <c r="B2" s="30" t="s">
        <v>80</v>
      </c>
    </row>
    <row r="3" spans="1:5" ht="36" customHeight="1" x14ac:dyDescent="0.35">
      <c r="A3" s="29" t="s">
        <v>74</v>
      </c>
      <c r="B3" s="30" t="s">
        <v>75</v>
      </c>
    </row>
    <row r="4" spans="1:5" ht="35.5" customHeight="1" x14ac:dyDescent="0.35">
      <c r="A4" s="29" t="s">
        <v>76</v>
      </c>
      <c r="B4" s="30" t="s">
        <v>77</v>
      </c>
    </row>
    <row r="5" spans="1:5" ht="37" customHeight="1" x14ac:dyDescent="0.35">
      <c r="A5" s="29" t="s">
        <v>78</v>
      </c>
      <c r="B5" s="30" t="s">
        <v>79</v>
      </c>
    </row>
    <row r="6" spans="1:5" x14ac:dyDescent="0.35">
      <c r="E6"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8"/>
  <sheetViews>
    <sheetView zoomScaleNormal="100" workbookViewId="0">
      <selection sqref="A1:C1"/>
    </sheetView>
  </sheetViews>
  <sheetFormatPr defaultRowHeight="14.5" x14ac:dyDescent="0.35"/>
  <cols>
    <col min="1" max="1" width="13.26953125" customWidth="1"/>
    <col min="2" max="2" width="17.7265625" style="1" customWidth="1"/>
    <col min="3" max="3" width="8.81640625" style="3"/>
  </cols>
  <sheetData>
    <row r="1" spans="1:3" ht="83.5" customHeight="1" thickBot="1" x14ac:dyDescent="0.45">
      <c r="A1" s="33" t="s">
        <v>69</v>
      </c>
      <c r="B1" s="33"/>
      <c r="C1" s="33"/>
    </row>
    <row r="2" spans="1:3" ht="28.9" customHeight="1" thickBot="1" x14ac:dyDescent="0.4">
      <c r="A2" s="4" t="s">
        <v>54</v>
      </c>
      <c r="B2" s="5" t="s">
        <v>53</v>
      </c>
      <c r="C2" s="6" t="s">
        <v>55</v>
      </c>
    </row>
    <row r="3" spans="1:3" x14ac:dyDescent="0.35">
      <c r="A3" s="18" t="s">
        <v>0</v>
      </c>
      <c r="B3" s="19">
        <v>9557853</v>
      </c>
      <c r="C3" s="20">
        <f t="shared" ref="C3:C34" si="0">(B3/$B$56)</f>
        <v>1.1795999731079651E-2</v>
      </c>
    </row>
    <row r="4" spans="1:3" x14ac:dyDescent="0.35">
      <c r="A4" s="21" t="s">
        <v>7</v>
      </c>
      <c r="B4" s="19">
        <v>16115780</v>
      </c>
      <c r="C4" s="22">
        <f t="shared" si="0"/>
        <v>1.9889585720364065E-2</v>
      </c>
    </row>
    <row r="5" spans="1:3" x14ac:dyDescent="0.35">
      <c r="A5" s="21" t="s">
        <v>66</v>
      </c>
      <c r="B5" s="19">
        <v>27347617</v>
      </c>
      <c r="C5" s="22">
        <f t="shared" si="0"/>
        <v>3.3751563533951541E-2</v>
      </c>
    </row>
    <row r="6" spans="1:3" x14ac:dyDescent="0.35">
      <c r="A6" s="21" t="s">
        <v>8</v>
      </c>
      <c r="B6" s="19">
        <v>19428905</v>
      </c>
      <c r="C6" s="22">
        <f t="shared" si="0"/>
        <v>2.3978539757325428E-2</v>
      </c>
    </row>
    <row r="7" spans="1:3" x14ac:dyDescent="0.35">
      <c r="A7" s="21" t="s">
        <v>9</v>
      </c>
      <c r="B7" s="19">
        <v>652129</v>
      </c>
      <c r="C7" s="22">
        <f t="shared" si="0"/>
        <v>8.0483697631981185E-4</v>
      </c>
    </row>
    <row r="8" spans="1:3" x14ac:dyDescent="0.35">
      <c r="A8" s="21" t="s">
        <v>10</v>
      </c>
      <c r="B8" s="19">
        <v>23239701</v>
      </c>
      <c r="C8" s="22">
        <f t="shared" si="0"/>
        <v>2.8681703594559523E-2</v>
      </c>
    </row>
    <row r="9" spans="1:3" x14ac:dyDescent="0.35">
      <c r="A9" s="21" t="s">
        <v>11</v>
      </c>
      <c r="B9" s="19">
        <v>9837505</v>
      </c>
      <c r="C9" s="22">
        <f t="shared" si="0"/>
        <v>1.2141137380381842E-2</v>
      </c>
    </row>
    <row r="10" spans="1:3" x14ac:dyDescent="0.35">
      <c r="A10" s="21" t="s">
        <v>12</v>
      </c>
      <c r="B10" s="19">
        <v>2355247</v>
      </c>
      <c r="C10" s="22">
        <f t="shared" si="0"/>
        <v>2.9067713197332241E-3</v>
      </c>
    </row>
    <row r="11" spans="1:3" x14ac:dyDescent="0.35">
      <c r="A11" s="21" t="s">
        <v>13</v>
      </c>
      <c r="B11" s="19">
        <v>16404522</v>
      </c>
      <c r="C11" s="22">
        <f t="shared" si="0"/>
        <v>2.0245941960029122E-2</v>
      </c>
    </row>
    <row r="12" spans="1:3" x14ac:dyDescent="0.35">
      <c r="A12" s="21" t="s">
        <v>15</v>
      </c>
      <c r="B12" s="19">
        <v>22555232</v>
      </c>
      <c r="C12" s="22">
        <f t="shared" si="0"/>
        <v>2.7836953613582377E-2</v>
      </c>
    </row>
    <row r="13" spans="1:3" x14ac:dyDescent="0.35">
      <c r="A13" s="21" t="s">
        <v>67</v>
      </c>
      <c r="B13" s="19">
        <v>3419839</v>
      </c>
      <c r="C13" s="22">
        <f t="shared" si="0"/>
        <v>4.220657078983712E-3</v>
      </c>
    </row>
    <row r="14" spans="1:3" x14ac:dyDescent="0.35">
      <c r="A14" s="21" t="s">
        <v>16</v>
      </c>
      <c r="B14" s="19">
        <v>4022695</v>
      </c>
      <c r="C14" s="22">
        <f t="shared" si="0"/>
        <v>4.9646828778613207E-3</v>
      </c>
    </row>
    <row r="15" spans="1:3" x14ac:dyDescent="0.35">
      <c r="A15" s="21" t="s">
        <v>17</v>
      </c>
      <c r="B15" s="19">
        <v>16396459</v>
      </c>
      <c r="C15" s="22">
        <f t="shared" si="0"/>
        <v>2.0235990860568636E-2</v>
      </c>
    </row>
    <row r="16" spans="1:3" x14ac:dyDescent="0.35">
      <c r="A16" s="21" t="s">
        <v>18</v>
      </c>
      <c r="B16" s="19">
        <v>7817047</v>
      </c>
      <c r="C16" s="22">
        <f t="shared" si="0"/>
        <v>9.647552050637E-3</v>
      </c>
    </row>
    <row r="17" spans="1:3" x14ac:dyDescent="0.35">
      <c r="A17" s="21" t="s">
        <v>19</v>
      </c>
      <c r="B17" s="19">
        <v>35692422</v>
      </c>
      <c r="C17" s="22">
        <f t="shared" si="0"/>
        <v>4.4050457808210847E-2</v>
      </c>
    </row>
    <row r="18" spans="1:3" x14ac:dyDescent="0.35">
      <c r="A18" s="21" t="s">
        <v>20</v>
      </c>
      <c r="B18" s="19">
        <v>18497763</v>
      </c>
      <c r="C18" s="22">
        <f t="shared" si="0"/>
        <v>2.2829353765283389E-2</v>
      </c>
    </row>
    <row r="19" spans="1:3" x14ac:dyDescent="0.35">
      <c r="A19" s="21" t="s">
        <v>21</v>
      </c>
      <c r="B19" s="19">
        <v>15794754</v>
      </c>
      <c r="C19" s="22">
        <f t="shared" si="0"/>
        <v>1.9493385589469649E-2</v>
      </c>
    </row>
    <row r="20" spans="1:3" x14ac:dyDescent="0.35">
      <c r="A20" s="21" t="s">
        <v>22</v>
      </c>
      <c r="B20" s="19">
        <v>18956951</v>
      </c>
      <c r="C20" s="22">
        <f t="shared" si="0"/>
        <v>2.3396069064683264E-2</v>
      </c>
    </row>
    <row r="21" spans="1:3" x14ac:dyDescent="0.35">
      <c r="A21" s="21" t="s">
        <v>23</v>
      </c>
      <c r="B21" s="19">
        <v>11923317</v>
      </c>
      <c r="C21" s="22">
        <f t="shared" si="0"/>
        <v>1.4715380548913803E-2</v>
      </c>
    </row>
    <row r="22" spans="1:3" x14ac:dyDescent="0.35">
      <c r="A22" s="21" t="s">
        <v>24</v>
      </c>
      <c r="B22" s="19">
        <v>4511420</v>
      </c>
      <c r="C22" s="22">
        <f t="shared" si="0"/>
        <v>5.5678518080145576E-3</v>
      </c>
    </row>
    <row r="23" spans="1:3" x14ac:dyDescent="0.35">
      <c r="A23" s="21" t="s">
        <v>25</v>
      </c>
      <c r="B23" s="19">
        <v>12623826</v>
      </c>
      <c r="C23" s="22">
        <f t="shared" si="0"/>
        <v>1.5579926590333238E-2</v>
      </c>
    </row>
    <row r="24" spans="1:3" x14ac:dyDescent="0.35">
      <c r="A24" s="21" t="s">
        <v>26</v>
      </c>
      <c r="B24" s="19">
        <v>8574165</v>
      </c>
      <c r="C24" s="22">
        <f t="shared" si="0"/>
        <v>1.0581963128563765E-2</v>
      </c>
    </row>
    <row r="25" spans="1:3" x14ac:dyDescent="0.35">
      <c r="A25" s="21" t="s">
        <v>27</v>
      </c>
      <c r="B25" s="19">
        <v>25654893</v>
      </c>
      <c r="C25" s="22">
        <f t="shared" si="0"/>
        <v>3.1662457136438199E-2</v>
      </c>
    </row>
    <row r="26" spans="1:3" x14ac:dyDescent="0.35">
      <c r="A26" s="21" t="s">
        <v>28</v>
      </c>
      <c r="B26" s="19">
        <v>23963420</v>
      </c>
      <c r="C26" s="22">
        <f t="shared" si="0"/>
        <v>2.9574894683539153E-2</v>
      </c>
    </row>
    <row r="27" spans="1:3" x14ac:dyDescent="0.35">
      <c r="A27" s="21" t="s">
        <v>29</v>
      </c>
      <c r="B27" s="19">
        <v>20599788</v>
      </c>
      <c r="C27" s="22">
        <f t="shared" si="0"/>
        <v>2.5423606505383358E-2</v>
      </c>
    </row>
    <row r="28" spans="1:3" x14ac:dyDescent="0.35">
      <c r="A28" s="21" t="s">
        <v>61</v>
      </c>
      <c r="B28" s="19">
        <v>1332861</v>
      </c>
      <c r="C28" s="22">
        <f t="shared" si="0"/>
        <v>1.6449748701477785E-3</v>
      </c>
    </row>
    <row r="29" spans="1:3" x14ac:dyDescent="0.35">
      <c r="A29" s="21" t="s">
        <v>14</v>
      </c>
      <c r="B29" s="19">
        <v>18161388</v>
      </c>
      <c r="C29" s="22">
        <f t="shared" si="0"/>
        <v>2.2414210384281201E-2</v>
      </c>
    </row>
    <row r="30" spans="1:3" x14ac:dyDescent="0.35">
      <c r="A30" s="21" t="s">
        <v>30</v>
      </c>
      <c r="B30" s="19">
        <v>1332326</v>
      </c>
      <c r="C30" s="22">
        <f t="shared" si="0"/>
        <v>1.6443145900769166E-3</v>
      </c>
    </row>
    <row r="31" spans="1:3" x14ac:dyDescent="0.35">
      <c r="A31" s="21" t="s">
        <v>31</v>
      </c>
      <c r="B31" s="19">
        <v>24506391</v>
      </c>
      <c r="C31" s="22">
        <f t="shared" si="0"/>
        <v>3.0245012310372715E-2</v>
      </c>
    </row>
    <row r="32" spans="1:3" x14ac:dyDescent="0.35">
      <c r="A32" s="21" t="s">
        <v>32</v>
      </c>
      <c r="B32" s="19">
        <v>6717868</v>
      </c>
      <c r="C32" s="22">
        <f t="shared" si="0"/>
        <v>8.2909801104315579E-3</v>
      </c>
    </row>
    <row r="33" spans="1:3" x14ac:dyDescent="0.35">
      <c r="A33" s="21" t="s">
        <v>33</v>
      </c>
      <c r="B33" s="19">
        <v>29564150</v>
      </c>
      <c r="C33" s="22">
        <f t="shared" si="0"/>
        <v>3.6487138424246376E-2</v>
      </c>
    </row>
    <row r="34" spans="1:3" x14ac:dyDescent="0.35">
      <c r="A34" s="21" t="s">
        <v>34</v>
      </c>
      <c r="B34" s="19">
        <v>4078882</v>
      </c>
      <c r="C34" s="22">
        <f t="shared" si="0"/>
        <v>5.0340270953221017E-3</v>
      </c>
    </row>
    <row r="35" spans="1:3" x14ac:dyDescent="0.35">
      <c r="A35" s="21" t="s">
        <v>35</v>
      </c>
      <c r="B35" s="19">
        <v>4033447</v>
      </c>
      <c r="C35" s="22">
        <f t="shared" ref="C35:C53" si="1">(B35/$B$56)</f>
        <v>4.9779526560331097E-3</v>
      </c>
    </row>
    <row r="36" spans="1:3" x14ac:dyDescent="0.35">
      <c r="A36" s="21" t="s">
        <v>36</v>
      </c>
      <c r="B36" s="19">
        <v>1978848</v>
      </c>
      <c r="C36" s="22">
        <f t="shared" si="1"/>
        <v>2.4422315844204244E-3</v>
      </c>
    </row>
    <row r="37" spans="1:3" x14ac:dyDescent="0.35">
      <c r="A37" s="21" t="s">
        <v>37</v>
      </c>
      <c r="B37" s="19">
        <v>7451658</v>
      </c>
      <c r="C37" s="22">
        <f t="shared" si="1"/>
        <v>9.1966005089320312E-3</v>
      </c>
    </row>
    <row r="38" spans="1:3" x14ac:dyDescent="0.35">
      <c r="A38" s="21" t="s">
        <v>38</v>
      </c>
      <c r="B38" s="19">
        <v>21416943</v>
      </c>
      <c r="C38" s="22">
        <f t="shared" si="1"/>
        <v>2.6432113348944394E-2</v>
      </c>
    </row>
    <row r="39" spans="1:3" x14ac:dyDescent="0.35">
      <c r="A39" s="21" t="s">
        <v>68</v>
      </c>
      <c r="B39" s="19">
        <v>41520108</v>
      </c>
      <c r="C39" s="22">
        <f t="shared" si="1"/>
        <v>5.1242803462492895E-2</v>
      </c>
    </row>
    <row r="40" spans="1:3" x14ac:dyDescent="0.35">
      <c r="A40" s="21" t="s">
        <v>39</v>
      </c>
      <c r="B40" s="19">
        <v>30527463</v>
      </c>
      <c r="C40" s="22">
        <f t="shared" si="1"/>
        <v>3.7676028846493459E-2</v>
      </c>
    </row>
    <row r="41" spans="1:3" x14ac:dyDescent="0.35">
      <c r="A41" s="21" t="s">
        <v>40</v>
      </c>
      <c r="B41" s="19">
        <v>6935957</v>
      </c>
      <c r="C41" s="22">
        <f t="shared" si="1"/>
        <v>8.560138653187074E-3</v>
      </c>
    </row>
    <row r="42" spans="1:3" x14ac:dyDescent="0.35">
      <c r="A42" s="21" t="s">
        <v>41</v>
      </c>
      <c r="B42" s="19">
        <v>19564602</v>
      </c>
      <c r="C42" s="22">
        <f t="shared" si="1"/>
        <v>2.4146012700831495E-2</v>
      </c>
    </row>
    <row r="43" spans="1:3" x14ac:dyDescent="0.35">
      <c r="A43" s="21" t="s">
        <v>42</v>
      </c>
      <c r="B43" s="19">
        <v>1614451</v>
      </c>
      <c r="C43" s="22">
        <f t="shared" si="1"/>
        <v>1.9925043377253524E-3</v>
      </c>
    </row>
    <row r="44" spans="1:3" x14ac:dyDescent="0.35">
      <c r="A44" s="21" t="s">
        <v>62</v>
      </c>
      <c r="B44" s="19">
        <v>636702</v>
      </c>
      <c r="C44" s="22">
        <f t="shared" si="1"/>
        <v>7.8579746108021088E-4</v>
      </c>
    </row>
    <row r="45" spans="1:3" x14ac:dyDescent="0.35">
      <c r="A45" s="21" t="s">
        <v>43</v>
      </c>
      <c r="B45" s="19">
        <v>16182972</v>
      </c>
      <c r="C45" s="22">
        <f t="shared" si="1"/>
        <v>1.997251196059089E-2</v>
      </c>
    </row>
    <row r="46" spans="1:3" x14ac:dyDescent="0.35">
      <c r="A46" s="21" t="s">
        <v>44</v>
      </c>
      <c r="B46" s="19">
        <v>9566603</v>
      </c>
      <c r="C46" s="22">
        <f t="shared" si="1"/>
        <v>1.1806798704201225E-2</v>
      </c>
    </row>
    <row r="47" spans="1:3" x14ac:dyDescent="0.35">
      <c r="A47" s="21" t="s">
        <v>45</v>
      </c>
      <c r="B47" s="19">
        <v>13735064</v>
      </c>
      <c r="C47" s="22">
        <f t="shared" si="1"/>
        <v>1.6951381366752744E-2</v>
      </c>
    </row>
    <row r="48" spans="1:3" x14ac:dyDescent="0.35">
      <c r="A48" s="21" t="s">
        <v>46</v>
      </c>
      <c r="B48" s="19">
        <v>61861722</v>
      </c>
      <c r="C48" s="22">
        <f t="shared" si="1"/>
        <v>7.6347779786540365E-2</v>
      </c>
    </row>
    <row r="49" spans="1:5" x14ac:dyDescent="0.35">
      <c r="A49" s="21" t="s">
        <v>65</v>
      </c>
      <c r="B49" s="19">
        <v>6569501</v>
      </c>
      <c r="C49" s="22">
        <f t="shared" si="1"/>
        <v>8.1078702538454513E-3</v>
      </c>
    </row>
    <row r="50" spans="1:5" x14ac:dyDescent="0.35">
      <c r="A50" s="21" t="s">
        <v>47</v>
      </c>
      <c r="B50" s="19">
        <v>19778002</v>
      </c>
      <c r="C50" s="22">
        <f t="shared" si="1"/>
        <v>2.4409384228162204E-2</v>
      </c>
    </row>
    <row r="51" spans="1:5" x14ac:dyDescent="0.35">
      <c r="A51" s="21" t="s">
        <v>48</v>
      </c>
      <c r="B51" s="19">
        <v>8011863</v>
      </c>
      <c r="C51" s="22">
        <f t="shared" si="1"/>
        <v>9.8879877932258435E-3</v>
      </c>
      <c r="E51" s="7"/>
    </row>
    <row r="52" spans="1:5" x14ac:dyDescent="0.35">
      <c r="A52" s="21" t="s">
        <v>49</v>
      </c>
      <c r="B52" s="19">
        <v>23724733</v>
      </c>
      <c r="C52" s="22">
        <f t="shared" si="1"/>
        <v>2.9280314740971276E-2</v>
      </c>
    </row>
    <row r="53" spans="1:5" x14ac:dyDescent="0.35">
      <c r="A53" s="21" t="s">
        <v>50</v>
      </c>
      <c r="B53" s="19">
        <v>35740674</v>
      </c>
      <c r="C53" s="22">
        <f t="shared" si="1"/>
        <v>4.4110008899760807E-2</v>
      </c>
    </row>
    <row r="54" spans="1:5" s="7" customFormat="1" x14ac:dyDescent="0.35">
      <c r="A54" s="25" t="s">
        <v>63</v>
      </c>
      <c r="B54" s="26">
        <v>9965734</v>
      </c>
      <c r="C54" s="22">
        <f t="shared" ref="C54:C55" si="2">(B54/$B$56)</f>
        <v>1.2299393554599693E-2</v>
      </c>
      <c r="E54"/>
    </row>
    <row r="55" spans="1:5" x14ac:dyDescent="0.35">
      <c r="A55" s="25" t="s">
        <v>51</v>
      </c>
      <c r="B55" s="26">
        <v>7808063</v>
      </c>
      <c r="C55" s="22">
        <f t="shared" si="2"/>
        <v>9.6364642821199463E-3</v>
      </c>
    </row>
    <row r="56" spans="1:5" ht="45" customHeight="1" thickBot="1" x14ac:dyDescent="0.4">
      <c r="A56" s="23" t="s">
        <v>52</v>
      </c>
      <c r="B56" s="24">
        <f>SUM(B3:B55)</f>
        <v>810262226</v>
      </c>
      <c r="C56" s="27">
        <f>SUM(C3:C55)</f>
        <v>0.99999999999999989</v>
      </c>
    </row>
    <row r="58" spans="1:5" ht="53" customHeight="1" x14ac:dyDescent="0.35">
      <c r="A58" s="32" t="s">
        <v>70</v>
      </c>
      <c r="B58" s="32"/>
      <c r="C58" s="32"/>
    </row>
  </sheetData>
  <autoFilter ref="A2:C2" xr:uid="{00000000-0009-0000-0000-000002000000}"/>
  <mergeCells count="2">
    <mergeCell ref="A58:C58"/>
    <mergeCell ref="A1:C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
  <sheetViews>
    <sheetView workbookViewId="0">
      <selection activeCell="G5" sqref="G5"/>
    </sheetView>
  </sheetViews>
  <sheetFormatPr defaultRowHeight="14.5" x14ac:dyDescent="0.35"/>
  <cols>
    <col min="2" max="2" width="39.7265625" customWidth="1"/>
  </cols>
  <sheetData>
    <row r="1" spans="1:5" ht="48" customHeight="1" x14ac:dyDescent="0.35">
      <c r="A1" s="29" t="s">
        <v>71</v>
      </c>
      <c r="B1" s="30" t="s">
        <v>72</v>
      </c>
    </row>
    <row r="2" spans="1:5" ht="63.5" customHeight="1" x14ac:dyDescent="0.35">
      <c r="A2" s="29" t="s">
        <v>73</v>
      </c>
      <c r="B2" s="30" t="s">
        <v>81</v>
      </c>
    </row>
    <row r="3" spans="1:5" ht="47.5" customHeight="1" x14ac:dyDescent="0.35">
      <c r="A3" s="29" t="s">
        <v>74</v>
      </c>
      <c r="B3" s="30" t="s">
        <v>83</v>
      </c>
    </row>
    <row r="4" spans="1:5" ht="31" customHeight="1" x14ac:dyDescent="0.35">
      <c r="A4" s="29" t="s">
        <v>76</v>
      </c>
      <c r="B4" s="30" t="s">
        <v>75</v>
      </c>
    </row>
    <row r="5" spans="1:5" ht="36.5" customHeight="1" x14ac:dyDescent="0.35">
      <c r="A5" s="29" t="s">
        <v>78</v>
      </c>
      <c r="B5" s="30" t="s">
        <v>82</v>
      </c>
    </row>
    <row r="6" spans="1:5" x14ac:dyDescent="0.35">
      <c r="E6"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14a by scope</vt:lpstr>
      <vt:lpstr>Source 4a</vt:lpstr>
      <vt:lpstr>14b by state</vt:lpstr>
      <vt:lpstr>Source 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14: FY 17 Rural Formula  Program Funds Awarded by Budget Scope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2017-10-13T19:24:10Z</dcterms:created>
  <dcterms:modified xsi:type="dcterms:W3CDTF">2021-02-11T13:34:25Z</dcterms:modified>
</cp:coreProperties>
</file>