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ftanas.ad.dot.gov\share\OpenArea\Shared Files\Statistical Summaries FY 2019\FY 2019 Statistical Summaries Tables\"/>
    </mc:Choice>
  </mc:AlternateContent>
  <xr:revisionPtr revIDLastSave="0" documentId="13_ncr:1_{4884D77B-D00A-4729-9B24-FC0B78B04F04}" xr6:coauthVersionLast="34" xr6:coauthVersionMax="34" xr10:uidLastSave="{00000000-0000-0000-0000-000000000000}"/>
  <bookViews>
    <workbookView xWindow="0" yWindow="0" windowWidth="23040" windowHeight="9110" xr2:uid="{00000000-000D-0000-FFFF-FFFF00000000}"/>
  </bookViews>
  <sheets>
    <sheet name="22a by City " sheetId="4" r:id="rId1"/>
    <sheet name="Source 22a" sheetId="5" r:id="rId2"/>
    <sheet name="22 by State" sheetId="3" r:id="rId3"/>
    <sheet name="Source 22b" sheetId="6" r:id="rId4"/>
  </sheets>
  <definedNames>
    <definedName name="_xlnm._FilterDatabase" localSheetId="2" hidden="1">'22 by State'!$A$2:$C$2</definedName>
    <definedName name="_xlnm._FilterDatabase" localSheetId="0" hidden="1">'22a by City '!$A$2:$E$2</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 i="3" l="1"/>
  <c r="C18" i="3" s="1"/>
  <c r="E32" i="4"/>
  <c r="D32" i="4"/>
  <c r="C32" i="4"/>
  <c r="C24" i="3" l="1"/>
  <c r="C21" i="3"/>
  <c r="C31" i="3"/>
  <c r="C23" i="3"/>
  <c r="C30" i="3"/>
  <c r="C22" i="3"/>
  <c r="C29" i="3"/>
  <c r="C28" i="3"/>
  <c r="C20" i="3"/>
  <c r="C25" i="3"/>
  <c r="C27" i="3"/>
  <c r="C19" i="3"/>
  <c r="C26" i="3"/>
  <c r="C17" i="3"/>
  <c r="C3" i="3" l="1"/>
  <c r="C6" i="3"/>
  <c r="C7" i="3"/>
  <c r="C11" i="3"/>
  <c r="C14" i="3"/>
  <c r="C16" i="3"/>
  <c r="C15" i="3"/>
  <c r="C13" i="3"/>
  <c r="C12" i="3"/>
  <c r="C10" i="3"/>
  <c r="C9" i="3"/>
  <c r="C8" i="3"/>
  <c r="C5" i="3"/>
  <c r="C4" i="3"/>
  <c r="C32" i="3" l="1"/>
</calcChain>
</file>

<file path=xl/sharedStrings.xml><?xml version="1.0" encoding="utf-8"?>
<sst xmlns="http://schemas.openxmlformats.org/spreadsheetml/2006/main" count="120" uniqueCount="80">
  <si>
    <t>Recipient City</t>
  </si>
  <si>
    <t>Recipient State</t>
  </si>
  <si>
    <t>SAN FRANCISCO</t>
  </si>
  <si>
    <t>CA</t>
  </si>
  <si>
    <t>WASHINGTON</t>
  </si>
  <si>
    <t>DC</t>
  </si>
  <si>
    <t>ATLANTA</t>
  </si>
  <si>
    <t>GA</t>
  </si>
  <si>
    <t>HARRISBURG</t>
  </si>
  <si>
    <t>PA</t>
  </si>
  <si>
    <t>SAN JUAN</t>
  </si>
  <si>
    <t>PR</t>
  </si>
  <si>
    <t>NASHVILLE</t>
  </si>
  <si>
    <t>TN</t>
  </si>
  <si>
    <t>MADISON</t>
  </si>
  <si>
    <t>WI</t>
  </si>
  <si>
    <t>Grand Total</t>
  </si>
  <si>
    <t>Total FTA Amount</t>
  </si>
  <si>
    <t>Total  Non-FTA Amount</t>
  </si>
  <si>
    <t>Total Budget Amount</t>
  </si>
  <si>
    <t>State</t>
  </si>
  <si>
    <t>%</t>
  </si>
  <si>
    <t>This table identifies funds awarded to the cities where FTA recipients are headquarted, however in some cases recipients provide transit service in other portions of the state either idrectly or via subawards to subrecipients. For additional information on the location in which services are being provided, please contact your FTA regional office at https://www.transit.dot.gov/about/regional-offices/regional-offices</t>
  </si>
  <si>
    <t>BALTIMORE</t>
  </si>
  <si>
    <t>MD</t>
  </si>
  <si>
    <t>OKLAHOMA CITY</t>
  </si>
  <si>
    <t>OK</t>
  </si>
  <si>
    <t>LANSING</t>
  </si>
  <si>
    <t>MI</t>
  </si>
  <si>
    <t>OLYMPIA</t>
  </si>
  <si>
    <t>WA</t>
  </si>
  <si>
    <t>RALEIGH</t>
  </si>
  <si>
    <t>NC</t>
  </si>
  <si>
    <t>RICHMOND</t>
  </si>
  <si>
    <t>VA</t>
  </si>
  <si>
    <t>SAINT PAUL</t>
  </si>
  <si>
    <t>MN</t>
  </si>
  <si>
    <t>ALBANY</t>
  </si>
  <si>
    <t>NY</t>
  </si>
  <si>
    <t>AUSTIN</t>
  </si>
  <si>
    <t>TX</t>
  </si>
  <si>
    <t>Baton Rouge</t>
  </si>
  <si>
    <t>LA</t>
  </si>
  <si>
    <t>CHARLESTON</t>
  </si>
  <si>
    <t>WV</t>
  </si>
  <si>
    <t>COLUMBUS</t>
  </si>
  <si>
    <t>OH</t>
  </si>
  <si>
    <t>DENVER</t>
  </si>
  <si>
    <t>CO</t>
  </si>
  <si>
    <t>FITCHBURG</t>
  </si>
  <si>
    <t>MA</t>
  </si>
  <si>
    <t>HONOLULU</t>
  </si>
  <si>
    <t>HI</t>
  </si>
  <si>
    <t>JEFFERSON CITY</t>
  </si>
  <si>
    <t>MO</t>
  </si>
  <si>
    <t>LITTLE ROCK</t>
  </si>
  <si>
    <t>AR</t>
  </si>
  <si>
    <t>NEWARK</t>
  </si>
  <si>
    <t>NJ</t>
  </si>
  <si>
    <t>PHOENIX</t>
  </si>
  <si>
    <t>AZ</t>
  </si>
  <si>
    <t>SALEM</t>
  </si>
  <si>
    <t>OR</t>
  </si>
  <si>
    <t>SALT LAKE CITY</t>
  </si>
  <si>
    <t>UT</t>
  </si>
  <si>
    <t>TALLAHASSEE</t>
  </si>
  <si>
    <t>FL</t>
  </si>
  <si>
    <t>****This table only shows the recipient city or state that received funding under this program in FY 2019.</t>
  </si>
  <si>
    <t>Table 22: FY 19 State Safety Oversight Program Funds Awarded by City and State</t>
  </si>
  <si>
    <t>Step 1</t>
  </si>
  <si>
    <t>Access TraMS (the last report in that fiscal year, September 30, 2019) to upload the "Budget by ALI Report"</t>
  </si>
  <si>
    <t>Step 2</t>
  </si>
  <si>
    <t>Use the Vlookup function in excel to match the Recipient ID on the Details report with the Recipient ID on the Budget ALI report to obtain the city and state.</t>
  </si>
  <si>
    <t>Step 3</t>
  </si>
  <si>
    <t>Step 4</t>
  </si>
  <si>
    <t>Copy and paste the pivot table results to a blank excel spreadsheet..</t>
  </si>
  <si>
    <t>Step 5</t>
  </si>
  <si>
    <t>In the last column calculate the percentage each state receives of the overall amount.</t>
  </si>
  <si>
    <t>In a pivot table filter for the State Safety Oversight Program (5329) and include the Recipient City, Recipient State, Total FTA Amount, Total Non-FTA Amount and Total Budget Amount.</t>
  </si>
  <si>
    <t>In a pivot table filter for the State Safety Oversight Program (5329) and include the Recipient State and Total FTA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</si>
</sst>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6"/>
      <color theme="1"/>
      <name val="Calibri"/>
      <family val="2"/>
      <scheme val="minor"/>
    </font>
    <font>
      <i/>
      <sz val="11"/>
      <color theme="1"/>
      <name val="Calibri"/>
      <family val="2"/>
      <scheme val="minor"/>
    </font>
    <font>
      <b/>
      <sz val="10"/>
      <color theme="1"/>
      <name val="Calibri"/>
      <family val="2"/>
      <scheme val="minor"/>
    </font>
  </fonts>
  <fills count="2">
    <fill>
      <patternFill patternType="none"/>
    </fill>
    <fill>
      <patternFill patternType="gray125"/>
    </fill>
  </fills>
  <borders count="20">
    <border>
      <left/>
      <right/>
      <top/>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dashed">
        <color auto="1"/>
      </left>
      <right style="dashed">
        <color auto="1"/>
      </right>
      <top/>
      <bottom style="dashed">
        <color auto="1"/>
      </bottom>
      <diagonal/>
    </border>
    <border>
      <left/>
      <right/>
      <top/>
      <bottom style="medium">
        <color auto="1"/>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style="medium">
        <color auto="1"/>
      </right>
      <top style="dashed">
        <color auto="1"/>
      </top>
      <bottom/>
      <diagonal/>
    </border>
    <border>
      <left style="dashed">
        <color auto="1"/>
      </left>
      <right style="dashed">
        <color auto="1"/>
      </right>
      <top/>
      <bottom/>
      <diagonal/>
    </border>
    <border>
      <left style="thin">
        <color auto="1"/>
      </left>
      <right style="thin">
        <color auto="1"/>
      </right>
      <top style="thin">
        <color auto="1"/>
      </top>
      <bottom style="thin">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8">
    <xf numFmtId="0" fontId="0" fillId="0" borderId="0" xfId="0"/>
    <xf numFmtId="44" fontId="0" fillId="0" borderId="0" xfId="0" applyNumberFormat="1"/>
    <xf numFmtId="44" fontId="2" fillId="0" borderId="1" xfId="1" applyFont="1" applyBorder="1" applyAlignment="1">
      <alignment vertical="center"/>
    </xf>
    <xf numFmtId="44" fontId="2" fillId="0" borderId="2" xfId="1" applyFont="1" applyBorder="1" applyAlignment="1">
      <alignment vertical="center"/>
    </xf>
    <xf numFmtId="44" fontId="2" fillId="0" borderId="3" xfId="1" applyFont="1" applyBorder="1" applyAlignment="1">
      <alignment vertical="center"/>
    </xf>
    <xf numFmtId="44" fontId="0" fillId="0" borderId="4" xfId="1" applyFont="1" applyBorder="1"/>
    <xf numFmtId="44" fontId="0" fillId="0" borderId="5" xfId="1" applyFont="1" applyBorder="1"/>
    <xf numFmtId="44" fontId="2" fillId="0" borderId="7" xfId="1" applyFont="1" applyBorder="1"/>
    <xf numFmtId="44" fontId="2" fillId="0" borderId="8" xfId="1" applyFont="1" applyBorder="1"/>
    <xf numFmtId="164" fontId="0" fillId="0" borderId="0" xfId="2" applyNumberFormat="1" applyFont="1"/>
    <xf numFmtId="0" fontId="2" fillId="0" borderId="10" xfId="0" applyFont="1" applyBorder="1" applyAlignment="1">
      <alignment horizontal="center" vertical="center"/>
    </xf>
    <xf numFmtId="44" fontId="2" fillId="0" borderId="11" xfId="0" applyNumberFormat="1" applyFont="1" applyBorder="1" applyAlignment="1">
      <alignment horizontal="center" vertical="center"/>
    </xf>
    <xf numFmtId="164" fontId="2" fillId="0" borderId="12" xfId="2" applyNumberFormat="1" applyFont="1" applyFill="1" applyBorder="1" applyAlignment="1">
      <alignment horizontal="center" vertical="center"/>
    </xf>
    <xf numFmtId="0" fontId="0" fillId="0" borderId="4" xfId="0" applyBorder="1"/>
    <xf numFmtId="164" fontId="0" fillId="0" borderId="6" xfId="2" applyNumberFormat="1" applyFont="1" applyBorder="1"/>
    <xf numFmtId="0" fontId="2" fillId="0" borderId="7" xfId="0" applyFont="1" applyBorder="1"/>
    <xf numFmtId="164" fontId="2" fillId="0" borderId="9" xfId="2" applyNumberFormat="1" applyFont="1" applyBorder="1"/>
    <xf numFmtId="0" fontId="2" fillId="0" borderId="0" xfId="0" applyFont="1"/>
    <xf numFmtId="0" fontId="4" fillId="0" borderId="0" xfId="0" applyFont="1"/>
    <xf numFmtId="5" fontId="0" fillId="0" borderId="5" xfId="1" applyNumberFormat="1" applyFont="1" applyBorder="1" applyAlignment="1">
      <alignment horizontal="left"/>
    </xf>
    <xf numFmtId="5" fontId="0" fillId="0" borderId="6" xfId="1" applyNumberFormat="1" applyFont="1" applyBorder="1" applyAlignment="1">
      <alignment horizontal="left"/>
    </xf>
    <xf numFmtId="5" fontId="2" fillId="0" borderId="8" xfId="1" applyNumberFormat="1" applyFont="1" applyBorder="1" applyAlignment="1">
      <alignment horizontal="left"/>
    </xf>
    <xf numFmtId="5" fontId="0" fillId="0" borderId="13" xfId="0" applyNumberFormat="1" applyBorder="1"/>
    <xf numFmtId="5" fontId="2" fillId="0" borderId="8" xfId="0" applyNumberFormat="1" applyFont="1" applyBorder="1"/>
    <xf numFmtId="5" fontId="2" fillId="0" borderId="9" xfId="1" applyNumberFormat="1" applyFont="1" applyBorder="1" applyAlignment="1">
      <alignment horizontal="left"/>
    </xf>
    <xf numFmtId="44" fontId="0" fillId="0" borderId="15" xfId="1" applyFont="1" applyBorder="1"/>
    <xf numFmtId="44" fontId="0" fillId="0" borderId="16" xfId="1" applyFont="1" applyBorder="1"/>
    <xf numFmtId="5" fontId="0" fillId="0" borderId="16" xfId="1" applyNumberFormat="1" applyFont="1" applyBorder="1" applyAlignment="1">
      <alignment horizontal="left"/>
    </xf>
    <xf numFmtId="5" fontId="0" fillId="0" borderId="17" xfId="1" applyNumberFormat="1" applyFont="1" applyBorder="1" applyAlignment="1">
      <alignment horizontal="left"/>
    </xf>
    <xf numFmtId="0" fontId="0" fillId="0" borderId="15" xfId="0" applyBorder="1"/>
    <xf numFmtId="5" fontId="0" fillId="0" borderId="18" xfId="0" applyNumberFormat="1" applyBorder="1"/>
    <xf numFmtId="5" fontId="0" fillId="0" borderId="5" xfId="0" applyNumberFormat="1" applyBorder="1"/>
    <xf numFmtId="0" fontId="6" fillId="0" borderId="0" xfId="0" applyFont="1"/>
    <xf numFmtId="0" fontId="0" fillId="0" borderId="19" xfId="0" applyBorder="1"/>
    <xf numFmtId="0" fontId="0" fillId="0" borderId="19" xfId="0" applyBorder="1" applyAlignment="1">
      <alignment wrapText="1"/>
    </xf>
    <xf numFmtId="0" fontId="0" fillId="0" borderId="0" xfId="0" applyAlignment="1">
      <alignment wrapText="1"/>
    </xf>
    <xf numFmtId="0" fontId="3" fillId="0" borderId="14" xfId="0" applyFont="1" applyBorder="1" applyAlignment="1">
      <alignment horizontal="center" wrapText="1"/>
    </xf>
    <xf numFmtId="0" fontId="5" fillId="0" borderId="0" xfId="0" applyFont="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6"/>
  <sheetViews>
    <sheetView tabSelected="1" zoomScaleNormal="100" workbookViewId="0">
      <pane ySplit="2" topLeftCell="A3" activePane="bottomLeft" state="frozen"/>
      <selection pane="bottomLeft" sqref="A1:E1"/>
    </sheetView>
  </sheetViews>
  <sheetFormatPr defaultRowHeight="14.5" x14ac:dyDescent="0.35"/>
  <cols>
    <col min="1" max="1" width="15.453125" bestFit="1" customWidth="1"/>
    <col min="2" max="2" width="15.81640625" customWidth="1"/>
    <col min="3" max="3" width="17.7265625" bestFit="1" customWidth="1"/>
    <col min="4" max="4" width="22.453125" bestFit="1" customWidth="1"/>
    <col min="5" max="5" width="24.453125" customWidth="1"/>
  </cols>
  <sheetData>
    <row r="1" spans="1:7" s="18" customFormat="1" ht="49.9" customHeight="1" thickBot="1" x14ac:dyDescent="0.55000000000000004">
      <c r="A1" s="36" t="s">
        <v>68</v>
      </c>
      <c r="B1" s="36"/>
      <c r="C1" s="36"/>
      <c r="D1" s="36"/>
      <c r="E1" s="36"/>
    </row>
    <row r="2" spans="1:7" ht="28.9" customHeight="1" x14ac:dyDescent="0.35">
      <c r="A2" s="2" t="s">
        <v>0</v>
      </c>
      <c r="B2" s="3" t="s">
        <v>1</v>
      </c>
      <c r="C2" s="3" t="s">
        <v>17</v>
      </c>
      <c r="D2" s="3" t="s">
        <v>18</v>
      </c>
      <c r="E2" s="4" t="s">
        <v>19</v>
      </c>
    </row>
    <row r="3" spans="1:7" x14ac:dyDescent="0.35">
      <c r="A3" s="5" t="s">
        <v>37</v>
      </c>
      <c r="B3" s="6" t="s">
        <v>38</v>
      </c>
      <c r="C3" s="19">
        <v>2427940</v>
      </c>
      <c r="D3" s="19">
        <v>606985</v>
      </c>
      <c r="E3" s="20">
        <v>3034925</v>
      </c>
      <c r="G3" s="32"/>
    </row>
    <row r="4" spans="1:7" x14ac:dyDescent="0.35">
      <c r="A4" s="5" t="s">
        <v>6</v>
      </c>
      <c r="B4" s="6" t="s">
        <v>7</v>
      </c>
      <c r="C4" s="19">
        <v>877598</v>
      </c>
      <c r="D4" s="19">
        <v>219399</v>
      </c>
      <c r="E4" s="20">
        <v>1096997</v>
      </c>
    </row>
    <row r="5" spans="1:7" x14ac:dyDescent="0.35">
      <c r="A5" s="5" t="s">
        <v>39</v>
      </c>
      <c r="B5" s="6" t="s">
        <v>40</v>
      </c>
      <c r="C5" s="19">
        <v>1221397</v>
      </c>
      <c r="D5" s="19">
        <v>0</v>
      </c>
      <c r="E5" s="20">
        <v>1221397</v>
      </c>
    </row>
    <row r="6" spans="1:7" x14ac:dyDescent="0.35">
      <c r="A6" s="5" t="s">
        <v>23</v>
      </c>
      <c r="B6" s="6" t="s">
        <v>24</v>
      </c>
      <c r="C6" s="19">
        <v>595400</v>
      </c>
      <c r="D6" s="19">
        <v>148850</v>
      </c>
      <c r="E6" s="20">
        <v>744250</v>
      </c>
    </row>
    <row r="7" spans="1:7" x14ac:dyDescent="0.35">
      <c r="A7" s="5" t="s">
        <v>41</v>
      </c>
      <c r="B7" s="6" t="s">
        <v>42</v>
      </c>
      <c r="C7" s="19">
        <v>293157</v>
      </c>
      <c r="D7" s="19">
        <v>73290</v>
      </c>
      <c r="E7" s="20">
        <v>366447</v>
      </c>
    </row>
    <row r="8" spans="1:7" x14ac:dyDescent="0.35">
      <c r="A8" s="5" t="s">
        <v>43</v>
      </c>
      <c r="B8" s="6" t="s">
        <v>44</v>
      </c>
      <c r="C8" s="19">
        <v>480228</v>
      </c>
      <c r="D8" s="19">
        <v>120057</v>
      </c>
      <c r="E8" s="20">
        <v>600285</v>
      </c>
    </row>
    <row r="9" spans="1:7" x14ac:dyDescent="0.35">
      <c r="A9" s="5" t="s">
        <v>45</v>
      </c>
      <c r="B9" s="6" t="s">
        <v>46</v>
      </c>
      <c r="C9" s="19">
        <v>1110067</v>
      </c>
      <c r="D9" s="19">
        <v>0</v>
      </c>
      <c r="E9" s="20">
        <v>1110067</v>
      </c>
    </row>
    <row r="10" spans="1:7" x14ac:dyDescent="0.35">
      <c r="A10" s="5" t="s">
        <v>47</v>
      </c>
      <c r="B10" s="6" t="s">
        <v>48</v>
      </c>
      <c r="C10" s="19">
        <v>822186</v>
      </c>
      <c r="D10" s="19">
        <v>205547</v>
      </c>
      <c r="E10" s="20">
        <v>1027733</v>
      </c>
    </row>
    <row r="11" spans="1:7" x14ac:dyDescent="0.35">
      <c r="A11" s="5" t="s">
        <v>49</v>
      </c>
      <c r="B11" s="6" t="s">
        <v>50</v>
      </c>
      <c r="C11" s="19">
        <v>1101641</v>
      </c>
      <c r="D11" s="19">
        <v>275411</v>
      </c>
      <c r="E11" s="20">
        <v>1377052</v>
      </c>
    </row>
    <row r="12" spans="1:7" x14ac:dyDescent="0.35">
      <c r="A12" s="5" t="s">
        <v>8</v>
      </c>
      <c r="B12" s="6" t="s">
        <v>9</v>
      </c>
      <c r="C12" s="19">
        <v>1354068</v>
      </c>
      <c r="D12" s="19">
        <v>338517</v>
      </c>
      <c r="E12" s="20">
        <v>1692585</v>
      </c>
    </row>
    <row r="13" spans="1:7" x14ac:dyDescent="0.35">
      <c r="A13" s="5" t="s">
        <v>51</v>
      </c>
      <c r="B13" s="6" t="s">
        <v>52</v>
      </c>
      <c r="C13" s="19">
        <v>218164</v>
      </c>
      <c r="D13" s="19">
        <v>54541</v>
      </c>
      <c r="E13" s="20">
        <v>272705</v>
      </c>
    </row>
    <row r="14" spans="1:7" x14ac:dyDescent="0.35">
      <c r="A14" s="5" t="s">
        <v>53</v>
      </c>
      <c r="B14" s="6" t="s">
        <v>54</v>
      </c>
      <c r="C14" s="19">
        <v>936931</v>
      </c>
      <c r="D14" s="19">
        <v>234232</v>
      </c>
      <c r="E14" s="20">
        <v>1171163</v>
      </c>
    </row>
    <row r="15" spans="1:7" x14ac:dyDescent="0.35">
      <c r="A15" s="5" t="s">
        <v>27</v>
      </c>
      <c r="B15" s="6" t="s">
        <v>28</v>
      </c>
      <c r="C15" s="19">
        <v>898807</v>
      </c>
      <c r="D15" s="19">
        <v>224702</v>
      </c>
      <c r="E15" s="20">
        <v>1123509</v>
      </c>
    </row>
    <row r="16" spans="1:7" x14ac:dyDescent="0.35">
      <c r="A16" s="5" t="s">
        <v>55</v>
      </c>
      <c r="B16" s="6" t="s">
        <v>56</v>
      </c>
      <c r="C16" s="19">
        <v>686513</v>
      </c>
      <c r="D16" s="19">
        <v>171629</v>
      </c>
      <c r="E16" s="20">
        <v>858142</v>
      </c>
    </row>
    <row r="17" spans="1:5" x14ac:dyDescent="0.35">
      <c r="A17" s="5" t="s">
        <v>14</v>
      </c>
      <c r="B17" s="6" t="s">
        <v>15</v>
      </c>
      <c r="C17" s="19">
        <v>285714</v>
      </c>
      <c r="D17" s="19">
        <v>71428</v>
      </c>
      <c r="E17" s="20">
        <v>357142</v>
      </c>
    </row>
    <row r="18" spans="1:5" x14ac:dyDescent="0.35">
      <c r="A18" s="25" t="s">
        <v>12</v>
      </c>
      <c r="B18" s="26" t="s">
        <v>13</v>
      </c>
      <c r="C18" s="27">
        <v>309151</v>
      </c>
      <c r="D18" s="27">
        <v>77288</v>
      </c>
      <c r="E18" s="28">
        <v>386439</v>
      </c>
    </row>
    <row r="19" spans="1:5" x14ac:dyDescent="0.35">
      <c r="A19" s="25" t="s">
        <v>57</v>
      </c>
      <c r="B19" s="26" t="s">
        <v>58</v>
      </c>
      <c r="C19" s="27">
        <v>892610</v>
      </c>
      <c r="D19" s="27">
        <v>0</v>
      </c>
      <c r="E19" s="28">
        <v>892610</v>
      </c>
    </row>
    <row r="20" spans="1:5" x14ac:dyDescent="0.35">
      <c r="A20" s="25" t="s">
        <v>25</v>
      </c>
      <c r="B20" s="26" t="s">
        <v>26</v>
      </c>
      <c r="C20" s="27">
        <v>222790</v>
      </c>
      <c r="D20" s="27">
        <v>55698</v>
      </c>
      <c r="E20" s="28">
        <v>278488</v>
      </c>
    </row>
    <row r="21" spans="1:5" x14ac:dyDescent="0.35">
      <c r="A21" s="25" t="s">
        <v>29</v>
      </c>
      <c r="B21" s="26" t="s">
        <v>30</v>
      </c>
      <c r="C21" s="27">
        <v>600480</v>
      </c>
      <c r="D21" s="27">
        <v>0</v>
      </c>
      <c r="E21" s="28">
        <v>600480</v>
      </c>
    </row>
    <row r="22" spans="1:5" x14ac:dyDescent="0.35">
      <c r="A22" s="25" t="s">
        <v>59</v>
      </c>
      <c r="B22" s="26" t="s">
        <v>60</v>
      </c>
      <c r="C22" s="27">
        <v>446373</v>
      </c>
      <c r="D22" s="27">
        <v>111593</v>
      </c>
      <c r="E22" s="28">
        <v>557966</v>
      </c>
    </row>
    <row r="23" spans="1:5" x14ac:dyDescent="0.35">
      <c r="A23" s="25" t="s">
        <v>31</v>
      </c>
      <c r="B23" s="26" t="s">
        <v>32</v>
      </c>
      <c r="C23" s="27">
        <v>688124</v>
      </c>
      <c r="D23" s="27">
        <v>537655</v>
      </c>
      <c r="E23" s="28">
        <v>1225779</v>
      </c>
    </row>
    <row r="24" spans="1:5" x14ac:dyDescent="0.35">
      <c r="A24" s="25" t="s">
        <v>33</v>
      </c>
      <c r="B24" s="26" t="s">
        <v>34</v>
      </c>
      <c r="C24" s="27">
        <v>257439</v>
      </c>
      <c r="D24" s="27">
        <v>64360</v>
      </c>
      <c r="E24" s="28">
        <v>321799</v>
      </c>
    </row>
    <row r="25" spans="1:5" x14ac:dyDescent="0.35">
      <c r="A25" s="25" t="s">
        <v>35</v>
      </c>
      <c r="B25" s="26" t="s">
        <v>36</v>
      </c>
      <c r="C25" s="27">
        <v>404920</v>
      </c>
      <c r="D25" s="27">
        <v>101231</v>
      </c>
      <c r="E25" s="28">
        <v>506151</v>
      </c>
    </row>
    <row r="26" spans="1:5" x14ac:dyDescent="0.35">
      <c r="A26" s="25" t="s">
        <v>61</v>
      </c>
      <c r="B26" s="26" t="s">
        <v>62</v>
      </c>
      <c r="C26" s="27">
        <v>2215156</v>
      </c>
      <c r="D26" s="27">
        <v>553789</v>
      </c>
      <c r="E26" s="28">
        <v>2768945</v>
      </c>
    </row>
    <row r="27" spans="1:5" x14ac:dyDescent="0.35">
      <c r="A27" s="25" t="s">
        <v>63</v>
      </c>
      <c r="B27" s="26" t="s">
        <v>64</v>
      </c>
      <c r="C27" s="27">
        <v>529082</v>
      </c>
      <c r="D27" s="27">
        <v>132270</v>
      </c>
      <c r="E27" s="28">
        <v>661352</v>
      </c>
    </row>
    <row r="28" spans="1:5" x14ac:dyDescent="0.35">
      <c r="A28" s="25" t="s">
        <v>2</v>
      </c>
      <c r="B28" s="26" t="s">
        <v>3</v>
      </c>
      <c r="C28" s="27">
        <v>3137626</v>
      </c>
      <c r="D28" s="27">
        <v>784407</v>
      </c>
      <c r="E28" s="28">
        <v>3922033</v>
      </c>
    </row>
    <row r="29" spans="1:5" x14ac:dyDescent="0.35">
      <c r="A29" s="25" t="s">
        <v>10</v>
      </c>
      <c r="B29" s="26" t="s">
        <v>11</v>
      </c>
      <c r="C29" s="27">
        <v>298570</v>
      </c>
      <c r="D29" s="27">
        <v>74643</v>
      </c>
      <c r="E29" s="28">
        <v>373213</v>
      </c>
    </row>
    <row r="30" spans="1:5" x14ac:dyDescent="0.35">
      <c r="A30" s="25" t="s">
        <v>65</v>
      </c>
      <c r="B30" s="26" t="s">
        <v>66</v>
      </c>
      <c r="C30" s="27">
        <v>1544425</v>
      </c>
      <c r="D30" s="27">
        <v>386106</v>
      </c>
      <c r="E30" s="28">
        <v>1930531</v>
      </c>
    </row>
    <row r="31" spans="1:5" x14ac:dyDescent="0.35">
      <c r="A31" s="25" t="s">
        <v>4</v>
      </c>
      <c r="B31" s="26" t="s">
        <v>5</v>
      </c>
      <c r="C31" s="27">
        <v>1857592</v>
      </c>
      <c r="D31" s="27">
        <v>464397</v>
      </c>
      <c r="E31" s="28">
        <v>2321989</v>
      </c>
    </row>
    <row r="32" spans="1:5" ht="15" thickBot="1" x14ac:dyDescent="0.4">
      <c r="A32" s="7" t="s">
        <v>16</v>
      </c>
      <c r="B32" s="8"/>
      <c r="C32" s="21">
        <f>SUM(C3:C31)</f>
        <v>26714149</v>
      </c>
      <c r="D32" s="21">
        <f t="shared" ref="D32:E32" si="0">SUM(D3:D31)</f>
        <v>6088025</v>
      </c>
      <c r="E32" s="24">
        <f t="shared" si="0"/>
        <v>32802174</v>
      </c>
    </row>
    <row r="34" spans="1:5" x14ac:dyDescent="0.35">
      <c r="A34" s="35" t="s">
        <v>67</v>
      </c>
      <c r="B34" s="35"/>
      <c r="C34" s="35"/>
      <c r="D34" s="35"/>
      <c r="E34" s="35"/>
    </row>
    <row r="36" spans="1:5" ht="67.900000000000006" customHeight="1" x14ac:dyDescent="0.35">
      <c r="A36" s="37" t="s">
        <v>22</v>
      </c>
      <c r="B36" s="37"/>
      <c r="C36" s="37"/>
      <c r="D36" s="37"/>
      <c r="E36" s="37"/>
    </row>
  </sheetData>
  <autoFilter ref="A2:E2" xr:uid="{00000000-0009-0000-0000-000000000000}"/>
  <sortState ref="A3:E14">
    <sortCondition ref="B2"/>
  </sortState>
  <mergeCells count="3">
    <mergeCell ref="A34:E34"/>
    <mergeCell ref="A1:E1"/>
    <mergeCell ref="A36:E3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heetViews>
  <sheetFormatPr defaultRowHeight="14.5" x14ac:dyDescent="0.35"/>
  <cols>
    <col min="2" max="2" width="42.453125" customWidth="1"/>
  </cols>
  <sheetData>
    <row r="1" spans="1:2" ht="53.5" customHeight="1" x14ac:dyDescent="0.35">
      <c r="A1" s="33" t="s">
        <v>69</v>
      </c>
      <c r="B1" s="34" t="s">
        <v>70</v>
      </c>
    </row>
    <row r="2" spans="1:2" ht="62.5" customHeight="1" x14ac:dyDescent="0.35">
      <c r="A2" s="33" t="s">
        <v>71</v>
      </c>
      <c r="B2" s="34" t="s">
        <v>72</v>
      </c>
    </row>
    <row r="3" spans="1:2" ht="61" customHeight="1" x14ac:dyDescent="0.35">
      <c r="A3" s="33" t="s">
        <v>73</v>
      </c>
      <c r="B3" s="34" t="s">
        <v>78</v>
      </c>
    </row>
    <row r="4" spans="1:2" ht="35.5" customHeight="1" x14ac:dyDescent="0.35">
      <c r="A4" s="33" t="s">
        <v>74</v>
      </c>
      <c r="B4" s="3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4"/>
  <sheetViews>
    <sheetView zoomScaleNormal="100" workbookViewId="0">
      <pane ySplit="2" topLeftCell="A3" activePane="bottomLeft" state="frozen"/>
      <selection pane="bottomLeft" sqref="A1:C1"/>
    </sheetView>
  </sheetViews>
  <sheetFormatPr defaultRowHeight="14.5" x14ac:dyDescent="0.35"/>
  <cols>
    <col min="1" max="1" width="13.26953125" customWidth="1"/>
    <col min="2" max="2" width="17.7265625" style="1" customWidth="1"/>
    <col min="3" max="3" width="13.453125" style="9" customWidth="1"/>
  </cols>
  <sheetData>
    <row r="1" spans="1:5" ht="63.65" customHeight="1" thickBot="1" x14ac:dyDescent="0.55000000000000004">
      <c r="A1" s="36" t="s">
        <v>68</v>
      </c>
      <c r="B1" s="36"/>
      <c r="C1" s="36"/>
    </row>
    <row r="2" spans="1:5" ht="28.9" customHeight="1" thickBot="1" x14ac:dyDescent="0.4">
      <c r="A2" s="10" t="s">
        <v>20</v>
      </c>
      <c r="B2" s="11" t="s">
        <v>17</v>
      </c>
      <c r="C2" s="12" t="s">
        <v>21</v>
      </c>
    </row>
    <row r="3" spans="1:5" x14ac:dyDescent="0.35">
      <c r="A3" s="13" t="s">
        <v>38</v>
      </c>
      <c r="B3" s="22">
        <v>2427940</v>
      </c>
      <c r="C3" s="14">
        <f t="shared" ref="C3:C17" si="0">(B3/$B$32)</f>
        <v>9.0885919667514026E-2</v>
      </c>
      <c r="E3" s="32"/>
    </row>
    <row r="4" spans="1:5" x14ac:dyDescent="0.35">
      <c r="A4" s="13" t="s">
        <v>7</v>
      </c>
      <c r="B4" s="22">
        <v>877598</v>
      </c>
      <c r="C4" s="14">
        <f t="shared" si="0"/>
        <v>3.2851430154110468E-2</v>
      </c>
    </row>
    <row r="5" spans="1:5" x14ac:dyDescent="0.35">
      <c r="A5" s="13" t="s">
        <v>40</v>
      </c>
      <c r="B5" s="22">
        <v>1221397</v>
      </c>
      <c r="C5" s="14">
        <f t="shared" si="0"/>
        <v>4.5720977299333027E-2</v>
      </c>
    </row>
    <row r="6" spans="1:5" x14ac:dyDescent="0.35">
      <c r="A6" s="13" t="s">
        <v>24</v>
      </c>
      <c r="B6" s="22">
        <v>595400</v>
      </c>
      <c r="C6" s="14">
        <f t="shared" si="0"/>
        <v>2.2287814595928174E-2</v>
      </c>
    </row>
    <row r="7" spans="1:5" x14ac:dyDescent="0.35">
      <c r="A7" s="13" t="s">
        <v>42</v>
      </c>
      <c r="B7" s="22">
        <v>293157</v>
      </c>
      <c r="C7" s="14">
        <f t="shared" si="0"/>
        <v>1.0973847604129183E-2</v>
      </c>
    </row>
    <row r="8" spans="1:5" x14ac:dyDescent="0.35">
      <c r="A8" s="13" t="s">
        <v>44</v>
      </c>
      <c r="B8" s="22">
        <v>480228</v>
      </c>
      <c r="C8" s="14">
        <f t="shared" si="0"/>
        <v>1.7976541195454138E-2</v>
      </c>
    </row>
    <row r="9" spans="1:5" x14ac:dyDescent="0.35">
      <c r="A9" s="13" t="s">
        <v>46</v>
      </c>
      <c r="B9" s="22">
        <v>1110067</v>
      </c>
      <c r="C9" s="14">
        <f t="shared" si="0"/>
        <v>4.1553522816691633E-2</v>
      </c>
    </row>
    <row r="10" spans="1:5" x14ac:dyDescent="0.35">
      <c r="A10" s="13" t="s">
        <v>48</v>
      </c>
      <c r="B10" s="22">
        <v>822186</v>
      </c>
      <c r="C10" s="14">
        <f t="shared" si="0"/>
        <v>3.0777173549492443E-2</v>
      </c>
    </row>
    <row r="11" spans="1:5" x14ac:dyDescent="0.35">
      <c r="A11" s="13" t="s">
        <v>50</v>
      </c>
      <c r="B11" s="22">
        <v>1101641</v>
      </c>
      <c r="C11" s="14">
        <f t="shared" si="0"/>
        <v>4.12381094378114E-2</v>
      </c>
    </row>
    <row r="12" spans="1:5" x14ac:dyDescent="0.35">
      <c r="A12" s="13" t="s">
        <v>9</v>
      </c>
      <c r="B12" s="22">
        <v>1354068</v>
      </c>
      <c r="C12" s="14">
        <f t="shared" si="0"/>
        <v>5.0687296832850635E-2</v>
      </c>
    </row>
    <row r="13" spans="1:5" x14ac:dyDescent="0.35">
      <c r="A13" s="13" t="s">
        <v>52</v>
      </c>
      <c r="B13" s="22">
        <v>218164</v>
      </c>
      <c r="C13" s="14">
        <f t="shared" si="0"/>
        <v>8.1666086387404673E-3</v>
      </c>
    </row>
    <row r="14" spans="1:5" x14ac:dyDescent="0.35">
      <c r="A14" s="13" t="s">
        <v>54</v>
      </c>
      <c r="B14" s="22">
        <v>936931</v>
      </c>
      <c r="C14" s="14">
        <f t="shared" si="0"/>
        <v>3.5072462910946553E-2</v>
      </c>
    </row>
    <row r="15" spans="1:5" x14ac:dyDescent="0.35">
      <c r="A15" s="13" t="s">
        <v>28</v>
      </c>
      <c r="B15" s="22">
        <v>898807</v>
      </c>
      <c r="C15" s="14">
        <f t="shared" si="0"/>
        <v>3.3645354003228774E-2</v>
      </c>
    </row>
    <row r="16" spans="1:5" x14ac:dyDescent="0.35">
      <c r="A16" s="13" t="s">
        <v>56</v>
      </c>
      <c r="B16" s="22">
        <v>686513</v>
      </c>
      <c r="C16" s="14">
        <f t="shared" si="0"/>
        <v>2.5698479109328917E-2</v>
      </c>
    </row>
    <row r="17" spans="1:5" x14ac:dyDescent="0.35">
      <c r="A17" s="13" t="s">
        <v>15</v>
      </c>
      <c r="B17" s="22">
        <v>285714</v>
      </c>
      <c r="C17" s="14">
        <f t="shared" si="0"/>
        <v>1.0695231205006756E-2</v>
      </c>
    </row>
    <row r="18" spans="1:5" x14ac:dyDescent="0.35">
      <c r="A18" s="29" t="s">
        <v>13</v>
      </c>
      <c r="B18" s="31">
        <v>309151</v>
      </c>
      <c r="C18" s="14">
        <f t="shared" ref="C18:C31" si="1">(B18/$B$32)</f>
        <v>1.1572556550463202E-2</v>
      </c>
    </row>
    <row r="19" spans="1:5" x14ac:dyDescent="0.35">
      <c r="A19" s="29" t="s">
        <v>58</v>
      </c>
      <c r="B19" s="31">
        <v>892610</v>
      </c>
      <c r="C19" s="14">
        <f t="shared" si="1"/>
        <v>3.3413379554033333E-2</v>
      </c>
    </row>
    <row r="20" spans="1:5" x14ac:dyDescent="0.35">
      <c r="A20" s="29" t="s">
        <v>26</v>
      </c>
      <c r="B20" s="31">
        <v>222790</v>
      </c>
      <c r="C20" s="14">
        <f t="shared" si="1"/>
        <v>8.3397753003473934E-3</v>
      </c>
    </row>
    <row r="21" spans="1:5" x14ac:dyDescent="0.35">
      <c r="A21" s="29" t="s">
        <v>30</v>
      </c>
      <c r="B21" s="31">
        <v>600480</v>
      </c>
      <c r="C21" s="14">
        <f t="shared" si="1"/>
        <v>2.2477975996914593E-2</v>
      </c>
    </row>
    <row r="22" spans="1:5" x14ac:dyDescent="0.35">
      <c r="A22" s="29" t="s">
        <v>60</v>
      </c>
      <c r="B22" s="31">
        <v>446373</v>
      </c>
      <c r="C22" s="14">
        <f t="shared" si="1"/>
        <v>1.6709235244588925E-2</v>
      </c>
    </row>
    <row r="23" spans="1:5" x14ac:dyDescent="0.35">
      <c r="A23" s="29" t="s">
        <v>32</v>
      </c>
      <c r="B23" s="31">
        <v>688124</v>
      </c>
      <c r="C23" s="14">
        <f t="shared" si="1"/>
        <v>2.5758784230783469E-2</v>
      </c>
    </row>
    <row r="24" spans="1:5" x14ac:dyDescent="0.35">
      <c r="A24" s="29" t="s">
        <v>34</v>
      </c>
      <c r="B24" s="31">
        <v>257439</v>
      </c>
      <c r="C24" s="14">
        <f t="shared" si="1"/>
        <v>9.6368033284533975E-3</v>
      </c>
    </row>
    <row r="25" spans="1:5" x14ac:dyDescent="0.35">
      <c r="A25" s="29" t="s">
        <v>36</v>
      </c>
      <c r="B25" s="31">
        <v>404920</v>
      </c>
      <c r="C25" s="14">
        <f t="shared" si="1"/>
        <v>1.5157510725870399E-2</v>
      </c>
    </row>
    <row r="26" spans="1:5" x14ac:dyDescent="0.35">
      <c r="A26" s="29" t="s">
        <v>62</v>
      </c>
      <c r="B26" s="31">
        <v>2215156</v>
      </c>
      <c r="C26" s="14">
        <f t="shared" si="1"/>
        <v>8.2920702433755239E-2</v>
      </c>
    </row>
    <row r="27" spans="1:5" x14ac:dyDescent="0.35">
      <c r="A27" s="29" t="s">
        <v>64</v>
      </c>
      <c r="B27" s="31">
        <v>529082</v>
      </c>
      <c r="C27" s="14">
        <f t="shared" si="1"/>
        <v>1.9805309912735755E-2</v>
      </c>
    </row>
    <row r="28" spans="1:5" x14ac:dyDescent="0.35">
      <c r="A28" s="29" t="s">
        <v>3</v>
      </c>
      <c r="B28" s="31">
        <v>3137626</v>
      </c>
      <c r="C28" s="14">
        <f t="shared" si="1"/>
        <v>0.11745184171878356</v>
      </c>
    </row>
    <row r="29" spans="1:5" x14ac:dyDescent="0.35">
      <c r="A29" s="29" t="s">
        <v>11</v>
      </c>
      <c r="B29" s="31">
        <v>298570</v>
      </c>
      <c r="C29" s="14">
        <f t="shared" si="1"/>
        <v>1.1176474309550344E-2</v>
      </c>
      <c r="E29" s="17"/>
    </row>
    <row r="30" spans="1:5" x14ac:dyDescent="0.35">
      <c r="A30" s="29" t="s">
        <v>66</v>
      </c>
      <c r="B30" s="31">
        <v>1544425</v>
      </c>
      <c r="C30" s="14">
        <f t="shared" si="1"/>
        <v>5.7812996401270356E-2</v>
      </c>
    </row>
    <row r="31" spans="1:5" x14ac:dyDescent="0.35">
      <c r="A31" s="29" t="s">
        <v>5</v>
      </c>
      <c r="B31" s="30">
        <v>1857592</v>
      </c>
      <c r="C31" s="14">
        <f t="shared" si="1"/>
        <v>6.9535885271883452E-2</v>
      </c>
    </row>
    <row r="32" spans="1:5" s="17" customFormat="1" ht="15" thickBot="1" x14ac:dyDescent="0.4">
      <c r="A32" s="15" t="s">
        <v>16</v>
      </c>
      <c r="B32" s="23">
        <f>SUM(B3:B31)</f>
        <v>26714149</v>
      </c>
      <c r="C32" s="16">
        <f>SUM(C3:C31)</f>
        <v>1</v>
      </c>
      <c r="E32"/>
    </row>
    <row r="34" spans="1:3" ht="45.75" customHeight="1" x14ac:dyDescent="0.35">
      <c r="A34" s="35" t="s">
        <v>67</v>
      </c>
      <c r="B34" s="35"/>
      <c r="C34" s="35"/>
    </row>
  </sheetData>
  <autoFilter ref="A2:C2" xr:uid="{00000000-0009-0000-0000-000002000000}"/>
  <mergeCells count="2">
    <mergeCell ref="A34:C34"/>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
  <sheetViews>
    <sheetView workbookViewId="0"/>
  </sheetViews>
  <sheetFormatPr defaultRowHeight="14.5" x14ac:dyDescent="0.35"/>
  <cols>
    <col min="2" max="2" width="38.08984375" customWidth="1"/>
  </cols>
  <sheetData>
    <row r="1" spans="1:2" ht="53.5" customHeight="1" x14ac:dyDescent="0.35">
      <c r="A1" s="33" t="s">
        <v>69</v>
      </c>
      <c r="B1" s="34" t="s">
        <v>70</v>
      </c>
    </row>
    <row r="2" spans="1:2" ht="65" customHeight="1" x14ac:dyDescent="0.35">
      <c r="A2" s="33" t="s">
        <v>71</v>
      </c>
      <c r="B2" s="34" t="s">
        <v>72</v>
      </c>
    </row>
    <row r="3" spans="1:2" ht="50" customHeight="1" x14ac:dyDescent="0.35">
      <c r="A3" s="33" t="s">
        <v>73</v>
      </c>
      <c r="B3" s="34" t="s">
        <v>79</v>
      </c>
    </row>
    <row r="4" spans="1:2" ht="36.5" customHeight="1" x14ac:dyDescent="0.35">
      <c r="A4" s="33" t="s">
        <v>74</v>
      </c>
      <c r="B4" s="34" t="s">
        <v>75</v>
      </c>
    </row>
    <row r="5" spans="1:2" ht="38.5" customHeight="1" x14ac:dyDescent="0.35">
      <c r="A5" s="33" t="s">
        <v>76</v>
      </c>
      <c r="B5" s="34"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22a by City </vt:lpstr>
      <vt:lpstr>Source 22a</vt:lpstr>
      <vt:lpstr>22 by State</vt:lpstr>
      <vt:lpstr>Source 22b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22: FY 17 State Safety Oversight Program Funds Awarded by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Kamp, Joshua (FTA)</cp:lastModifiedBy>
  <dcterms:created xsi:type="dcterms:W3CDTF">2017-10-13T19:36:26Z</dcterms:created>
  <dcterms:modified xsi:type="dcterms:W3CDTF">2021-02-11T15:34:21Z</dcterms:modified>
</cp:coreProperties>
</file>