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FY 2017\"/>
    </mc:Choice>
  </mc:AlternateContent>
  <xr:revisionPtr revIDLastSave="0" documentId="13_ncr:1_{1C91D062-FCBA-4202-A0F4-FFBA31CD1609}" xr6:coauthVersionLast="45" xr6:coauthVersionMax="45" xr10:uidLastSave="{00000000-0000-0000-0000-000000000000}"/>
  <bookViews>
    <workbookView xWindow="7800" yWindow="2505" windowWidth="22215" windowHeight="14880" xr2:uid="{F26B47A3-C540-4880-9D7D-953D8E848F20}"/>
  </bookViews>
  <sheets>
    <sheet name="Table 26 and 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G28" i="1"/>
  <c r="E28" i="1"/>
  <c r="C28" i="1"/>
  <c r="K26" i="1"/>
  <c r="K24" i="1"/>
  <c r="K22" i="1"/>
  <c r="K28" i="1" l="1"/>
  <c r="L22" i="1" s="1"/>
  <c r="L24" i="1" l="1"/>
  <c r="L28" i="1" s="1"/>
  <c r="J24" i="1"/>
  <c r="F22" i="1"/>
  <c r="H24" i="1"/>
  <c r="D22" i="1"/>
  <c r="J26" i="1"/>
  <c r="F24" i="1"/>
  <c r="H26" i="1"/>
  <c r="D24" i="1"/>
  <c r="F26" i="1"/>
  <c r="J22" i="1"/>
  <c r="H22" i="1"/>
  <c r="D26" i="1"/>
  <c r="H28" i="1"/>
  <c r="F28" i="1"/>
  <c r="D28" i="1"/>
  <c r="L26" i="1"/>
  <c r="J28" i="1"/>
  <c r="I13" i="1" l="1"/>
  <c r="G13" i="1"/>
  <c r="E13" i="1"/>
  <c r="C13" i="1"/>
  <c r="K11" i="1"/>
  <c r="K9" i="1"/>
  <c r="K7" i="1"/>
  <c r="K13" i="1" l="1"/>
  <c r="L9" i="1"/>
  <c r="L7" i="1"/>
  <c r="J13" i="1"/>
  <c r="L11" i="1"/>
  <c r="J9" i="1"/>
  <c r="F7" i="1"/>
  <c r="D7" i="1"/>
  <c r="J11" i="1"/>
  <c r="F9" i="1"/>
  <c r="H11" i="1"/>
  <c r="D9" i="1"/>
  <c r="F11" i="1"/>
  <c r="J7" i="1"/>
  <c r="H7" i="1"/>
  <c r="H9" i="1"/>
  <c r="F13" i="1"/>
  <c r="D11" i="1"/>
  <c r="H13" i="1"/>
  <c r="D13" i="1"/>
  <c r="L13" i="1" l="1"/>
</calcChain>
</file>

<file path=xl/sharedStrings.xml><?xml version="1.0" encoding="utf-8"?>
<sst xmlns="http://schemas.openxmlformats.org/spreadsheetml/2006/main" count="46" uniqueCount="16">
  <si>
    <t>Program</t>
  </si>
  <si>
    <t>Urbanized Area Formula (5307)</t>
  </si>
  <si>
    <t>Capital and Planning</t>
  </si>
  <si>
    <t>Elderly / Persons with Disabilities (5310)</t>
  </si>
  <si>
    <t>Non-Urbanized (5311)</t>
  </si>
  <si>
    <t>Total</t>
  </si>
  <si>
    <t>Type</t>
  </si>
  <si>
    <t>$</t>
  </si>
  <si>
    <t>%</t>
  </si>
  <si>
    <t>CMAQ</t>
  </si>
  <si>
    <t>STP</t>
  </si>
  <si>
    <t>Other</t>
  </si>
  <si>
    <t>Table 26</t>
  </si>
  <si>
    <t>FY 2017 Flexible Fund Transfers</t>
  </si>
  <si>
    <t>Table 27</t>
  </si>
  <si>
    <t>FY 2017 Flexible Fund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</si>
</sst>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164" fontId="0" fillId="0" borderId="1" xfId="1" applyNumberFormat="1" applyFont="1" applyBorder="1"/>
    <xf numFmtId="165" fontId="0" fillId="0" borderId="1" xfId="2" applyNumberFormat="1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165" fontId="0" fillId="0" borderId="7" xfId="2" applyNumberFormat="1" applyFont="1" applyBorder="1"/>
    <xf numFmtId="0" fontId="2" fillId="0" borderId="8" xfId="0" applyFont="1" applyBorder="1"/>
    <xf numFmtId="164" fontId="0" fillId="0" borderId="9" xfId="1" applyNumberFormat="1" applyFont="1" applyBorder="1"/>
    <xf numFmtId="165" fontId="0" fillId="0" borderId="9" xfId="2" applyNumberFormat="1" applyFont="1" applyBorder="1"/>
    <xf numFmtId="165" fontId="0" fillId="0" borderId="10" xfId="2" applyNumberFormat="1" applyFont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164" fontId="0" fillId="0" borderId="1" xfId="1" applyNumberFormat="1" applyFont="1" applyBorder="1"/>
    <xf numFmtId="165" fontId="0" fillId="0" borderId="1" xfId="2" applyNumberFormat="1" applyFont="1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">
    <cellStyle name="Currency" xfId="1" builtinId="4"/>
    <cellStyle name="Currency 13" xfId="4" xr:uid="{B2D85DD9-46F7-4043-B781-859D7F73CFDA}"/>
    <cellStyle name="Normal" xfId="0" builtinId="0"/>
    <cellStyle name="Normal 12" xfId="3" xr:uid="{6563DFA4-07BB-49B8-9659-ADC5ECA0832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0C14-89EB-4F25-8757-F06B88375C00}">
  <dimension ref="A1:L28"/>
  <sheetViews>
    <sheetView tabSelected="1" workbookViewId="0">
      <selection activeCell="O18" sqref="O18"/>
    </sheetView>
  </sheetViews>
  <sheetFormatPr defaultRowHeight="15" x14ac:dyDescent="0.25"/>
  <cols>
    <col min="1" max="1" width="2.85546875" style="17" customWidth="1"/>
    <col min="2" max="2" width="10.5703125" customWidth="1"/>
    <col min="3" max="3" width="14.5703125" bestFit="1" customWidth="1"/>
    <col min="5" max="5" width="12" bestFit="1" customWidth="1"/>
    <col min="7" max="7" width="12" bestFit="1" customWidth="1"/>
    <col min="9" max="9" width="12" bestFit="1" customWidth="1"/>
    <col min="11" max="11" width="14.5703125" bestFit="1" customWidth="1"/>
  </cols>
  <sheetData>
    <row r="1" spans="1:12" s="1" customFormat="1" x14ac:dyDescent="0.25">
      <c r="A1" s="17"/>
      <c r="B1" s="23" t="s">
        <v>12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1" customFormat="1" x14ac:dyDescent="0.25">
      <c r="A2" s="17"/>
      <c r="B2" s="24" t="s"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1" customFormat="1" ht="11.45" customHeight="1" thickBot="1" x14ac:dyDescent="0.3">
      <c r="A3" s="1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x14ac:dyDescent="0.25">
      <c r="B4" s="8" t="s">
        <v>0</v>
      </c>
      <c r="C4" s="25" t="s">
        <v>1</v>
      </c>
      <c r="D4" s="25"/>
      <c r="E4" s="25" t="s">
        <v>2</v>
      </c>
      <c r="F4" s="25"/>
      <c r="G4" s="25" t="s">
        <v>3</v>
      </c>
      <c r="H4" s="25"/>
      <c r="I4" s="25" t="s">
        <v>4</v>
      </c>
      <c r="J4" s="25"/>
      <c r="K4" s="26" t="s">
        <v>5</v>
      </c>
      <c r="L4" s="27"/>
    </row>
    <row r="5" spans="1:12" x14ac:dyDescent="0.25">
      <c r="B5" s="9" t="s">
        <v>6</v>
      </c>
      <c r="C5" s="2" t="s">
        <v>7</v>
      </c>
      <c r="D5" s="2" t="s">
        <v>8</v>
      </c>
      <c r="E5" s="2" t="s">
        <v>7</v>
      </c>
      <c r="F5" s="2" t="s">
        <v>8</v>
      </c>
      <c r="G5" s="2" t="s">
        <v>7</v>
      </c>
      <c r="H5" s="2" t="s">
        <v>8</v>
      </c>
      <c r="I5" s="2" t="s">
        <v>7</v>
      </c>
      <c r="J5" s="2" t="s">
        <v>8</v>
      </c>
      <c r="K5" s="2" t="s">
        <v>7</v>
      </c>
      <c r="L5" s="10" t="s">
        <v>8</v>
      </c>
    </row>
    <row r="6" spans="1:12" x14ac:dyDescent="0.25">
      <c r="B6" s="9"/>
      <c r="C6" s="3"/>
      <c r="D6" s="3"/>
      <c r="E6" s="4"/>
      <c r="F6" s="3"/>
      <c r="G6" s="4"/>
      <c r="H6" s="3"/>
      <c r="I6" s="4"/>
      <c r="J6" s="3"/>
      <c r="K6" s="3"/>
      <c r="L6" s="11"/>
    </row>
    <row r="7" spans="1:12" x14ac:dyDescent="0.25">
      <c r="B7" s="9" t="s">
        <v>9</v>
      </c>
      <c r="C7" s="5">
        <v>870641163.69000006</v>
      </c>
      <c r="D7" s="6">
        <f>C7/K13</f>
        <v>0.604996233721801</v>
      </c>
      <c r="E7" s="5">
        <v>0</v>
      </c>
      <c r="F7" s="6">
        <f>E7/K13</f>
        <v>0</v>
      </c>
      <c r="G7" s="5"/>
      <c r="H7" s="6">
        <f>G7/K13</f>
        <v>0</v>
      </c>
      <c r="I7" s="5">
        <v>10884105</v>
      </c>
      <c r="J7" s="6">
        <f>I7/K13</f>
        <v>7.5632106625011554E-3</v>
      </c>
      <c r="K7" s="5">
        <f t="shared" ref="K7:K11" si="0">C7+E7+G7+I7</f>
        <v>881525268.69000006</v>
      </c>
      <c r="L7" s="12">
        <f>K7/K13</f>
        <v>0.6125594443843021</v>
      </c>
    </row>
    <row r="8" spans="1:12" x14ac:dyDescent="0.25">
      <c r="B8" s="9"/>
      <c r="C8" s="5"/>
      <c r="D8" s="6"/>
      <c r="E8" s="5"/>
      <c r="F8" s="6"/>
      <c r="G8" s="5"/>
      <c r="H8" s="6"/>
      <c r="I8" s="5"/>
      <c r="J8" s="6"/>
      <c r="K8" s="5"/>
      <c r="L8" s="12"/>
    </row>
    <row r="9" spans="1:12" x14ac:dyDescent="0.25">
      <c r="B9" s="9" t="s">
        <v>10</v>
      </c>
      <c r="C9" s="5">
        <v>418241166.75999999</v>
      </c>
      <c r="D9" s="6">
        <f>C9/K13</f>
        <v>0.29062987282244668</v>
      </c>
      <c r="E9" s="5">
        <v>0</v>
      </c>
      <c r="F9" s="6">
        <f>E9/K13</f>
        <v>0</v>
      </c>
      <c r="G9" s="5">
        <v>93752400</v>
      </c>
      <c r="H9" s="6">
        <f>G9/K13</f>
        <v>6.5147217094568027E-2</v>
      </c>
      <c r="I9" s="5">
        <v>7982142</v>
      </c>
      <c r="J9" s="6">
        <f>I9/K13</f>
        <v>5.5466776077590487E-3</v>
      </c>
      <c r="K9" s="5">
        <f t="shared" si="0"/>
        <v>519975708.75999999</v>
      </c>
      <c r="L9" s="12">
        <f>K9/K13</f>
        <v>0.36132376752477374</v>
      </c>
    </row>
    <row r="10" spans="1:12" x14ac:dyDescent="0.25">
      <c r="B10" s="9"/>
      <c r="C10" s="5"/>
      <c r="D10" s="6"/>
      <c r="E10" s="5"/>
      <c r="F10" s="6"/>
      <c r="G10" s="5"/>
      <c r="H10" s="6"/>
      <c r="I10" s="5"/>
      <c r="J10" s="6"/>
      <c r="K10" s="5"/>
      <c r="L10" s="12"/>
    </row>
    <row r="11" spans="1:12" x14ac:dyDescent="0.25">
      <c r="B11" s="9" t="s">
        <v>11</v>
      </c>
      <c r="C11" s="5">
        <v>23826753</v>
      </c>
      <c r="D11" s="6">
        <f>C11/K13</f>
        <v>1.6556873747761658E-2</v>
      </c>
      <c r="E11" s="5">
        <v>13757531.84</v>
      </c>
      <c r="F11" s="6">
        <f>E11/K13</f>
        <v>9.5599143431625427E-3</v>
      </c>
      <c r="G11" s="5">
        <v>0</v>
      </c>
      <c r="H11" s="6">
        <f>G11/K13</f>
        <v>0</v>
      </c>
      <c r="I11" s="5">
        <v>0</v>
      </c>
      <c r="J11" s="6">
        <f>I11/K13</f>
        <v>0</v>
      </c>
      <c r="K11" s="5">
        <f t="shared" si="0"/>
        <v>37584284.840000004</v>
      </c>
      <c r="L11" s="12">
        <f>K11/K13</f>
        <v>2.6116788090924204E-2</v>
      </c>
    </row>
    <row r="12" spans="1:12" x14ac:dyDescent="0.25">
      <c r="B12" s="9"/>
      <c r="C12" s="5"/>
      <c r="D12" s="6"/>
      <c r="E12" s="5"/>
      <c r="F12" s="6"/>
      <c r="G12" s="5"/>
      <c r="H12" s="6"/>
      <c r="I12" s="5"/>
      <c r="J12" s="6"/>
      <c r="K12" s="5"/>
      <c r="L12" s="12"/>
    </row>
    <row r="13" spans="1:12" ht="15.75" thickBot="1" x14ac:dyDescent="0.3">
      <c r="B13" s="13" t="s">
        <v>5</v>
      </c>
      <c r="C13" s="14">
        <f>SUM(C7:C11)</f>
        <v>1312709083.45</v>
      </c>
      <c r="D13" s="15">
        <f>C13/K13</f>
        <v>0.91218298029200928</v>
      </c>
      <c r="E13" s="14">
        <f t="shared" ref="E13:I13" si="1">SUM(E7:E11)</f>
        <v>13757531.84</v>
      </c>
      <c r="F13" s="15">
        <f>E13/K13</f>
        <v>9.5599143431625427E-3</v>
      </c>
      <c r="G13" s="14">
        <f t="shared" si="1"/>
        <v>93752400</v>
      </c>
      <c r="H13" s="15">
        <f>G13/K13</f>
        <v>6.5147217094568027E-2</v>
      </c>
      <c r="I13" s="14">
        <f t="shared" si="1"/>
        <v>18866247</v>
      </c>
      <c r="J13" s="15">
        <f>I13/K13</f>
        <v>1.3109888270260205E-2</v>
      </c>
      <c r="K13" s="14">
        <f>C13+E13+G13+I13</f>
        <v>1439085262.29</v>
      </c>
      <c r="L13" s="16">
        <f>SUM(L7:L11)</f>
        <v>1</v>
      </c>
    </row>
    <row r="15" spans="1:12" s="17" customFormat="1" x14ac:dyDescent="0.25"/>
    <row r="16" spans="1:12" x14ac:dyDescent="0.25">
      <c r="B16" s="23" t="s">
        <v>14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2:12" x14ac:dyDescent="0.25">
      <c r="B17" s="24" t="s">
        <v>15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2:12" s="17" customFormat="1" ht="9.6" customHeight="1" thickBot="1" x14ac:dyDescent="0.3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2:12" x14ac:dyDescent="0.25">
      <c r="B19" s="8" t="s">
        <v>0</v>
      </c>
      <c r="C19" s="25" t="s">
        <v>1</v>
      </c>
      <c r="D19" s="25"/>
      <c r="E19" s="25" t="s">
        <v>2</v>
      </c>
      <c r="F19" s="25"/>
      <c r="G19" s="25" t="s">
        <v>3</v>
      </c>
      <c r="H19" s="25"/>
      <c r="I19" s="25" t="s">
        <v>4</v>
      </c>
      <c r="J19" s="25"/>
      <c r="K19" s="26" t="s">
        <v>5</v>
      </c>
      <c r="L19" s="27"/>
    </row>
    <row r="20" spans="2:12" x14ac:dyDescent="0.25">
      <c r="B20" s="9" t="s">
        <v>6</v>
      </c>
      <c r="C20" s="18" t="s">
        <v>7</v>
      </c>
      <c r="D20" s="18" t="s">
        <v>8</v>
      </c>
      <c r="E20" s="18" t="s">
        <v>7</v>
      </c>
      <c r="F20" s="18" t="s">
        <v>8</v>
      </c>
      <c r="G20" s="18" t="s">
        <v>7</v>
      </c>
      <c r="H20" s="18" t="s">
        <v>8</v>
      </c>
      <c r="I20" s="18" t="s">
        <v>7</v>
      </c>
      <c r="J20" s="18" t="s">
        <v>8</v>
      </c>
      <c r="K20" s="18" t="s">
        <v>7</v>
      </c>
      <c r="L20" s="10" t="s">
        <v>8</v>
      </c>
    </row>
    <row r="21" spans="2:12" x14ac:dyDescent="0.25">
      <c r="B21" s="9"/>
      <c r="C21" s="19"/>
      <c r="D21" s="19"/>
      <c r="E21" s="20"/>
      <c r="F21" s="19"/>
      <c r="G21" s="20"/>
      <c r="H21" s="19"/>
      <c r="I21" s="20"/>
      <c r="J21" s="19"/>
      <c r="K21" s="19"/>
      <c r="L21" s="11"/>
    </row>
    <row r="22" spans="2:12" x14ac:dyDescent="0.25">
      <c r="B22" s="9" t="s">
        <v>9</v>
      </c>
      <c r="C22" s="21">
        <v>758718342</v>
      </c>
      <c r="D22" s="22">
        <f>C22/K28</f>
        <v>0.65105149022705533</v>
      </c>
      <c r="E22" s="21">
        <v>0</v>
      </c>
      <c r="F22" s="22">
        <f>E22/K28</f>
        <v>0</v>
      </c>
      <c r="G22" s="21">
        <v>280000</v>
      </c>
      <c r="H22" s="22">
        <f>G22/K28</f>
        <v>2.4026625846825187E-4</v>
      </c>
      <c r="I22" s="21">
        <v>12345153</v>
      </c>
      <c r="J22" s="22">
        <f>I22/K28</f>
        <v>1.0593299005457553E-2</v>
      </c>
      <c r="K22" s="21">
        <f t="shared" ref="K22:K26" si="2">C22+E22+G22+I22</f>
        <v>771343495</v>
      </c>
      <c r="L22" s="12">
        <f>K22/K28</f>
        <v>0.6618850554909812</v>
      </c>
    </row>
    <row r="23" spans="2:12" x14ac:dyDescent="0.25">
      <c r="B23" s="9"/>
      <c r="C23" s="21"/>
      <c r="D23" s="22"/>
      <c r="E23" s="21"/>
      <c r="F23" s="22"/>
      <c r="G23" s="21"/>
      <c r="H23" s="22"/>
      <c r="I23" s="21"/>
      <c r="J23" s="22"/>
      <c r="K23" s="21"/>
      <c r="L23" s="12"/>
    </row>
    <row r="24" spans="2:12" x14ac:dyDescent="0.25">
      <c r="B24" s="9" t="s">
        <v>10</v>
      </c>
      <c r="C24" s="21">
        <v>275507494</v>
      </c>
      <c r="D24" s="22">
        <f>C24/K28</f>
        <v>0.23641126701194409</v>
      </c>
      <c r="E24" s="21">
        <v>0</v>
      </c>
      <c r="F24" s="22">
        <f>E24/K28</f>
        <v>0</v>
      </c>
      <c r="G24" s="21">
        <v>95623589</v>
      </c>
      <c r="H24" s="22">
        <f>G24/K28</f>
        <v>8.2054006965485302E-2</v>
      </c>
      <c r="I24" s="21">
        <v>9569303</v>
      </c>
      <c r="J24" s="22">
        <f>I24/K28</f>
        <v>8.211359385567921E-3</v>
      </c>
      <c r="K24" s="21">
        <f t="shared" si="2"/>
        <v>380700386</v>
      </c>
      <c r="L24" s="12">
        <f>K24/K28</f>
        <v>0.32667663336299729</v>
      </c>
    </row>
    <row r="25" spans="2:12" x14ac:dyDescent="0.25">
      <c r="B25" s="9"/>
      <c r="C25" s="21"/>
      <c r="D25" s="22"/>
      <c r="E25" s="21"/>
      <c r="F25" s="22"/>
      <c r="G25" s="21"/>
      <c r="H25" s="22"/>
      <c r="I25" s="21"/>
      <c r="J25" s="22"/>
      <c r="K25" s="21"/>
      <c r="L25" s="12"/>
    </row>
    <row r="26" spans="2:12" x14ac:dyDescent="0.25">
      <c r="B26" s="9" t="s">
        <v>11</v>
      </c>
      <c r="C26" s="21">
        <v>9017101</v>
      </c>
      <c r="D26" s="22">
        <f>C26/K28</f>
        <v>7.7375182839297578E-3</v>
      </c>
      <c r="E26" s="21">
        <v>4312807</v>
      </c>
      <c r="F26" s="22">
        <f>E26/K28</f>
        <v>3.7007928620917353E-3</v>
      </c>
      <c r="G26" s="21">
        <v>0</v>
      </c>
      <c r="H26" s="22">
        <f>G26/K28</f>
        <v>0</v>
      </c>
      <c r="I26" s="21">
        <v>0</v>
      </c>
      <c r="J26" s="22">
        <f>I26/K28</f>
        <v>0</v>
      </c>
      <c r="K26" s="21">
        <f t="shared" si="2"/>
        <v>13329908</v>
      </c>
      <c r="L26" s="12">
        <f>K26/K28</f>
        <v>1.1438311146021493E-2</v>
      </c>
    </row>
    <row r="27" spans="2:12" x14ac:dyDescent="0.25">
      <c r="B27" s="9"/>
      <c r="C27" s="21"/>
      <c r="D27" s="22"/>
      <c r="E27" s="21"/>
      <c r="F27" s="22"/>
      <c r="G27" s="21"/>
      <c r="H27" s="22"/>
      <c r="I27" s="21"/>
      <c r="J27" s="22"/>
      <c r="K27" s="21"/>
      <c r="L27" s="12"/>
    </row>
    <row r="28" spans="2:12" ht="15.75" thickBot="1" x14ac:dyDescent="0.3">
      <c r="B28" s="13" t="s">
        <v>5</v>
      </c>
      <c r="C28" s="14">
        <f>SUM(C22:C26)</f>
        <v>1043242937</v>
      </c>
      <c r="D28" s="15">
        <f>C28/K28</f>
        <v>0.89520027552292925</v>
      </c>
      <c r="E28" s="14">
        <f t="shared" ref="E28:I28" si="3">SUM(E22:E26)</f>
        <v>4312807</v>
      </c>
      <c r="F28" s="15">
        <f>E28/K28</f>
        <v>3.7007928620917353E-3</v>
      </c>
      <c r="G28" s="14">
        <f t="shared" si="3"/>
        <v>95903589</v>
      </c>
      <c r="H28" s="15">
        <f>G28/K28</f>
        <v>8.2294273223953551E-2</v>
      </c>
      <c r="I28" s="14">
        <f t="shared" si="3"/>
        <v>21914456</v>
      </c>
      <c r="J28" s="15">
        <f>I28/K28</f>
        <v>1.8804658391025474E-2</v>
      </c>
      <c r="K28" s="14">
        <f>C28+E28+G28+I28</f>
        <v>1165373789</v>
      </c>
      <c r="L28" s="16">
        <f>SUM(L22:L26)</f>
        <v>1</v>
      </c>
    </row>
  </sheetData>
  <mergeCells count="14">
    <mergeCell ref="B1:L1"/>
    <mergeCell ref="B2:L2"/>
    <mergeCell ref="K4:L4"/>
    <mergeCell ref="C4:D4"/>
    <mergeCell ref="E4:F4"/>
    <mergeCell ref="G4:H4"/>
    <mergeCell ref="I4:J4"/>
    <mergeCell ref="B16:L16"/>
    <mergeCell ref="B17:L17"/>
    <mergeCell ref="C19:D19"/>
    <mergeCell ref="E19:F19"/>
    <mergeCell ref="G19:H19"/>
    <mergeCell ref="I19:J19"/>
    <mergeCell ref="K19:L1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26 and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26 and 27 FY 17 Flexible Fund Transfers and Obligations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Ullah, Waseem CTR (FTA)</cp:lastModifiedBy>
  <dcterms:created xsi:type="dcterms:W3CDTF">2022-02-22T19:40:54Z</dcterms:created>
  <dcterms:modified xsi:type="dcterms:W3CDTF">2022-02-25T15:34:16Z</dcterms:modified>
</cp:coreProperties>
</file>