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Apportionments\"/>
    </mc:Choice>
  </mc:AlternateContent>
  <xr:revisionPtr revIDLastSave="0" documentId="8_{65AA35BD-BAED-42B5-A97C-147F692865D9}" xr6:coauthVersionLast="47" xr6:coauthVersionMax="47" xr10:uidLastSave="{00000000-0000-0000-0000-000000000000}"/>
  <bookViews>
    <workbookView xWindow="52935" yWindow="2655" windowWidth="25950" windowHeight="16110" firstSheet="1" activeTab="1" xr2:uid="{00000000-000D-0000-FFFF-FFFF00000000}"/>
  </bookViews>
  <sheets>
    <sheet name="Ferry" sheetId="6" state="hidden" r:id="rId1"/>
    <sheet name="Table 14" sheetId="7" r:id="rId2"/>
  </sheets>
  <definedNames>
    <definedName name="_xlnm.Print_Area" localSheetId="0">Ferry!$A$1:$D$59</definedName>
    <definedName name="_xlnm.Print_Area" localSheetId="1">'Table 14'!$A$1:$D$45</definedName>
    <definedName name="_xlnm.Print_Titles" localSheetId="0">Ferry!$A:$D,Ferry!$1:$15</definedName>
    <definedName name="_xlnm.Print_Titles" localSheetId="1">'Table 14'!$1:$2</definedName>
    <definedName name="top_doc" localSheetId="0">Ferry!#REF!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5" i="7" l="1"/>
  <c r="D29" i="7"/>
  <c r="D12" i="7"/>
  <c r="D41" i="7" l="1"/>
  <c r="D21" i="7" l="1"/>
  <c r="D55" i="6"/>
  <c r="D46" i="6"/>
  <c r="D14" i="6"/>
  <c r="D29" i="6"/>
  <c r="D30" i="6" s="1"/>
</calcChain>
</file>

<file path=xl/sharedStrings.xml><?xml version="1.0" encoding="utf-8"?>
<sst xmlns="http://schemas.openxmlformats.org/spreadsheetml/2006/main" count="212" uniqueCount="147">
  <si>
    <t>FEDERAL TRANSIT ADMINISTRATION</t>
  </si>
  <si>
    <t>Earmark ID</t>
  </si>
  <si>
    <t>State</t>
  </si>
  <si>
    <t>CA</t>
  </si>
  <si>
    <t>GA</t>
  </si>
  <si>
    <t>NY</t>
  </si>
  <si>
    <t xml:space="preserve">
Allocation</t>
  </si>
  <si>
    <t xml:space="preserve"> </t>
  </si>
  <si>
    <t>Recipient and Project Description</t>
  </si>
  <si>
    <t>Prior Year Unobligated Section 5307 Passenger Ferry Grant Program Allocations</t>
  </si>
  <si>
    <t>FY 2013 Unobligated Allocations</t>
  </si>
  <si>
    <t>FY 2014 Unobligated Allocations</t>
  </si>
  <si>
    <t>FL</t>
  </si>
  <si>
    <t>ME</t>
  </si>
  <si>
    <t>NJ</t>
  </si>
  <si>
    <t>D2013-PFGP-001</t>
  </si>
  <si>
    <t>Golden Gate Bridge, Highway and Transportation District, M.S. Sonoma ferry boat refurbishment</t>
  </si>
  <si>
    <t>Los Angeles County Metropolitan Transportation Authority, vessel purchases</t>
  </si>
  <si>
    <t>San Francisco Bay Area Water Emergency Transportation Authority (WETA), maintenance facility construction</t>
  </si>
  <si>
    <t xml:space="preserve">Hillsborough Area Regional Transit Authority, ferry terminal construction </t>
  </si>
  <si>
    <t>Chatham Area Transit Authority, ferry landings renovations</t>
  </si>
  <si>
    <t>NJ TRANSIT, vessel power and propulsion engine systems retrofits</t>
  </si>
  <si>
    <t>D2013-PFGP-002</t>
  </si>
  <si>
    <t>D2013-PFGP-003</t>
  </si>
  <si>
    <t>D2013-PFGP-004</t>
  </si>
  <si>
    <t>D2013-PFGP-006</t>
  </si>
  <si>
    <t>D2013-PFGP-013</t>
  </si>
  <si>
    <t>PR</t>
  </si>
  <si>
    <t>TX</t>
  </si>
  <si>
    <t>VA</t>
  </si>
  <si>
    <t>WA</t>
  </si>
  <si>
    <t>D2014-PFGP-001</t>
  </si>
  <si>
    <t>D2014-PFGP-002</t>
  </si>
  <si>
    <t>D2014-PFGP-003</t>
  </si>
  <si>
    <t>D2014-PFGP-004</t>
  </si>
  <si>
    <t>D2014-PFGP-006</t>
  </si>
  <si>
    <t>D2014-PFGP-007</t>
  </si>
  <si>
    <t>D2014-PFGP-008</t>
  </si>
  <si>
    <t>D2014-PFGP-009</t>
  </si>
  <si>
    <t>D2014-PFGP-011</t>
  </si>
  <si>
    <t>D2014-PFGP-012</t>
  </si>
  <si>
    <t>New York City Department of Transportation, ferry landing modernization and conversion to LNG</t>
  </si>
  <si>
    <t>Suffolk County, ferry terminal rehabilitation</t>
  </si>
  <si>
    <t>Highway and Transportation Authority, Puerto Rico, ferry facility improvements</t>
  </si>
  <si>
    <t>Brazos Transit District, equipment replacement</t>
  </si>
  <si>
    <t>Corpus Christi Regional Transportation Authority, dock landing rehabilitation</t>
  </si>
  <si>
    <t>Transportation District Commission of Hampton Roads, equipment and infrastructure replacements</t>
  </si>
  <si>
    <t>Virginia Department of Transportation, vessel purchase and dock improvements</t>
  </si>
  <si>
    <t>King County Department of Transportation, ferry terminal replacement</t>
  </si>
  <si>
    <t>Washington State Department of Transportation, stabilization of ferry terminal</t>
  </si>
  <si>
    <t>Unobligated FY 2013 and FY 2014 Passenger Ferry allocations lapse on September 30, 2019.</t>
  </si>
  <si>
    <t>Grand Total FY 2013 and FY 2014 Unobligated Allocations…….</t>
  </si>
  <si>
    <t>Total FY 2013 Unobligated Allocations…………</t>
  </si>
  <si>
    <t>Total FY 2014 Unobligated Allocations……….</t>
  </si>
  <si>
    <t xml:space="preserve">TABLE 14 </t>
  </si>
  <si>
    <t>FY 2015 Unobligated Allocations</t>
  </si>
  <si>
    <t>Allocation</t>
  </si>
  <si>
    <t>D2015-PFGP-001</t>
  </si>
  <si>
    <t>D2015-PFGP-002</t>
  </si>
  <si>
    <t xml:space="preserve">Los Angeles County Metropolitan Transportation Authority, ferry terminal replacement </t>
  </si>
  <si>
    <t>D2015-PFGP-003</t>
  </si>
  <si>
    <t>D2015-PFGP-005</t>
  </si>
  <si>
    <t>Chatham Area Transit Authority, rehabilitate three vessels and purchases a spare drive system.</t>
  </si>
  <si>
    <t>LA</t>
  </si>
  <si>
    <t>D2015-PFGP-006</t>
  </si>
  <si>
    <t xml:space="preserve">New Orleans Regional Transit Authority, ferry terminal replacement  </t>
  </si>
  <si>
    <t>MA</t>
  </si>
  <si>
    <t>D2015-PFGP-007</t>
  </si>
  <si>
    <t>D2015-PFGP-008</t>
  </si>
  <si>
    <t>Massachusetts DOT, Lynn Commuter Ferry Vessel Acquisition</t>
  </si>
  <si>
    <t>MD</t>
  </si>
  <si>
    <t>D2015-PFGP-009</t>
  </si>
  <si>
    <t>Baltimore City DOT, rebrand the Harbor Connector as an extension of Charm City Circulator</t>
  </si>
  <si>
    <t>D2015-PFGP-010</t>
  </si>
  <si>
    <t>City of Portland, Casco Bay Parking Garage Improvement</t>
  </si>
  <si>
    <t>D2015-PFGP-011</t>
  </si>
  <si>
    <t xml:space="preserve">Delaware River and Bay Authority, four ferry engines replacement </t>
  </si>
  <si>
    <t>D2016-PFGP-001</t>
  </si>
  <si>
    <t>D2016-PFGP-002</t>
  </si>
  <si>
    <t>NJ Transit, retrofit the power and propulsion engine systems for seven Catamaran commuter ferry vessels</t>
  </si>
  <si>
    <t>D2016-PFGP-003</t>
  </si>
  <si>
    <t>D2016-PFGP-004</t>
  </si>
  <si>
    <t xml:space="preserve">King County DOT, replace the passenger only ferry docking float and expand the docking capacity </t>
  </si>
  <si>
    <t>D2016-PFGP-006</t>
  </si>
  <si>
    <t>Washington State DOT, replace and expand the pedestrian bridge that connects the main terminal building to the passenger-only terminal.</t>
  </si>
  <si>
    <t>Golden Gate Bridge, Highway &amp; Transportation District, modify embarking and disembarking entrances for two vessels</t>
  </si>
  <si>
    <t>San Francisco Bay Area Water Emergency Transportation Authority, expand berthing capacity from four to six berths</t>
  </si>
  <si>
    <t xml:space="preserve">Massachusetts Bay Transportation Authority, replace the existing sectional steel barge </t>
  </si>
  <si>
    <t>FY 2016 Unobligated Allocations</t>
  </si>
  <si>
    <t>Total FY 2015 Unobligated Allocations……….</t>
  </si>
  <si>
    <t>Total FY 2016 Unobligated Allocations……….</t>
  </si>
  <si>
    <t>New York City DOT, replace the deck scows, upgrade  ferry maintenance facility ramps/racks, loading access bridge replacement</t>
  </si>
  <si>
    <t>Unobligated FY 2015 and FY 2016 Passenger Ferry allocations lapse on September 30, 2020.</t>
  </si>
  <si>
    <t>Grand Total of All Passenger Ferry Unobligated Allocations…….</t>
  </si>
  <si>
    <t>D2018-PFGP-003</t>
  </si>
  <si>
    <t>D2018-PFGP-006</t>
  </si>
  <si>
    <t>D2018-PFGP-013</t>
  </si>
  <si>
    <t>IL</t>
  </si>
  <si>
    <t>City of Salem, ferry expansion of service</t>
  </si>
  <si>
    <t>Port Authority of New York &amp; New Jersey, commuter ferry vessels power and propulsion retrofit program</t>
  </si>
  <si>
    <t>Chatham Area Transit Authority, state of good repair and capacity expansion ferry projects</t>
  </si>
  <si>
    <t>FY 2018 Unobligated Allocations</t>
  </si>
  <si>
    <t>FY 2019 Unobligated Allocations</t>
  </si>
  <si>
    <t>D2019-PFGP-006</t>
  </si>
  <si>
    <t>D2019-PFGP-007</t>
  </si>
  <si>
    <t>D2019-PFGP-009</t>
  </si>
  <si>
    <t>D2019-PFGP-010</t>
  </si>
  <si>
    <t>MTA Metro-North Railroad, ferry dock replacement</t>
  </si>
  <si>
    <t>Total FY 2019 Unobligated Allocations……….</t>
  </si>
  <si>
    <t>Woods Hole, Martha's Vineyard and Nantucket Steamship Authority, ferryboat terminal replacement</t>
  </si>
  <si>
    <t>New Jersey - Department of Environmental Protection, ferry slips reconstruction upgrade at Liberty State Park</t>
  </si>
  <si>
    <t>Unobligated FY 2019 Passenger Ferry allocations lapse on September 30, 2024</t>
  </si>
  <si>
    <t>FY 2020 Unobligated Allocations</t>
  </si>
  <si>
    <t>D2020-PFGP-010</t>
  </si>
  <si>
    <t>D2020-PFGP-012</t>
  </si>
  <si>
    <t>OK</t>
  </si>
  <si>
    <t>Total FY 2020 Unobligated Allocations……….</t>
  </si>
  <si>
    <t>City of South Amboy, Radford ferry project</t>
  </si>
  <si>
    <t>Central Oklahoma Transportation and Parking Authority, passenger ferry landing</t>
  </si>
  <si>
    <t>Unobligated FY 2020 Passenger Ferry allocations lapse on September 30, 2025</t>
  </si>
  <si>
    <r>
      <t xml:space="preserve">Total </t>
    </r>
    <r>
      <rPr>
        <b/>
        <sz val="12"/>
        <rFont val="Arial"/>
        <family val="2"/>
      </rPr>
      <t>FY 2018 Unobligated Allocations……….</t>
    </r>
  </si>
  <si>
    <t>Unobligated FY 2018 Passenger Ferry allocations lapse on September 30, 2023</t>
  </si>
  <si>
    <t>Prior Year Unobligated Section 5307 Passenger Ferry Grant Program Allocations as of September 30, 2022</t>
  </si>
  <si>
    <t>FY 2021 Unobligated Allocations</t>
  </si>
  <si>
    <t>Unobligated FY 2021 Passenger Ferry allocations lapse on September 30, 2027</t>
  </si>
  <si>
    <t>D2022-PFGP-004</t>
  </si>
  <si>
    <t>D2022-PFGP-005</t>
  </si>
  <si>
    <t>D2022-PFGP-006</t>
  </si>
  <si>
    <t>D2022-PFGP-009</t>
  </si>
  <si>
    <t>D2022-PFGP-010</t>
  </si>
  <si>
    <t>D2022-PFGP-014</t>
  </si>
  <si>
    <t>D2022-PFGP-015</t>
  </si>
  <si>
    <t>Casco Bay Island Transit District, ferry low/no emission propulsion system replacement project</t>
  </si>
  <si>
    <t xml:space="preserve">Borough of Carteret &amp; Carteret Port Authority, carteret ferry service terminal </t>
  </si>
  <si>
    <t>VI</t>
  </si>
  <si>
    <t>Total FY 2021 Unobligated Allocations……….</t>
  </si>
  <si>
    <t xml:space="preserve">Hillsborough Transit Authority, Tampa Bay Cross passenger ferry project  </t>
  </si>
  <si>
    <t xml:space="preserve">Rock Island County, MetroLINK East Moline, IL ferryboat docking terminal expansion project </t>
  </si>
  <si>
    <t xml:space="preserve">Kitsap Transit, battery electric passenger-only ferry vessel </t>
  </si>
  <si>
    <t xml:space="preserve">US Virgin Islands Ferry Transportation - St. Thomas/St. John new vessel acquisition </t>
  </si>
  <si>
    <t>RI</t>
  </si>
  <si>
    <t>D2020-PFGP-013</t>
  </si>
  <si>
    <t>Rhode Island Public Transit Authority, Rhode Island fast ferry terminal building project</t>
  </si>
  <si>
    <t>D2018-PFGP-016</t>
  </si>
  <si>
    <t>Discretionary ID</t>
  </si>
  <si>
    <t>Town of Bristol, Rhode Island, rehabilitation of the Prudence Island ferry dock pier</t>
  </si>
  <si>
    <t>MetroLINK Village of East Davenport (IA), passenger ferryboat terminal replacement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</si>
</sst>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;[Red]&quot;$&quot;#,##0"/>
    <numFmt numFmtId="166" formatCode="#,##0;[Red]#,##0"/>
  </numFmts>
  <fonts count="1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3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7">
    <xf numFmtId="3" fontId="0" fillId="0" borderId="0" xfId="0"/>
    <xf numFmtId="3" fontId="3" fillId="0" borderId="0" xfId="0" applyFont="1" applyBorder="1" applyAlignment="1"/>
    <xf numFmtId="3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center"/>
    </xf>
    <xf numFmtId="3" fontId="3" fillId="0" borderId="0" xfId="0" applyFont="1" applyFill="1" applyBorder="1" applyAlignment="1">
      <alignment horizontal="left" wrapText="1"/>
    </xf>
    <xf numFmtId="3" fontId="4" fillId="0" borderId="0" xfId="0" applyFont="1" applyAlignment="1">
      <alignment wrapText="1"/>
    </xf>
    <xf numFmtId="3" fontId="3" fillId="0" borderId="0" xfId="0" applyFont="1" applyAlignment="1"/>
    <xf numFmtId="3" fontId="4" fillId="0" borderId="0" xfId="0" applyFont="1" applyAlignment="1"/>
    <xf numFmtId="3" fontId="3" fillId="0" borderId="0" xfId="0" applyFont="1" applyFill="1" applyBorder="1" applyAlignment="1"/>
    <xf numFmtId="5" fontId="7" fillId="0" borderId="0" xfId="0" applyNumberFormat="1" applyFont="1" applyBorder="1" applyAlignment="1">
      <alignment horizontal="right" wrapText="1"/>
    </xf>
    <xf numFmtId="37" fontId="7" fillId="0" borderId="0" xfId="0" applyNumberFormat="1" applyFont="1" applyBorder="1" applyAlignment="1">
      <alignment horizontal="right" wrapText="1"/>
    </xf>
    <xf numFmtId="37" fontId="7" fillId="0" borderId="0" xfId="2" applyNumberFormat="1" applyFont="1" applyBorder="1" applyAlignment="1">
      <alignment horizontal="right" wrapText="1"/>
    </xf>
    <xf numFmtId="165" fontId="7" fillId="0" borderId="0" xfId="2" applyNumberFormat="1" applyFont="1" applyBorder="1" applyAlignment="1">
      <alignment horizontal="right" wrapText="1"/>
    </xf>
    <xf numFmtId="49" fontId="3" fillId="2" borderId="0" xfId="0" applyNumberFormat="1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right" wrapText="1"/>
    </xf>
    <xf numFmtId="3" fontId="4" fillId="0" borderId="0" xfId="0" applyFont="1" applyFill="1" applyAlignment="1"/>
    <xf numFmtId="3" fontId="5" fillId="0" borderId="0" xfId="0" applyFont="1" applyAlignment="1"/>
    <xf numFmtId="164" fontId="5" fillId="0" borderId="0" xfId="0" applyNumberFormat="1" applyFont="1" applyAlignment="1"/>
    <xf numFmtId="3" fontId="2" fillId="0" borderId="0" xfId="0" applyFont="1" applyFill="1" applyBorder="1" applyAlignment="1"/>
    <xf numFmtId="3" fontId="2" fillId="0" borderId="1" xfId="0" applyFont="1" applyFill="1" applyBorder="1" applyAlignment="1">
      <alignment horizontal="center"/>
    </xf>
    <xf numFmtId="3" fontId="2" fillId="0" borderId="1" xfId="0" applyFont="1" applyBorder="1" applyAlignment="1">
      <alignment horizontal="center"/>
    </xf>
    <xf numFmtId="3" fontId="2" fillId="0" borderId="1" xfId="0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3" fontId="3" fillId="0" borderId="0" xfId="0" applyFont="1" applyAlignment="1">
      <alignment wrapText="1"/>
    </xf>
    <xf numFmtId="165" fontId="3" fillId="0" borderId="0" xfId="0" applyNumberFormat="1" applyFont="1" applyAlignment="1"/>
    <xf numFmtId="3" fontId="6" fillId="0" borderId="0" xfId="0" applyFont="1" applyFill="1" applyBorder="1" applyAlignment="1">
      <alignment horizontal="left"/>
    </xf>
    <xf numFmtId="3" fontId="2" fillId="0" borderId="0" xfId="0" applyFont="1" applyBorder="1" applyAlignment="1">
      <alignment horizontal="center"/>
    </xf>
    <xf numFmtId="3" fontId="2" fillId="0" borderId="0" xfId="0" applyFont="1" applyFill="1" applyBorder="1" applyAlignment="1">
      <alignment horizontal="left"/>
    </xf>
    <xf numFmtId="3" fontId="2" fillId="0" borderId="0" xfId="0" applyFont="1" applyFill="1" applyBorder="1" applyAlignment="1">
      <alignment horizontal="left" wrapText="1"/>
    </xf>
    <xf numFmtId="49" fontId="7" fillId="0" borderId="0" xfId="0" applyNumberFormat="1" applyFont="1" applyBorder="1" applyAlignment="1"/>
    <xf numFmtId="49" fontId="7" fillId="0" borderId="0" xfId="0" applyNumberFormat="1" applyFont="1" applyBorder="1" applyAlignment="1">
      <alignment wrapText="1"/>
    </xf>
    <xf numFmtId="164" fontId="7" fillId="0" borderId="0" xfId="0" applyNumberFormat="1" applyFont="1" applyBorder="1" applyAlignment="1">
      <alignment horizontal="right"/>
    </xf>
    <xf numFmtId="41" fontId="7" fillId="0" borderId="0" xfId="1" applyNumberFormat="1" applyFont="1" applyBorder="1" applyAlignment="1">
      <alignment horizontal="right"/>
    </xf>
    <xf numFmtId="41" fontId="7" fillId="0" borderId="0" xfId="0" applyNumberFormat="1" applyFont="1" applyBorder="1" applyAlignment="1">
      <alignment horizontal="right"/>
    </xf>
    <xf numFmtId="3" fontId="3" fillId="0" borderId="1" xfId="0" applyFont="1" applyBorder="1" applyAlignment="1"/>
    <xf numFmtId="49" fontId="7" fillId="0" borderId="1" xfId="0" applyNumberFormat="1" applyFont="1" applyBorder="1" applyAlignment="1">
      <alignment wrapText="1"/>
    </xf>
    <xf numFmtId="41" fontId="7" fillId="0" borderId="1" xfId="0" applyNumberFormat="1" applyFont="1" applyBorder="1" applyAlignment="1">
      <alignment horizontal="right"/>
    </xf>
    <xf numFmtId="3" fontId="3" fillId="0" borderId="2" xfId="0" applyFont="1" applyBorder="1" applyAlignment="1"/>
    <xf numFmtId="165" fontId="2" fillId="0" borderId="2" xfId="0" applyNumberFormat="1" applyFont="1" applyBorder="1" applyAlignment="1"/>
    <xf numFmtId="49" fontId="7" fillId="0" borderId="0" xfId="0" applyNumberFormat="1" applyFont="1" applyBorder="1" applyAlignment="1">
      <alignment vertical="top" wrapText="1"/>
    </xf>
    <xf numFmtId="3" fontId="2" fillId="0" borderId="2" xfId="0" applyFont="1" applyBorder="1" applyAlignment="1">
      <alignment horizontal="right" wrapText="1"/>
    </xf>
    <xf numFmtId="3" fontId="3" fillId="0" borderId="3" xfId="0" applyFont="1" applyFill="1" applyBorder="1" applyAlignment="1"/>
    <xf numFmtId="3" fontId="3" fillId="0" borderId="3" xfId="0" applyFont="1" applyBorder="1" applyAlignment="1">
      <alignment wrapText="1"/>
    </xf>
    <xf numFmtId="3" fontId="2" fillId="0" borderId="3" xfId="0" applyFont="1" applyBorder="1" applyAlignment="1">
      <alignment horizontal="right" wrapText="1"/>
    </xf>
    <xf numFmtId="165" fontId="8" fillId="0" borderId="3" xfId="2" applyNumberFormat="1" applyFont="1" applyBorder="1" applyAlignment="1">
      <alignment horizontal="right" wrapText="1"/>
    </xf>
    <xf numFmtId="3" fontId="2" fillId="0" borderId="4" xfId="0" applyFont="1" applyFill="1" applyBorder="1" applyAlignment="1">
      <alignment horizontal="center"/>
    </xf>
    <xf numFmtId="3" fontId="2" fillId="0" borderId="4" xfId="0" applyFont="1" applyFill="1" applyBorder="1" applyAlignment="1">
      <alignment horizontal="left"/>
    </xf>
    <xf numFmtId="5" fontId="2" fillId="0" borderId="4" xfId="2" applyNumberFormat="1" applyFont="1" applyFill="1" applyBorder="1" applyAlignment="1"/>
    <xf numFmtId="3" fontId="3" fillId="0" borderId="0" xfId="0" applyFont="1"/>
    <xf numFmtId="3" fontId="2" fillId="0" borderId="0" xfId="0" applyFont="1"/>
    <xf numFmtId="3" fontId="3" fillId="0" borderId="0" xfId="0" applyFont="1" applyFill="1"/>
    <xf numFmtId="3" fontId="3" fillId="0" borderId="0" xfId="0" applyFont="1" applyFill="1" applyAlignment="1">
      <alignment wrapText="1"/>
    </xf>
    <xf numFmtId="3" fontId="8" fillId="0" borderId="1" xfId="0" applyFont="1" applyBorder="1" applyAlignment="1">
      <alignment wrapText="1"/>
    </xf>
    <xf numFmtId="0" fontId="8" fillId="0" borderId="1" xfId="2" applyNumberFormat="1" applyFont="1" applyBorder="1" applyAlignment="1">
      <alignment wrapText="1"/>
    </xf>
    <xf numFmtId="3" fontId="2" fillId="0" borderId="4" xfId="0" applyFont="1" applyFill="1" applyBorder="1" applyAlignment="1">
      <alignment horizontal="right" wrapText="1"/>
    </xf>
    <xf numFmtId="3" fontId="2" fillId="0" borderId="0" xfId="0" applyFont="1" applyBorder="1" applyAlignment="1">
      <alignment horizontal="right" wrapText="1"/>
    </xf>
    <xf numFmtId="164" fontId="3" fillId="0" borderId="0" xfId="0" applyNumberFormat="1" applyFont="1"/>
    <xf numFmtId="3" fontId="3" fillId="0" borderId="1" xfId="0" applyFont="1" applyBorder="1"/>
    <xf numFmtId="3" fontId="3" fillId="0" borderId="1" xfId="0" applyFont="1" applyBorder="1" applyAlignment="1">
      <alignment wrapText="1"/>
    </xf>
    <xf numFmtId="3" fontId="3" fillId="0" borderId="2" xfId="0" applyFont="1" applyBorder="1"/>
    <xf numFmtId="3" fontId="2" fillId="0" borderId="2" xfId="0" applyFont="1" applyBorder="1"/>
    <xf numFmtId="44" fontId="2" fillId="0" borderId="1" xfId="2" applyFont="1" applyBorder="1" applyAlignment="1">
      <alignment wrapText="1"/>
    </xf>
    <xf numFmtId="3" fontId="4" fillId="0" borderId="1" xfId="0" applyFont="1" applyFill="1" applyBorder="1" applyAlignment="1"/>
    <xf numFmtId="3" fontId="2" fillId="0" borderId="1" xfId="0" applyFont="1" applyFill="1" applyBorder="1" applyAlignment="1">
      <alignment horizontal="right" wrapText="1"/>
    </xf>
    <xf numFmtId="3" fontId="2" fillId="0" borderId="1" xfId="0" applyFont="1" applyFill="1" applyBorder="1" applyAlignment="1"/>
    <xf numFmtId="3" fontId="2" fillId="0" borderId="1" xfId="0" applyFont="1" applyBorder="1" applyAlignment="1">
      <alignment horizontal="right" wrapText="1"/>
    </xf>
    <xf numFmtId="3" fontId="3" fillId="0" borderId="0" xfId="0" applyFont="1" applyBorder="1" applyAlignment="1">
      <alignment wrapText="1"/>
    </xf>
    <xf numFmtId="3" fontId="3" fillId="0" borderId="1" xfId="0" applyFont="1" applyFill="1" applyBorder="1"/>
    <xf numFmtId="44" fontId="3" fillId="0" borderId="0" xfId="2" applyFont="1" applyBorder="1" applyAlignment="1">
      <alignment wrapText="1"/>
    </xf>
    <xf numFmtId="3" fontId="2" fillId="0" borderId="0" xfId="0" applyFont="1" applyFill="1" applyBorder="1" applyAlignment="1">
      <alignment horizontal="right" wrapText="1"/>
    </xf>
    <xf numFmtId="3" fontId="3" fillId="0" borderId="0" xfId="0" applyFont="1" applyFill="1" applyBorder="1"/>
    <xf numFmtId="3" fontId="3" fillId="0" borderId="0" xfId="0" applyFont="1" applyFill="1" applyBorder="1" applyAlignment="1">
      <alignment wrapText="1"/>
    </xf>
    <xf numFmtId="165" fontId="8" fillId="0" borderId="2" xfId="2" applyNumberFormat="1" applyFont="1" applyBorder="1" applyAlignment="1">
      <alignment horizontal="right" wrapText="1"/>
    </xf>
    <xf numFmtId="3" fontId="3" fillId="0" borderId="0" xfId="0" applyFont="1" applyFill="1" applyBorder="1" applyAlignment="1">
      <alignment vertical="center"/>
    </xf>
    <xf numFmtId="3" fontId="3" fillId="0" borderId="0" xfId="0" applyFont="1" applyFill="1" applyBorder="1" applyAlignment="1">
      <alignment vertical="center" wrapText="1"/>
    </xf>
    <xf numFmtId="37" fontId="7" fillId="0" borderId="0" xfId="0" applyNumberFormat="1" applyFont="1" applyBorder="1" applyAlignment="1">
      <alignment horizontal="right" vertical="center" wrapText="1"/>
    </xf>
    <xf numFmtId="3" fontId="3" fillId="0" borderId="0" xfId="0" applyFont="1" applyFill="1" applyBorder="1" applyAlignment="1">
      <alignment horizontal="left" vertical="center" wrapText="1"/>
    </xf>
    <xf numFmtId="3" fontId="3" fillId="0" borderId="0" xfId="0" applyFont="1" applyBorder="1" applyAlignment="1">
      <alignment horizontal="left" vertical="center" wrapText="1"/>
    </xf>
    <xf numFmtId="3" fontId="3" fillId="0" borderId="1" xfId="0" applyFont="1" applyFill="1" applyBorder="1" applyAlignment="1">
      <alignment horizontal="left" wrapText="1"/>
    </xf>
    <xf numFmtId="166" fontId="9" fillId="0" borderId="0" xfId="0" applyNumberFormat="1" applyFont="1"/>
    <xf numFmtId="3" fontId="9" fillId="0" borderId="0" xfId="0" applyFont="1" applyAlignment="1">
      <alignment wrapText="1"/>
    </xf>
    <xf numFmtId="3" fontId="3" fillId="0" borderId="1" xfId="0" applyFont="1" applyFill="1" applyBorder="1" applyAlignment="1">
      <alignment vertical="center"/>
    </xf>
    <xf numFmtId="3" fontId="2" fillId="0" borderId="2" xfId="0" applyFont="1" applyFill="1" applyBorder="1" applyAlignment="1">
      <alignment horizontal="right" wrapText="1"/>
    </xf>
    <xf numFmtId="165" fontId="8" fillId="0" borderId="2" xfId="2" applyNumberFormat="1" applyFont="1" applyFill="1" applyBorder="1" applyAlignment="1">
      <alignment horizontal="right" wrapText="1"/>
    </xf>
    <xf numFmtId="3" fontId="4" fillId="0" borderId="2" xfId="0" applyFont="1" applyFill="1" applyBorder="1" applyAlignment="1"/>
    <xf numFmtId="166" fontId="9" fillId="0" borderId="0" xfId="0" applyNumberFormat="1" applyFont="1" applyFill="1"/>
    <xf numFmtId="3" fontId="3" fillId="0" borderId="1" xfId="0" applyFont="1" applyBorder="1" applyAlignment="1">
      <alignment horizontal="left" wrapText="1"/>
    </xf>
    <xf numFmtId="37" fontId="7" fillId="0" borderId="0" xfId="0" applyNumberFormat="1" applyFont="1" applyAlignment="1">
      <alignment horizontal="right" wrapText="1"/>
    </xf>
    <xf numFmtId="3" fontId="1" fillId="0" borderId="0" xfId="0" applyFont="1"/>
    <xf numFmtId="3" fontId="6" fillId="0" borderId="0" xfId="0" applyFont="1" applyBorder="1" applyAlignment="1">
      <alignment horizontal="left" wrapText="1"/>
    </xf>
    <xf numFmtId="3" fontId="0" fillId="0" borderId="0" xfId="0" applyBorder="1" applyAlignment="1">
      <alignment wrapText="1"/>
    </xf>
    <xf numFmtId="3" fontId="2" fillId="0" borderId="3" xfId="0" applyFont="1" applyBorder="1" applyAlignment="1">
      <alignment horizontal="center"/>
    </xf>
    <xf numFmtId="3" fontId="2" fillId="0" borderId="0" xfId="0" applyFont="1" applyFill="1" applyAlignment="1">
      <alignment horizontal="center"/>
    </xf>
    <xf numFmtId="3" fontId="2" fillId="0" borderId="0" xfId="0" applyFont="1" applyAlignment="1">
      <alignment horizontal="center"/>
    </xf>
    <xf numFmtId="3" fontId="2" fillId="0" borderId="1" xfId="0" applyFont="1" applyBorder="1" applyAlignment="1">
      <alignment horizontal="center"/>
    </xf>
    <xf numFmtId="3" fontId="6" fillId="0" borderId="5" xfId="0" applyFont="1" applyBorder="1" applyAlignment="1">
      <alignment horizontal="left" wrapText="1"/>
    </xf>
    <xf numFmtId="3" fontId="0" fillId="0" borderId="5" xfId="0" applyBorder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10"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zoomScale="80" zoomScaleNormal="80" workbookViewId="0">
      <selection sqref="A1:IV65536"/>
    </sheetView>
  </sheetViews>
  <sheetFormatPr defaultColWidth="9.28515625" defaultRowHeight="21" customHeight="1" x14ac:dyDescent="0.2"/>
  <cols>
    <col min="1" max="1" width="8.42578125" style="15" customWidth="1"/>
    <col min="2" max="2" width="24.7109375" style="15" customWidth="1"/>
    <col min="3" max="3" width="69.28515625" style="5" customWidth="1"/>
    <col min="4" max="4" width="26.28515625" style="15" customWidth="1"/>
    <col min="5" max="5" width="16.28515625" style="7" customWidth="1"/>
    <col min="6" max="6" width="24.42578125" style="7" customWidth="1"/>
    <col min="7" max="7" width="9.28515625" style="7"/>
    <col min="8" max="8" width="6.42578125" style="7" customWidth="1"/>
    <col min="9" max="9" width="18.7109375" style="7" customWidth="1"/>
    <col min="10" max="16384" width="9.28515625" style="7"/>
  </cols>
  <sheetData>
    <row r="1" spans="1:4" ht="21" customHeight="1" x14ac:dyDescent="0.25">
      <c r="A1" s="93" t="s">
        <v>0</v>
      </c>
      <c r="B1" s="93"/>
      <c r="C1" s="93"/>
      <c r="D1" s="93"/>
    </row>
    <row r="2" spans="1:4" ht="24" customHeight="1" x14ac:dyDescent="0.25">
      <c r="A2" s="92" t="s">
        <v>54</v>
      </c>
      <c r="B2" s="92"/>
      <c r="C2" s="92"/>
      <c r="D2" s="92"/>
    </row>
    <row r="3" spans="1:4" ht="21" customHeight="1" x14ac:dyDescent="0.25">
      <c r="A3" s="91" t="s">
        <v>9</v>
      </c>
      <c r="B3" s="91"/>
      <c r="C3" s="91"/>
      <c r="D3" s="91"/>
    </row>
    <row r="4" spans="1:4" ht="9.1999999999999993" customHeight="1" x14ac:dyDescent="0.25">
      <c r="A4" s="94"/>
      <c r="B4" s="94"/>
      <c r="C4" s="94"/>
      <c r="D4" s="94"/>
    </row>
    <row r="5" spans="1:4" ht="21" customHeight="1" x14ac:dyDescent="0.25">
      <c r="A5" s="25" t="s">
        <v>10</v>
      </c>
      <c r="B5" s="8"/>
      <c r="C5" s="4"/>
      <c r="D5" s="26"/>
    </row>
    <row r="6" spans="1:4" ht="11.65" customHeight="1" x14ac:dyDescent="0.25">
      <c r="A6" s="25"/>
      <c r="B6" s="8"/>
      <c r="C6" s="4"/>
      <c r="D6" s="26"/>
    </row>
    <row r="7" spans="1:4" ht="21" customHeight="1" x14ac:dyDescent="0.25">
      <c r="A7" s="19" t="s">
        <v>2</v>
      </c>
      <c r="B7" s="20" t="s">
        <v>1</v>
      </c>
      <c r="C7" s="21" t="s">
        <v>8</v>
      </c>
      <c r="D7" s="22" t="s">
        <v>6</v>
      </c>
    </row>
    <row r="8" spans="1:4" ht="36.75" customHeight="1" x14ac:dyDescent="0.2">
      <c r="A8" s="29" t="s">
        <v>3</v>
      </c>
      <c r="B8" s="6" t="s">
        <v>15</v>
      </c>
      <c r="C8" s="30" t="s">
        <v>16</v>
      </c>
      <c r="D8" s="31">
        <v>6000000</v>
      </c>
    </row>
    <row r="9" spans="1:4" ht="36.75" customHeight="1" x14ac:dyDescent="0.2">
      <c r="A9" s="6" t="s">
        <v>3</v>
      </c>
      <c r="B9" s="6" t="s">
        <v>22</v>
      </c>
      <c r="C9" s="30" t="s">
        <v>17</v>
      </c>
      <c r="D9" s="32">
        <v>336600</v>
      </c>
    </row>
    <row r="10" spans="1:4" ht="36.75" customHeight="1" x14ac:dyDescent="0.2">
      <c r="A10" s="6" t="s">
        <v>3</v>
      </c>
      <c r="B10" s="6" t="s">
        <v>23</v>
      </c>
      <c r="C10" s="30" t="s">
        <v>18</v>
      </c>
      <c r="D10" s="32">
        <v>3000000</v>
      </c>
    </row>
    <row r="11" spans="1:4" ht="36.75" customHeight="1" x14ac:dyDescent="0.2">
      <c r="A11" s="6" t="s">
        <v>12</v>
      </c>
      <c r="B11" s="6" t="s">
        <v>24</v>
      </c>
      <c r="C11" s="30" t="s">
        <v>19</v>
      </c>
      <c r="D11" s="32">
        <v>4772755</v>
      </c>
    </row>
    <row r="12" spans="1:4" ht="21" customHeight="1" x14ac:dyDescent="0.2">
      <c r="A12" s="6" t="s">
        <v>4</v>
      </c>
      <c r="B12" s="6" t="s">
        <v>25</v>
      </c>
      <c r="C12" s="30" t="s">
        <v>20</v>
      </c>
      <c r="D12" s="33">
        <v>374400</v>
      </c>
    </row>
    <row r="13" spans="1:4" ht="31.15" customHeight="1" x14ac:dyDescent="0.2">
      <c r="A13" s="34" t="s">
        <v>14</v>
      </c>
      <c r="B13" s="34" t="s">
        <v>26</v>
      </c>
      <c r="C13" s="35" t="s">
        <v>21</v>
      </c>
      <c r="D13" s="36">
        <v>5612124</v>
      </c>
    </row>
    <row r="14" spans="1:4" ht="18.75" customHeight="1" x14ac:dyDescent="0.25">
      <c r="A14" s="37"/>
      <c r="B14" s="37"/>
      <c r="C14" s="40" t="s">
        <v>52</v>
      </c>
      <c r="D14" s="38">
        <f>SUM(D8:D13)</f>
        <v>20095879</v>
      </c>
    </row>
    <row r="15" spans="1:4" ht="18.75" customHeight="1" x14ac:dyDescent="0.2">
      <c r="A15" s="6"/>
      <c r="B15" s="6"/>
      <c r="C15" s="23"/>
      <c r="D15" s="24"/>
    </row>
    <row r="16" spans="1:4" ht="15.6" customHeight="1" x14ac:dyDescent="0.25">
      <c r="A16" s="27" t="s">
        <v>11</v>
      </c>
      <c r="B16" s="18"/>
      <c r="C16" s="28"/>
      <c r="D16" s="3"/>
    </row>
    <row r="17" spans="1:8" ht="12.75" customHeight="1" x14ac:dyDescent="0.2">
      <c r="A17" s="25"/>
      <c r="B17" s="8"/>
      <c r="C17" s="4"/>
      <c r="D17" s="3"/>
    </row>
    <row r="18" spans="1:8" ht="21" customHeight="1" x14ac:dyDescent="0.25">
      <c r="A18" s="19" t="s">
        <v>2</v>
      </c>
      <c r="B18" s="20" t="s">
        <v>1</v>
      </c>
      <c r="C18" s="21" t="s">
        <v>8</v>
      </c>
      <c r="D18" s="22" t="s">
        <v>6</v>
      </c>
    </row>
    <row r="19" spans="1:8" ht="37.35" customHeight="1" x14ac:dyDescent="0.2">
      <c r="A19" s="2" t="s">
        <v>14</v>
      </c>
      <c r="B19" s="6" t="s">
        <v>31</v>
      </c>
      <c r="C19" s="30" t="s">
        <v>21</v>
      </c>
      <c r="D19" s="9">
        <v>387876</v>
      </c>
    </row>
    <row r="20" spans="1:8" ht="35.1" customHeight="1" x14ac:dyDescent="0.2">
      <c r="A20" s="1" t="s">
        <v>5</v>
      </c>
      <c r="B20" s="6" t="s">
        <v>32</v>
      </c>
      <c r="C20" s="39" t="s">
        <v>41</v>
      </c>
      <c r="D20" s="33">
        <v>5700000</v>
      </c>
    </row>
    <row r="21" spans="1:8" ht="17.45" customHeight="1" x14ac:dyDescent="0.2">
      <c r="A21" s="1" t="s">
        <v>5</v>
      </c>
      <c r="B21" s="6" t="s">
        <v>33</v>
      </c>
      <c r="C21" s="39" t="s">
        <v>42</v>
      </c>
      <c r="D21" s="10">
        <v>1232000</v>
      </c>
    </row>
    <row r="22" spans="1:8" ht="30" x14ac:dyDescent="0.2">
      <c r="A22" s="6" t="s">
        <v>27</v>
      </c>
      <c r="B22" s="6" t="s">
        <v>34</v>
      </c>
      <c r="C22" s="39" t="s">
        <v>43</v>
      </c>
      <c r="D22" s="10">
        <v>1067299</v>
      </c>
    </row>
    <row r="23" spans="1:8" ht="15" x14ac:dyDescent="0.2">
      <c r="A23" s="6" t="s">
        <v>28</v>
      </c>
      <c r="B23" s="6" t="s">
        <v>35</v>
      </c>
      <c r="C23" s="39" t="s">
        <v>44</v>
      </c>
      <c r="D23" s="11">
        <v>253844</v>
      </c>
    </row>
    <row r="24" spans="1:8" ht="30" x14ac:dyDescent="0.2">
      <c r="A24" s="8" t="s">
        <v>28</v>
      </c>
      <c r="B24" s="6" t="s">
        <v>36</v>
      </c>
      <c r="C24" s="39" t="s">
        <v>45</v>
      </c>
      <c r="D24" s="10">
        <v>328580</v>
      </c>
    </row>
    <row r="25" spans="1:8" ht="36" customHeight="1" x14ac:dyDescent="0.2">
      <c r="A25" s="6" t="s">
        <v>29</v>
      </c>
      <c r="B25" s="6" t="s">
        <v>37</v>
      </c>
      <c r="C25" s="39" t="s">
        <v>46</v>
      </c>
      <c r="D25" s="10">
        <v>4423201</v>
      </c>
    </row>
    <row r="26" spans="1:8" ht="30" x14ac:dyDescent="0.2">
      <c r="A26" s="6" t="s">
        <v>29</v>
      </c>
      <c r="B26" s="6" t="s">
        <v>38</v>
      </c>
      <c r="C26" s="39" t="s">
        <v>47</v>
      </c>
      <c r="D26" s="10">
        <v>3380000</v>
      </c>
    </row>
    <row r="27" spans="1:8" ht="30" x14ac:dyDescent="0.2">
      <c r="A27" s="13" t="s">
        <v>30</v>
      </c>
      <c r="B27" s="6" t="s">
        <v>39</v>
      </c>
      <c r="C27" s="39" t="s">
        <v>48</v>
      </c>
      <c r="D27" s="14">
        <v>3000000</v>
      </c>
      <c r="H27" s="12"/>
    </row>
    <row r="28" spans="1:8" ht="33" customHeight="1" x14ac:dyDescent="0.2">
      <c r="A28" s="13" t="s">
        <v>30</v>
      </c>
      <c r="B28" s="6" t="s">
        <v>40</v>
      </c>
      <c r="C28" s="39" t="s">
        <v>49</v>
      </c>
      <c r="D28" s="14">
        <v>2268000</v>
      </c>
      <c r="H28" s="12"/>
    </row>
    <row r="29" spans="1:8" ht="18" customHeight="1" thickBot="1" x14ac:dyDescent="0.3">
      <c r="A29" s="41"/>
      <c r="B29" s="42"/>
      <c r="C29" s="43" t="s">
        <v>53</v>
      </c>
      <c r="D29" s="44">
        <f>SUM(D19:D28)</f>
        <v>22040800</v>
      </c>
    </row>
    <row r="30" spans="1:8" ht="35.450000000000003" customHeight="1" thickBot="1" x14ac:dyDescent="0.3">
      <c r="A30" s="45"/>
      <c r="B30" s="46" t="s">
        <v>7</v>
      </c>
      <c r="C30" s="54" t="s">
        <v>51</v>
      </c>
      <c r="D30" s="47">
        <f>D29+D14</f>
        <v>42136679</v>
      </c>
    </row>
    <row r="31" spans="1:8" ht="27.75" customHeight="1" x14ac:dyDescent="0.2">
      <c r="A31" s="95" t="s">
        <v>50</v>
      </c>
      <c r="B31" s="95"/>
      <c r="C31" s="95"/>
      <c r="D31" s="96"/>
    </row>
    <row r="33" spans="1:7" ht="21" customHeight="1" x14ac:dyDescent="0.25">
      <c r="A33" s="25" t="s">
        <v>55</v>
      </c>
      <c r="B33" s="8"/>
      <c r="C33" s="4"/>
      <c r="D33" s="26"/>
    </row>
    <row r="34" spans="1:7" ht="14.25" customHeight="1" x14ac:dyDescent="0.25">
      <c r="A34" s="25"/>
      <c r="B34" s="8"/>
      <c r="C34" s="4"/>
      <c r="D34" s="26"/>
    </row>
    <row r="35" spans="1:7" s="1" customFormat="1" ht="26.25" customHeight="1" x14ac:dyDescent="0.25">
      <c r="A35" s="52" t="s">
        <v>2</v>
      </c>
      <c r="B35" s="52" t="s">
        <v>1</v>
      </c>
      <c r="C35" s="52" t="s">
        <v>8</v>
      </c>
      <c r="D35" s="53" t="s">
        <v>56</v>
      </c>
    </row>
    <row r="36" spans="1:7" ht="34.5" customHeight="1" x14ac:dyDescent="0.2">
      <c r="A36" s="48" t="s">
        <v>3</v>
      </c>
      <c r="B36" s="48" t="s">
        <v>57</v>
      </c>
      <c r="C36" s="23" t="s">
        <v>85</v>
      </c>
      <c r="D36" s="56">
        <v>2200000</v>
      </c>
    </row>
    <row r="37" spans="1:7" s="16" customFormat="1" ht="32.25" customHeight="1" x14ac:dyDescent="0.2">
      <c r="A37" s="48" t="s">
        <v>3</v>
      </c>
      <c r="B37" s="48" t="s">
        <v>58</v>
      </c>
      <c r="C37" s="23" t="s">
        <v>59</v>
      </c>
      <c r="D37" s="48">
        <v>4000000</v>
      </c>
      <c r="G37" s="17"/>
    </row>
    <row r="38" spans="1:7" ht="33" customHeight="1" x14ac:dyDescent="0.2">
      <c r="A38" s="48" t="s">
        <v>3</v>
      </c>
      <c r="B38" s="48" t="s">
        <v>60</v>
      </c>
      <c r="C38" s="23" t="s">
        <v>86</v>
      </c>
      <c r="D38" s="48">
        <v>4000000</v>
      </c>
    </row>
    <row r="39" spans="1:7" ht="33" customHeight="1" x14ac:dyDescent="0.2">
      <c r="A39" s="48" t="s">
        <v>4</v>
      </c>
      <c r="B39" s="48" t="s">
        <v>61</v>
      </c>
      <c r="C39" s="23" t="s">
        <v>62</v>
      </c>
      <c r="D39" s="48">
        <v>713280</v>
      </c>
    </row>
    <row r="40" spans="1:7" ht="30" customHeight="1" x14ac:dyDescent="0.2">
      <c r="A40" s="48" t="s">
        <v>63</v>
      </c>
      <c r="B40" s="48" t="s">
        <v>64</v>
      </c>
      <c r="C40" s="23" t="s">
        <v>65</v>
      </c>
      <c r="D40" s="48">
        <v>5000000</v>
      </c>
    </row>
    <row r="41" spans="1:7" ht="32.25" customHeight="1" x14ac:dyDescent="0.2">
      <c r="A41" s="48" t="s">
        <v>66</v>
      </c>
      <c r="B41" s="48" t="s">
        <v>67</v>
      </c>
      <c r="C41" s="23" t="s">
        <v>87</v>
      </c>
      <c r="D41" s="48">
        <v>1000000</v>
      </c>
    </row>
    <row r="42" spans="1:7" ht="25.7" customHeight="1" x14ac:dyDescent="0.2">
      <c r="A42" s="48" t="s">
        <v>66</v>
      </c>
      <c r="B42" s="48" t="s">
        <v>68</v>
      </c>
      <c r="C42" s="23" t="s">
        <v>69</v>
      </c>
      <c r="D42" s="48">
        <v>4500000</v>
      </c>
    </row>
    <row r="43" spans="1:7" ht="36" customHeight="1" x14ac:dyDescent="0.2">
      <c r="A43" s="48" t="s">
        <v>70</v>
      </c>
      <c r="B43" s="48" t="s">
        <v>71</v>
      </c>
      <c r="C43" s="23" t="s">
        <v>72</v>
      </c>
      <c r="D43" s="48">
        <v>1356992</v>
      </c>
    </row>
    <row r="44" spans="1:7" ht="18.75" customHeight="1" x14ac:dyDescent="0.2">
      <c r="A44" s="48" t="s">
        <v>13</v>
      </c>
      <c r="B44" s="48" t="s">
        <v>73</v>
      </c>
      <c r="C44" s="23" t="s">
        <v>74</v>
      </c>
      <c r="D44" s="48">
        <v>296571</v>
      </c>
    </row>
    <row r="45" spans="1:7" ht="30.75" customHeight="1" x14ac:dyDescent="0.2">
      <c r="A45" s="57" t="s">
        <v>14</v>
      </c>
      <c r="B45" s="57" t="s">
        <v>75</v>
      </c>
      <c r="C45" s="58" t="s">
        <v>76</v>
      </c>
      <c r="D45" s="57">
        <v>933157</v>
      </c>
    </row>
    <row r="46" spans="1:7" ht="22.5" customHeight="1" x14ac:dyDescent="0.25">
      <c r="A46" s="59"/>
      <c r="B46" s="59"/>
      <c r="C46" s="40" t="s">
        <v>89</v>
      </c>
      <c r="D46" s="60">
        <f>SUM(D36:D45)</f>
        <v>24000000</v>
      </c>
    </row>
    <row r="47" spans="1:7" ht="17.45" customHeight="1" x14ac:dyDescent="0.25">
      <c r="A47" s="48"/>
      <c r="B47" s="48"/>
      <c r="C47" s="55"/>
      <c r="D47" s="48"/>
    </row>
    <row r="48" spans="1:7" ht="25.7" customHeight="1" x14ac:dyDescent="0.25">
      <c r="A48" s="49" t="s">
        <v>88</v>
      </c>
      <c r="B48" s="48"/>
      <c r="C48" s="23"/>
      <c r="D48" s="48"/>
    </row>
    <row r="49" spans="1:4" ht="25.7" customHeight="1" x14ac:dyDescent="0.25">
      <c r="A49" s="52" t="s">
        <v>2</v>
      </c>
      <c r="B49" s="52" t="s">
        <v>1</v>
      </c>
      <c r="C49" s="52" t="s">
        <v>8</v>
      </c>
      <c r="D49" s="53" t="s">
        <v>56</v>
      </c>
    </row>
    <row r="50" spans="1:4" ht="29.25" customHeight="1" x14ac:dyDescent="0.2">
      <c r="A50" s="48" t="s">
        <v>14</v>
      </c>
      <c r="B50" s="48" t="s">
        <v>77</v>
      </c>
      <c r="C50" s="23" t="s">
        <v>76</v>
      </c>
      <c r="D50" s="48">
        <v>5066843</v>
      </c>
    </row>
    <row r="51" spans="1:4" ht="35.450000000000003" customHeight="1" x14ac:dyDescent="0.2">
      <c r="A51" s="48" t="s">
        <v>14</v>
      </c>
      <c r="B51" s="48" t="s">
        <v>78</v>
      </c>
      <c r="C51" s="23" t="s">
        <v>79</v>
      </c>
      <c r="D51" s="48">
        <v>6000000</v>
      </c>
    </row>
    <row r="52" spans="1:4" ht="58.5" customHeight="1" x14ac:dyDescent="0.2">
      <c r="A52" s="48" t="s">
        <v>5</v>
      </c>
      <c r="B52" s="48" t="s">
        <v>80</v>
      </c>
      <c r="C52" s="23" t="s">
        <v>91</v>
      </c>
      <c r="D52" s="48">
        <v>6000000</v>
      </c>
    </row>
    <row r="53" spans="1:4" ht="34.5" customHeight="1" x14ac:dyDescent="0.2">
      <c r="A53" s="48" t="s">
        <v>30</v>
      </c>
      <c r="B53" s="50" t="s">
        <v>81</v>
      </c>
      <c r="C53" s="51" t="s">
        <v>82</v>
      </c>
      <c r="D53" s="50">
        <v>948000</v>
      </c>
    </row>
    <row r="54" spans="1:4" ht="46.5" customHeight="1" x14ac:dyDescent="0.2">
      <c r="A54" s="57" t="s">
        <v>30</v>
      </c>
      <c r="B54" s="57" t="s">
        <v>83</v>
      </c>
      <c r="C54" s="58" t="s">
        <v>84</v>
      </c>
      <c r="D54" s="57">
        <v>3444480</v>
      </c>
    </row>
    <row r="55" spans="1:4" ht="21" customHeight="1" x14ac:dyDescent="0.25">
      <c r="A55" s="58"/>
      <c r="B55" s="58"/>
      <c r="C55" s="65" t="s">
        <v>90</v>
      </c>
      <c r="D55" s="61">
        <f>SUM(D50:D54)</f>
        <v>21459323</v>
      </c>
    </row>
    <row r="56" spans="1:4" ht="47.25" customHeight="1" x14ac:dyDescent="0.25">
      <c r="A56" s="62"/>
      <c r="B56" s="62"/>
      <c r="C56" s="63" t="s">
        <v>51</v>
      </c>
      <c r="D56" s="64">
        <v>45459323</v>
      </c>
    </row>
    <row r="57" spans="1:4" ht="28.5" customHeight="1" x14ac:dyDescent="0.2">
      <c r="A57" s="89" t="s">
        <v>92</v>
      </c>
      <c r="B57" s="89"/>
      <c r="C57" s="89"/>
      <c r="D57" s="90"/>
    </row>
    <row r="79" spans="2:2" ht="21" customHeight="1" x14ac:dyDescent="0.25">
      <c r="B79" s="43"/>
    </row>
  </sheetData>
  <mergeCells count="6">
    <mergeCell ref="A57:D57"/>
    <mergeCell ref="A3:D3"/>
    <mergeCell ref="A2:D2"/>
    <mergeCell ref="A1:D1"/>
    <mergeCell ref="A4:D4"/>
    <mergeCell ref="A31:D31"/>
  </mergeCells>
  <phoneticPr fontId="0" type="noConversion"/>
  <conditionalFormatting sqref="D35:D48 D50:D56">
    <cfRule type="expression" dxfId="9" priority="2">
      <formula>TRUE</formula>
    </cfRule>
  </conditionalFormatting>
  <conditionalFormatting sqref="D49">
    <cfRule type="expression" dxfId="8" priority="1">
      <formula>TRUE</formula>
    </cfRule>
  </conditionalFormatting>
  <printOptions horizontalCentered="1"/>
  <pageMargins left="0.5" right="0.5" top="0.5" bottom="0.5" header="0" footer="0"/>
  <pageSetup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5"/>
  <sheetViews>
    <sheetView tabSelected="1" zoomScaleNormal="100" workbookViewId="0">
      <selection activeCell="A3" sqref="A3:D3"/>
    </sheetView>
  </sheetViews>
  <sheetFormatPr defaultColWidth="9.28515625" defaultRowHeight="12.75" x14ac:dyDescent="0.2"/>
  <cols>
    <col min="1" max="1" width="8.42578125" style="15" customWidth="1"/>
    <col min="2" max="2" width="24.7109375" style="15" customWidth="1"/>
    <col min="3" max="3" width="69.28515625" style="5" customWidth="1"/>
    <col min="4" max="4" width="26.28515625" style="15" customWidth="1"/>
    <col min="5" max="5" width="16.28515625" style="7" customWidth="1"/>
    <col min="6" max="6" width="24.42578125" style="7" customWidth="1"/>
    <col min="7" max="7" width="9.28515625" style="7"/>
    <col min="8" max="8" width="6.42578125" style="7" customWidth="1"/>
    <col min="9" max="9" width="18.7109375" style="7" customWidth="1"/>
    <col min="10" max="16384" width="9.28515625" style="7"/>
  </cols>
  <sheetData>
    <row r="1" spans="1:4" ht="21" customHeight="1" x14ac:dyDescent="0.25">
      <c r="A1" s="93" t="s">
        <v>0</v>
      </c>
      <c r="B1" s="93"/>
      <c r="C1" s="93"/>
      <c r="D1" s="93"/>
    </row>
    <row r="2" spans="1:4" ht="19.899999999999999" customHeight="1" x14ac:dyDescent="0.25">
      <c r="A2" s="92" t="s">
        <v>54</v>
      </c>
      <c r="B2" s="92"/>
      <c r="C2" s="92"/>
      <c r="D2" s="92"/>
    </row>
    <row r="3" spans="1:4" ht="21" customHeight="1" x14ac:dyDescent="0.25">
      <c r="A3" s="91" t="s">
        <v>122</v>
      </c>
      <c r="B3" s="91"/>
      <c r="C3" s="91"/>
      <c r="D3" s="91"/>
    </row>
    <row r="4" spans="1:4" ht="9.1999999999999993" customHeight="1" x14ac:dyDescent="0.25">
      <c r="A4" s="94"/>
      <c r="B4" s="94"/>
      <c r="C4" s="94"/>
      <c r="D4" s="94"/>
    </row>
    <row r="5" spans="1:4" ht="21" customHeight="1" x14ac:dyDescent="0.2"/>
    <row r="6" spans="1:4" ht="21" customHeight="1" x14ac:dyDescent="0.25">
      <c r="A6" s="49" t="s">
        <v>101</v>
      </c>
      <c r="B6" s="66"/>
      <c r="C6" s="69"/>
      <c r="D6" s="68"/>
    </row>
    <row r="7" spans="1:4" s="1" customFormat="1" ht="26.25" customHeight="1" x14ac:dyDescent="0.25">
      <c r="A7" s="52" t="s">
        <v>2</v>
      </c>
      <c r="B7" s="52" t="s">
        <v>144</v>
      </c>
      <c r="C7" s="52" t="s">
        <v>8</v>
      </c>
      <c r="D7" s="53" t="s">
        <v>56</v>
      </c>
    </row>
    <row r="8" spans="1:4" ht="35.1" customHeight="1" x14ac:dyDescent="0.2">
      <c r="A8" s="66" t="s">
        <v>4</v>
      </c>
      <c r="B8" s="70" t="s">
        <v>94</v>
      </c>
      <c r="C8" s="71" t="s">
        <v>100</v>
      </c>
      <c r="D8" s="10">
        <v>2070577</v>
      </c>
    </row>
    <row r="9" spans="1:4" ht="21" customHeight="1" x14ac:dyDescent="0.2">
      <c r="A9" s="66" t="s">
        <v>66</v>
      </c>
      <c r="B9" s="70" t="s">
        <v>95</v>
      </c>
      <c r="C9" s="4" t="s">
        <v>98</v>
      </c>
      <c r="D9" s="10">
        <v>3400000</v>
      </c>
    </row>
    <row r="10" spans="1:4" ht="36.950000000000003" customHeight="1" x14ac:dyDescent="0.2">
      <c r="A10" s="58" t="s">
        <v>5</v>
      </c>
      <c r="B10" s="67" t="s">
        <v>96</v>
      </c>
      <c r="C10" s="78" t="s">
        <v>99</v>
      </c>
      <c r="D10" s="10">
        <v>2480000</v>
      </c>
    </row>
    <row r="11" spans="1:4" s="88" customFormat="1" ht="36.950000000000003" customHeight="1" x14ac:dyDescent="0.2">
      <c r="A11" s="58" t="s">
        <v>140</v>
      </c>
      <c r="B11" s="57" t="s">
        <v>143</v>
      </c>
      <c r="C11" s="86" t="s">
        <v>145</v>
      </c>
      <c r="D11" s="87">
        <v>601</v>
      </c>
    </row>
    <row r="12" spans="1:4" ht="21.75" customHeight="1" x14ac:dyDescent="0.25">
      <c r="A12" s="58"/>
      <c r="B12" s="67"/>
      <c r="C12" s="65" t="s">
        <v>120</v>
      </c>
      <c r="D12" s="72">
        <f>SUM(D8:D11)</f>
        <v>7951178</v>
      </c>
    </row>
    <row r="13" spans="1:4" ht="21.6" customHeight="1" x14ac:dyDescent="0.2">
      <c r="A13" s="89" t="s">
        <v>121</v>
      </c>
      <c r="B13" s="89"/>
      <c r="C13" s="89"/>
      <c r="D13" s="90"/>
    </row>
    <row r="14" spans="1:4" ht="21" customHeight="1" x14ac:dyDescent="0.2">
      <c r="A14" s="5"/>
    </row>
    <row r="15" spans="1:4" ht="21" customHeight="1" x14ac:dyDescent="0.25">
      <c r="A15" s="49" t="s">
        <v>102</v>
      </c>
      <c r="B15" s="66"/>
      <c r="C15" s="69"/>
      <c r="D15" s="68"/>
    </row>
    <row r="16" spans="1:4" s="1" customFormat="1" ht="26.25" customHeight="1" x14ac:dyDescent="0.25">
      <c r="A16" s="52" t="s">
        <v>2</v>
      </c>
      <c r="B16" s="52" t="s">
        <v>144</v>
      </c>
      <c r="C16" s="52" t="s">
        <v>8</v>
      </c>
      <c r="D16" s="53" t="s">
        <v>56</v>
      </c>
    </row>
    <row r="17" spans="1:4" ht="31.5" customHeight="1" x14ac:dyDescent="0.2">
      <c r="A17" s="77" t="s">
        <v>97</v>
      </c>
      <c r="B17" s="73" t="s">
        <v>103</v>
      </c>
      <c r="C17" s="76" t="s">
        <v>146</v>
      </c>
      <c r="D17" s="75">
        <v>1100000</v>
      </c>
    </row>
    <row r="18" spans="1:4" ht="28.5" customHeight="1" x14ac:dyDescent="0.2">
      <c r="A18" s="77" t="s">
        <v>66</v>
      </c>
      <c r="B18" s="73" t="s">
        <v>104</v>
      </c>
      <c r="C18" s="76" t="s">
        <v>109</v>
      </c>
      <c r="D18" s="75">
        <v>2500000</v>
      </c>
    </row>
    <row r="19" spans="1:4" ht="36.75" customHeight="1" x14ac:dyDescent="0.2">
      <c r="A19" s="77" t="s">
        <v>14</v>
      </c>
      <c r="B19" s="73" t="s">
        <v>105</v>
      </c>
      <c r="C19" s="74" t="s">
        <v>110</v>
      </c>
      <c r="D19" s="75">
        <v>5900000</v>
      </c>
    </row>
    <row r="20" spans="1:4" ht="31.5" customHeight="1" x14ac:dyDescent="0.2">
      <c r="A20" s="77" t="s">
        <v>5</v>
      </c>
      <c r="B20" s="73" t="s">
        <v>106</v>
      </c>
      <c r="C20" s="76" t="s">
        <v>107</v>
      </c>
      <c r="D20" s="75">
        <v>2720000</v>
      </c>
    </row>
    <row r="21" spans="1:4" ht="15.75" x14ac:dyDescent="0.25">
      <c r="A21" s="58"/>
      <c r="B21" s="67"/>
      <c r="C21" s="65" t="s">
        <v>108</v>
      </c>
      <c r="D21" s="72">
        <f>SUM(D17:D20)</f>
        <v>12220000</v>
      </c>
    </row>
    <row r="22" spans="1:4" ht="21.6" customHeight="1" x14ac:dyDescent="0.2">
      <c r="A22" s="89" t="s">
        <v>111</v>
      </c>
      <c r="B22" s="89"/>
      <c r="C22" s="89"/>
      <c r="D22" s="90"/>
    </row>
    <row r="23" spans="1:4" ht="21" customHeight="1" x14ac:dyDescent="0.2"/>
    <row r="24" spans="1:4" ht="21" customHeight="1" x14ac:dyDescent="0.25">
      <c r="A24" s="49" t="s">
        <v>112</v>
      </c>
      <c r="B24" s="66"/>
      <c r="C24" s="69"/>
      <c r="D24" s="68"/>
    </row>
    <row r="25" spans="1:4" ht="21" customHeight="1" x14ac:dyDescent="0.25">
      <c r="A25" s="52" t="s">
        <v>2</v>
      </c>
      <c r="B25" s="52" t="s">
        <v>144</v>
      </c>
      <c r="C25" s="52" t="s">
        <v>8</v>
      </c>
      <c r="D25" s="53" t="s">
        <v>56</v>
      </c>
    </row>
    <row r="26" spans="1:4" ht="21" customHeight="1" x14ac:dyDescent="0.2">
      <c r="A26" s="77" t="s">
        <v>14</v>
      </c>
      <c r="B26" s="73" t="s">
        <v>113</v>
      </c>
      <c r="C26" s="48" t="s">
        <v>117</v>
      </c>
      <c r="D26" s="79">
        <v>5300000</v>
      </c>
    </row>
    <row r="27" spans="1:4" ht="30" x14ac:dyDescent="0.2">
      <c r="A27" s="77" t="s">
        <v>115</v>
      </c>
      <c r="B27" s="73" t="s">
        <v>114</v>
      </c>
      <c r="C27" s="80" t="s">
        <v>118</v>
      </c>
      <c r="D27" s="79">
        <v>4016791</v>
      </c>
    </row>
    <row r="28" spans="1:4" ht="30" x14ac:dyDescent="0.2">
      <c r="A28" s="77" t="s">
        <v>140</v>
      </c>
      <c r="B28" s="73" t="s">
        <v>141</v>
      </c>
      <c r="C28" s="80" t="s">
        <v>142</v>
      </c>
      <c r="D28" s="79">
        <v>1890000</v>
      </c>
    </row>
    <row r="29" spans="1:4" ht="15.75" x14ac:dyDescent="0.25">
      <c r="A29" s="58"/>
      <c r="B29" s="81"/>
      <c r="C29" s="65" t="s">
        <v>116</v>
      </c>
      <c r="D29" s="72">
        <f>SUM(D26:D28)</f>
        <v>11206791</v>
      </c>
    </row>
    <row r="30" spans="1:4" ht="15" x14ac:dyDescent="0.2">
      <c r="A30" s="89" t="s">
        <v>119</v>
      </c>
      <c r="B30" s="89"/>
      <c r="C30" s="89"/>
      <c r="D30" s="90"/>
    </row>
    <row r="31" spans="1:4" ht="24.6" customHeight="1" x14ac:dyDescent="0.2"/>
    <row r="32" spans="1:4" ht="21" customHeight="1" x14ac:dyDescent="0.25">
      <c r="A32" s="49" t="s">
        <v>123</v>
      </c>
      <c r="B32" s="66"/>
      <c r="C32" s="69"/>
      <c r="D32" s="68"/>
    </row>
    <row r="33" spans="1:5" ht="21" customHeight="1" x14ac:dyDescent="0.25">
      <c r="A33" s="52" t="s">
        <v>2</v>
      </c>
      <c r="B33" s="52" t="s">
        <v>144</v>
      </c>
      <c r="C33" s="52" t="s">
        <v>8</v>
      </c>
      <c r="D33" s="53" t="s">
        <v>56</v>
      </c>
    </row>
    <row r="34" spans="1:5" ht="33" customHeight="1" x14ac:dyDescent="0.2">
      <c r="A34" s="77" t="s">
        <v>12</v>
      </c>
      <c r="B34" s="73" t="s">
        <v>125</v>
      </c>
      <c r="C34" s="76" t="s">
        <v>136</v>
      </c>
      <c r="D34" s="79">
        <v>3860864</v>
      </c>
    </row>
    <row r="35" spans="1:5" ht="33.6" customHeight="1" x14ac:dyDescent="0.2">
      <c r="A35" s="77" t="s">
        <v>12</v>
      </c>
      <c r="B35" s="73" t="s">
        <v>126</v>
      </c>
      <c r="C35" s="76" t="s">
        <v>136</v>
      </c>
      <c r="D35" s="79">
        <v>1002416</v>
      </c>
    </row>
    <row r="36" spans="1:5" s="15" customFormat="1" ht="27.95" customHeight="1" x14ac:dyDescent="0.2">
      <c r="A36" s="76" t="s">
        <v>97</v>
      </c>
      <c r="B36" s="73" t="s">
        <v>127</v>
      </c>
      <c r="C36" s="76" t="s">
        <v>137</v>
      </c>
      <c r="D36" s="85">
        <v>1850000</v>
      </c>
    </row>
    <row r="37" spans="1:5" ht="30" x14ac:dyDescent="0.2">
      <c r="A37" s="77" t="s">
        <v>13</v>
      </c>
      <c r="B37" s="73" t="s">
        <v>128</v>
      </c>
      <c r="C37" s="80" t="s">
        <v>132</v>
      </c>
      <c r="D37" s="79">
        <v>3600000</v>
      </c>
    </row>
    <row r="38" spans="1:5" ht="30" x14ac:dyDescent="0.2">
      <c r="A38" s="77" t="s">
        <v>14</v>
      </c>
      <c r="B38" s="73" t="s">
        <v>129</v>
      </c>
      <c r="C38" s="80" t="s">
        <v>133</v>
      </c>
      <c r="D38" s="79">
        <v>6000000</v>
      </c>
    </row>
    <row r="39" spans="1:5" ht="30" x14ac:dyDescent="0.2">
      <c r="A39" s="77" t="s">
        <v>134</v>
      </c>
      <c r="B39" s="73" t="s">
        <v>130</v>
      </c>
      <c r="C39" s="80" t="s">
        <v>139</v>
      </c>
      <c r="D39" s="79">
        <v>5100000</v>
      </c>
    </row>
    <row r="40" spans="1:5" ht="15" x14ac:dyDescent="0.2">
      <c r="A40" s="77" t="s">
        <v>30</v>
      </c>
      <c r="B40" s="73" t="s">
        <v>131</v>
      </c>
      <c r="C40" s="80" t="s">
        <v>138</v>
      </c>
      <c r="D40" s="79">
        <v>7700000</v>
      </c>
    </row>
    <row r="41" spans="1:5" ht="15.75" x14ac:dyDescent="0.25">
      <c r="A41" s="58"/>
      <c r="B41" s="81"/>
      <c r="C41" s="65" t="s">
        <v>135</v>
      </c>
      <c r="D41" s="72">
        <f>SUM(D34:D40)</f>
        <v>29113280</v>
      </c>
    </row>
    <row r="42" spans="1:5" ht="15" x14ac:dyDescent="0.2">
      <c r="A42" s="89" t="s">
        <v>124</v>
      </c>
      <c r="B42" s="89"/>
      <c r="C42" s="89"/>
      <c r="D42" s="90"/>
    </row>
    <row r="45" spans="1:5" s="15" customFormat="1" ht="33" customHeight="1" x14ac:dyDescent="0.25">
      <c r="A45" s="84"/>
      <c r="B45" s="84"/>
      <c r="C45" s="82" t="s">
        <v>93</v>
      </c>
      <c r="D45" s="83">
        <f>SUM(D12+D21+D29+D41)</f>
        <v>60491249</v>
      </c>
      <c r="E45" s="15" t="s">
        <v>7</v>
      </c>
    </row>
  </sheetData>
  <mergeCells count="8">
    <mergeCell ref="A42:D42"/>
    <mergeCell ref="A30:D30"/>
    <mergeCell ref="A22:D22"/>
    <mergeCell ref="A1:D1"/>
    <mergeCell ref="A2:D2"/>
    <mergeCell ref="A3:D3"/>
    <mergeCell ref="A4:D4"/>
    <mergeCell ref="A13:D13"/>
  </mergeCells>
  <phoneticPr fontId="10" type="noConversion"/>
  <conditionalFormatting sqref="D6">
    <cfRule type="expression" dxfId="7" priority="28">
      <formula>TRUE</formula>
    </cfRule>
  </conditionalFormatting>
  <conditionalFormatting sqref="D7">
    <cfRule type="expression" dxfId="6" priority="7">
      <formula>TRUE</formula>
    </cfRule>
  </conditionalFormatting>
  <conditionalFormatting sqref="D16">
    <cfRule type="expression" dxfId="5" priority="5">
      <formula>TRUE</formula>
    </cfRule>
  </conditionalFormatting>
  <conditionalFormatting sqref="D15">
    <cfRule type="expression" dxfId="4" priority="6">
      <formula>TRUE</formula>
    </cfRule>
  </conditionalFormatting>
  <conditionalFormatting sqref="D25">
    <cfRule type="expression" dxfId="3" priority="3">
      <formula>TRUE</formula>
    </cfRule>
  </conditionalFormatting>
  <conditionalFormatting sqref="D24">
    <cfRule type="expression" dxfId="2" priority="4">
      <formula>TRUE</formula>
    </cfRule>
  </conditionalFormatting>
  <conditionalFormatting sqref="D33">
    <cfRule type="expression" dxfId="1" priority="1">
      <formula>TRUE</formula>
    </cfRule>
  </conditionalFormatting>
  <conditionalFormatting sqref="D32">
    <cfRule type="expression" dxfId="0" priority="2">
      <formula>TRUE</formula>
    </cfRule>
  </conditionalFormatting>
  <pageMargins left="0.7" right="0.7" top="0.75" bottom="0.75" header="0.3" footer="0.3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Ferry</vt:lpstr>
      <vt:lpstr>Table 14</vt:lpstr>
      <vt:lpstr>Ferry!Print_Area</vt:lpstr>
      <vt:lpstr>'Table 14'!Print_Area</vt:lpstr>
      <vt:lpstr>Ferry!Print_Titles</vt:lpstr>
      <vt:lpstr>'Table 14'!Print_Titles</vt:lpstr>
    </vt:vector>
  </TitlesOfParts>
  <Company>HAC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Prior Year Unobligated Section 5307 Passenger Ferry Grant Program Allocations as of September 30, 2022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TR</dc:creator>
  <cp:lastModifiedBy>Ullah, Waseem CTR (FTA)</cp:lastModifiedBy>
  <cp:lastPrinted>2020-12-18T12:53:54Z</cp:lastPrinted>
  <dcterms:created xsi:type="dcterms:W3CDTF">2000-10-06T12:40:40Z</dcterms:created>
  <dcterms:modified xsi:type="dcterms:W3CDTF">2023-01-25T18:53:58Z</dcterms:modified>
</cp:coreProperties>
</file>