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8_{65AA35BD-BAED-42B5-A97C-147F692865D9}" xr6:coauthVersionLast="47" xr6:coauthVersionMax="47" xr10:uidLastSave="{00000000-0000-0000-0000-000000000000}"/>
  <bookViews>
    <workbookView xWindow="52935" yWindow="2655" windowWidth="25950" windowHeight="16110" firstSheet="1" activeTab="1" xr2:uid="{00000000-000D-0000-FFFF-FFFF00000000}"/>
  </bookViews>
  <sheets>
    <sheet name="Ferry" sheetId="6" state="hidden" r:id="rId1"/>
    <sheet name="Table 14" sheetId="7" r:id="rId2"/>
  </sheets>
  <definedNames>
    <definedName name="_xlnm.Print_Area" localSheetId="0">Ferry!$A$1:$D$59</definedName>
    <definedName name="_xlnm.Print_Area" localSheetId="1">'Table 14'!$A$1:$D$45</definedName>
    <definedName name="_xlnm.Print_Titles" localSheetId="0">Ferry!$A:$D,Ferry!$1:$15</definedName>
    <definedName name="_xlnm.Print_Titles" localSheetId="1">'Table 14'!$1:$2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7" l="1"/>
  <c r="D29" i="7"/>
  <c r="D12" i="7"/>
  <c r="D41" i="7" l="1"/>
  <c r="D21" i="7" l="1"/>
  <c r="D55" i="6"/>
  <c r="D46" i="6"/>
  <c r="D14" i="6"/>
  <c r="D29" i="6"/>
  <c r="D30" i="6" s="1"/>
</calcChain>
</file>

<file path=xl/sharedStrings.xml><?xml version="1.0" encoding="utf-8"?>
<sst xmlns="http://schemas.openxmlformats.org/spreadsheetml/2006/main" count="212" uniqueCount="147">
  <si>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</si>
  <si>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</si>
  <si>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</si>
  <si>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</si>
  <si>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</si>
  <si>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</si>
  <si>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</si>
  <si>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</si>
  <si>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</si>
  <si>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</si>
  <si>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</si>
  <si>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</si>
  <si>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</si>
  <si>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</si>
  <si>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</si>
  <si>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</si>
  <si>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</si>
  <si>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</si>
  <si>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</si>
  <si>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</si>
  <si>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</si>
  <si>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</si>
  <si>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</si>
  <si>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</si>
  <si>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</si>
  <si>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</si>
  <si>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</si>
  <si>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</si>
  <si>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</si>
  <si>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</si>
  <si>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</si>
  <si>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</si>
  <si>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</si>
  <si>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</si>
  <si>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</si>
  <si>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</si>
  <si>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</si>
  <si>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</si>
  <si>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</si>
  <si>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</si>
  <si>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</si>
  <si>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</si>
  <si>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</si>
  <si>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</si>
  <si>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</si>
  <si>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</si>
  <si>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</si>
  <si>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</si>
  <si>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</si>
  <si>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</si>
  <si>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</si>
  <si>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</si>
  <si>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</si>
  <si>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</si>
  <si>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</si>
  <si>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</si>
  <si>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</si>
  <si>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</si>
  <si>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</si>
  <si>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</si>
  <si>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</si>
  <si>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</si>
  <si>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</si>
  <si>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</si>
  <si>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</si>
  <si>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</si>
  <si>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</si>
  <si>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</si>
  <si>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</si>
  <si>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</si>
  <si>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</si>
  <si>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</si>
  <si>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</si>
  <si>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</si>
  <si>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</si>
  <si>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</si>
  <si>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</si>
  <si>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</si>
  <si>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</si>
  <si>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</si>
  <si>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</si>
  <si>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</si>
  <si>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</si>
  <si>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</si>
  <si>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</si>
  <si>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</si>
  <si>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</si>
  <si>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</si>
  <si>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</si>
  <si>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</si>
  <si>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</si>
  <si>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</si>
  <si>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</si>
  <si>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Grand Total of All Passenger Ferry Unobligated Allocations…….</t>
  </si>
  <si>
    <t>D2018-PFGP-003</t>
  </si>
  <si>
    <t>D2018-PFGP-006</t>
  </si>
  <si>
    <t>D2018-PFGP-013</t>
  </si>
  <si>
    <t>IL</t>
  </si>
  <si>
    <t>City of Salem, ferry expansion of service</t>
  </si>
  <si>
    <t>Port Authority of New York &amp; New Jersey, commuter ferry vessels power and propulsion retrofit program</t>
  </si>
  <si>
    <t>Chatham Area Transit Authority, state of good repair and capacity expansion ferry projects</t>
  </si>
  <si>
    <t>FY 2018 Unobligated Allocations</t>
  </si>
  <si>
    <t>FY 2019 Unobligated Allocations</t>
  </si>
  <si>
    <t>D2019-PFGP-006</t>
  </si>
  <si>
    <t>D2019-PFGP-007</t>
  </si>
  <si>
    <t>D2019-PFGP-009</t>
  </si>
  <si>
    <t>D2019-PFGP-010</t>
  </si>
  <si>
    <t>MTA Metro-North Railroad, ferry dock replacement</t>
  </si>
  <si>
    <t>Total FY 2019 Unobligated Allocations……….</t>
  </si>
  <si>
    <t>Woods Hole, Martha's Vineyard and Nantucket Steamship Authority, ferryboat terminal replacement</t>
  </si>
  <si>
    <t>New Jersey - Department of Environmental Protection, ferry slips reconstruction upgrade at Liberty State Park</t>
  </si>
  <si>
    <t>Unobligated FY 2019 Passenger Ferry allocations lapse on September 30, 2024</t>
  </si>
  <si>
    <t>FY 2020 Unobligated Allocations</t>
  </si>
  <si>
    <t>D2020-PFGP-010</t>
  </si>
  <si>
    <t>D2020-PFGP-012</t>
  </si>
  <si>
    <t>OK</t>
  </si>
  <si>
    <t>Total FY 2020 Unobligated Allocations……….</t>
  </si>
  <si>
    <t>City of South Amboy, Radford ferry project</t>
  </si>
  <si>
    <t>Central Oklahoma Transportation and Parking Authority, passenger ferry landing</t>
  </si>
  <si>
    <t>Unobligated FY 2020 Passenger Ferry allocations lapse on September 30, 2025</t>
  </si>
  <si>
    <r>
      <t xml:space="preserve">Total </t>
    </r>
    <r>
      <rPr>
        <b/>
        <sz val="12"/>
        <rFont val="Arial"/>
        <family val="2"/>
      </rPr>
      <t>FY 2018 Unobligated Allocations……….</t>
    </r>
  </si>
  <si>
    <t>Unobligated FY 2018 Passenger Ferry allocations lapse on September 30, 2023</t>
  </si>
  <si>
    <t>Prior Year Unobligated Section 5307 Passenger Ferry Grant Program Allocations as of September 30, 2022</t>
  </si>
  <si>
    <t>FY 2021 Unobligated Allocations</t>
  </si>
  <si>
    <t>Unobligated FY 2021 Passenger Ferry allocations lapse on September 30, 2027</t>
  </si>
  <si>
    <t>D2022-PFGP-004</t>
  </si>
  <si>
    <t>D2022-PFGP-005</t>
  </si>
  <si>
    <t>D2022-PFGP-006</t>
  </si>
  <si>
    <t>D2022-PFGP-009</t>
  </si>
  <si>
    <t>D2022-PFGP-010</t>
  </si>
  <si>
    <t>D2022-PFGP-014</t>
  </si>
  <si>
    <t>D2022-PFGP-015</t>
  </si>
  <si>
    <t>Casco Bay Island Transit District, ferry low/no emission propulsion system replacement project</t>
  </si>
  <si>
    <t xml:space="preserve">Borough of Carteret &amp; Carteret Port Authority, carteret ferry service terminal </t>
  </si>
  <si>
    <t>VI</t>
  </si>
  <si>
    <t>Total FY 2021 Unobligated Allocations……….</t>
  </si>
  <si>
    <t xml:space="preserve">Hillsborough Transit Authority, Tampa Bay Cross passenger ferry project  </t>
  </si>
  <si>
    <t xml:space="preserve">Rock Island County, MetroLINK East Moline, IL ferryboat docking terminal expansion project </t>
  </si>
  <si>
    <t xml:space="preserve">Kitsap Transit, battery electric passenger-only ferry vessel </t>
  </si>
  <si>
    <t xml:space="preserve">US Virgin Islands Ferry Transportation - St. Thomas/St. John new vessel acquisition </t>
  </si>
  <si>
    <t>RI</t>
  </si>
  <si>
    <t>D2020-PFGP-013</t>
  </si>
  <si>
    <t>Rhode Island Public Transit Authority, Rhode Island fast ferry terminal building project</t>
  </si>
  <si>
    <t>D2018-PFGP-016</t>
  </si>
  <si>
    <t>Discretionary ID</t>
  </si>
  <si>
    <t>Town of Bristol, Rhode Island, rehabilitation of the Prudence Island ferry dock pier</t>
  </si>
  <si>
    <t>MetroLINK Village of East Davenport (IA), passenger ferryboat terminal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</si>
</sst>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#,##0;[Red]#,##0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3" fontId="3" fillId="0" borderId="1" xfId="0" applyFont="1" applyFill="1" applyBorder="1"/>
    <xf numFmtId="44" fontId="3" fillId="0" borderId="0" xfId="2" applyFont="1" applyBorder="1" applyAlignment="1">
      <alignment wrapText="1"/>
    </xf>
    <xf numFmtId="3" fontId="2" fillId="0" borderId="0" xfId="0" applyFont="1" applyFill="1" applyBorder="1" applyAlignment="1">
      <alignment horizontal="right" wrapText="1"/>
    </xf>
    <xf numFmtId="3" fontId="3" fillId="0" borderId="0" xfId="0" applyFont="1" applyFill="1" applyBorder="1"/>
    <xf numFmtId="3" fontId="3" fillId="0" borderId="0" xfId="0" applyFont="1" applyFill="1" applyBorder="1" applyAlignment="1">
      <alignment wrapText="1"/>
    </xf>
    <xf numFmtId="165" fontId="8" fillId="0" borderId="2" xfId="2" applyNumberFormat="1" applyFont="1" applyBorder="1" applyAlignment="1">
      <alignment horizontal="right" wrapText="1"/>
    </xf>
    <xf numFmtId="3" fontId="3" fillId="0" borderId="0" xfId="0" applyFont="1" applyFill="1" applyBorder="1" applyAlignment="1">
      <alignment vertical="center"/>
    </xf>
    <xf numFmtId="3" fontId="3" fillId="0" borderId="0" xfId="0" applyFont="1" applyFill="1" applyBorder="1" applyAlignment="1">
      <alignment vertical="center" wrapText="1"/>
    </xf>
    <xf numFmtId="37" fontId="7" fillId="0" borderId="0" xfId="0" applyNumberFormat="1" applyFont="1" applyBorder="1" applyAlignment="1">
      <alignment horizontal="right" vertical="center" wrapText="1"/>
    </xf>
    <xf numFmtId="3" fontId="3" fillId="0" borderId="0" xfId="0" applyFont="1" applyFill="1" applyBorder="1" applyAlignment="1">
      <alignment horizontal="left" vertical="center" wrapText="1"/>
    </xf>
    <xf numFmtId="3" fontId="3" fillId="0" borderId="0" xfId="0" applyFont="1" applyBorder="1" applyAlignment="1">
      <alignment horizontal="left" vertical="center" wrapText="1"/>
    </xf>
    <xf numFmtId="3" fontId="3" fillId="0" borderId="1" xfId="0" applyFont="1" applyFill="1" applyBorder="1" applyAlignment="1">
      <alignment horizontal="left" wrapText="1"/>
    </xf>
    <xf numFmtId="166" fontId="9" fillId="0" borderId="0" xfId="0" applyNumberFormat="1" applyFont="1"/>
    <xf numFmtId="3" fontId="9" fillId="0" borderId="0" xfId="0" applyFont="1" applyAlignment="1">
      <alignment wrapText="1"/>
    </xf>
    <xf numFmtId="3" fontId="3" fillId="0" borderId="1" xfId="0" applyFont="1" applyFill="1" applyBorder="1" applyAlignment="1">
      <alignment vertical="center"/>
    </xf>
    <xf numFmtId="3" fontId="2" fillId="0" borderId="2" xfId="0" applyFont="1" applyFill="1" applyBorder="1" applyAlignment="1">
      <alignment horizontal="right" wrapText="1"/>
    </xf>
    <xf numFmtId="165" fontId="8" fillId="0" borderId="2" xfId="2" applyNumberFormat="1" applyFont="1" applyFill="1" applyBorder="1" applyAlignment="1">
      <alignment horizontal="right" wrapText="1"/>
    </xf>
    <xf numFmtId="3" fontId="4" fillId="0" borderId="2" xfId="0" applyFont="1" applyFill="1" applyBorder="1" applyAlignment="1"/>
    <xf numFmtId="166" fontId="9" fillId="0" borderId="0" xfId="0" applyNumberFormat="1" applyFont="1" applyFill="1"/>
    <xf numFmtId="3" fontId="3" fillId="0" borderId="1" xfId="0" applyFont="1" applyBorder="1" applyAlignment="1">
      <alignment horizontal="left" wrapText="1"/>
    </xf>
    <xf numFmtId="37" fontId="7" fillId="0" borderId="0" xfId="0" applyNumberFormat="1" applyFont="1" applyAlignment="1">
      <alignment horizontal="right" wrapText="1"/>
    </xf>
    <xf numFmtId="3" fontId="1" fillId="0" borderId="0" xfId="0" applyFont="1"/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10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3" t="s">
        <v>0</v>
      </c>
      <c r="B1" s="93"/>
      <c r="C1" s="93"/>
      <c r="D1" s="93"/>
    </row>
    <row r="2" spans="1:4" ht="24" customHeight="1" x14ac:dyDescent="0.25">
      <c r="A2" s="92" t="s">
        <v>54</v>
      </c>
      <c r="B2" s="92"/>
      <c r="C2" s="92"/>
      <c r="D2" s="92"/>
    </row>
    <row r="3" spans="1:4" ht="21" customHeight="1" x14ac:dyDescent="0.25">
      <c r="A3" s="91" t="s">
        <v>9</v>
      </c>
      <c r="B3" s="91"/>
      <c r="C3" s="91"/>
      <c r="D3" s="91"/>
    </row>
    <row r="4" spans="1:4" ht="9.1999999999999993" customHeight="1" x14ac:dyDescent="0.25">
      <c r="A4" s="94"/>
      <c r="B4" s="94"/>
      <c r="C4" s="94"/>
      <c r="D4" s="94"/>
    </row>
    <row r="5" spans="1:4" ht="21" customHeight="1" x14ac:dyDescent="0.25">
      <c r="A5" s="25" t="s">
        <v>10</v>
      </c>
      <c r="B5" s="8"/>
      <c r="C5" s="4"/>
      <c r="D5" s="26"/>
    </row>
    <row r="6" spans="1:4" ht="11.6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1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95" t="s">
        <v>50</v>
      </c>
      <c r="B31" s="95"/>
      <c r="C31" s="95"/>
      <c r="D31" s="96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89" t="s">
        <v>92</v>
      </c>
      <c r="B57" s="89"/>
      <c r="C57" s="89"/>
      <c r="D57" s="90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9" priority="2">
      <formula>TRUE</formula>
    </cfRule>
  </conditionalFormatting>
  <conditionalFormatting sqref="D49">
    <cfRule type="expression" dxfId="8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"/>
  <sheetViews>
    <sheetView tabSelected="1" zoomScaleNormal="100" workbookViewId="0">
      <selection activeCell="A3" sqref="A3:D3"/>
    </sheetView>
  </sheetViews>
  <sheetFormatPr defaultColWidth="9.28515625" defaultRowHeight="12.75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3" t="s">
        <v>0</v>
      </c>
      <c r="B1" s="93"/>
      <c r="C1" s="93"/>
      <c r="D1" s="93"/>
    </row>
    <row r="2" spans="1:4" ht="19.899999999999999" customHeight="1" x14ac:dyDescent="0.25">
      <c r="A2" s="92" t="s">
        <v>54</v>
      </c>
      <c r="B2" s="92"/>
      <c r="C2" s="92"/>
      <c r="D2" s="92"/>
    </row>
    <row r="3" spans="1:4" ht="21" customHeight="1" x14ac:dyDescent="0.25">
      <c r="A3" s="91" t="s">
        <v>122</v>
      </c>
      <c r="B3" s="91"/>
      <c r="C3" s="91"/>
      <c r="D3" s="91"/>
    </row>
    <row r="4" spans="1:4" ht="9.1999999999999993" customHeight="1" x14ac:dyDescent="0.25">
      <c r="A4" s="94"/>
      <c r="B4" s="94"/>
      <c r="C4" s="94"/>
      <c r="D4" s="94"/>
    </row>
    <row r="5" spans="1:4" ht="21" customHeight="1" x14ac:dyDescent="0.2"/>
    <row r="6" spans="1:4" ht="21" customHeight="1" x14ac:dyDescent="0.25">
      <c r="A6" s="49" t="s">
        <v>101</v>
      </c>
      <c r="B6" s="66"/>
      <c r="C6" s="69"/>
      <c r="D6" s="68"/>
    </row>
    <row r="7" spans="1:4" s="1" customFormat="1" ht="26.25" customHeight="1" x14ac:dyDescent="0.25">
      <c r="A7" s="52" t="s">
        <v>2</v>
      </c>
      <c r="B7" s="52" t="s">
        <v>144</v>
      </c>
      <c r="C7" s="52" t="s">
        <v>8</v>
      </c>
      <c r="D7" s="53" t="s">
        <v>56</v>
      </c>
    </row>
    <row r="8" spans="1:4" ht="35.1" customHeight="1" x14ac:dyDescent="0.2">
      <c r="A8" s="66" t="s">
        <v>4</v>
      </c>
      <c r="B8" s="70" t="s">
        <v>94</v>
      </c>
      <c r="C8" s="71" t="s">
        <v>100</v>
      </c>
      <c r="D8" s="10">
        <v>2070577</v>
      </c>
    </row>
    <row r="9" spans="1:4" ht="21" customHeight="1" x14ac:dyDescent="0.2">
      <c r="A9" s="66" t="s">
        <v>66</v>
      </c>
      <c r="B9" s="70" t="s">
        <v>95</v>
      </c>
      <c r="C9" s="4" t="s">
        <v>98</v>
      </c>
      <c r="D9" s="10">
        <v>3400000</v>
      </c>
    </row>
    <row r="10" spans="1:4" ht="36.950000000000003" customHeight="1" x14ac:dyDescent="0.2">
      <c r="A10" s="58" t="s">
        <v>5</v>
      </c>
      <c r="B10" s="67" t="s">
        <v>96</v>
      </c>
      <c r="C10" s="78" t="s">
        <v>99</v>
      </c>
      <c r="D10" s="10">
        <v>2480000</v>
      </c>
    </row>
    <row r="11" spans="1:4" s="88" customFormat="1" ht="36.950000000000003" customHeight="1" x14ac:dyDescent="0.2">
      <c r="A11" s="58" t="s">
        <v>140</v>
      </c>
      <c r="B11" s="57" t="s">
        <v>143</v>
      </c>
      <c r="C11" s="86" t="s">
        <v>145</v>
      </c>
      <c r="D11" s="87">
        <v>601</v>
      </c>
    </row>
    <row r="12" spans="1:4" ht="21.75" customHeight="1" x14ac:dyDescent="0.25">
      <c r="A12" s="58"/>
      <c r="B12" s="67"/>
      <c r="C12" s="65" t="s">
        <v>120</v>
      </c>
      <c r="D12" s="72">
        <f>SUM(D8:D11)</f>
        <v>7951178</v>
      </c>
    </row>
    <row r="13" spans="1:4" ht="21.6" customHeight="1" x14ac:dyDescent="0.2">
      <c r="A13" s="89" t="s">
        <v>121</v>
      </c>
      <c r="B13" s="89"/>
      <c r="C13" s="89"/>
      <c r="D13" s="90"/>
    </row>
    <row r="14" spans="1:4" ht="21" customHeight="1" x14ac:dyDescent="0.2">
      <c r="A14" s="5"/>
    </row>
    <row r="15" spans="1:4" ht="21" customHeight="1" x14ac:dyDescent="0.25">
      <c r="A15" s="49" t="s">
        <v>102</v>
      </c>
      <c r="B15" s="66"/>
      <c r="C15" s="69"/>
      <c r="D15" s="68"/>
    </row>
    <row r="16" spans="1:4" s="1" customFormat="1" ht="26.25" customHeight="1" x14ac:dyDescent="0.25">
      <c r="A16" s="52" t="s">
        <v>2</v>
      </c>
      <c r="B16" s="52" t="s">
        <v>144</v>
      </c>
      <c r="C16" s="52" t="s">
        <v>8</v>
      </c>
      <c r="D16" s="53" t="s">
        <v>56</v>
      </c>
    </row>
    <row r="17" spans="1:4" ht="31.5" customHeight="1" x14ac:dyDescent="0.2">
      <c r="A17" s="77" t="s">
        <v>97</v>
      </c>
      <c r="B17" s="73" t="s">
        <v>103</v>
      </c>
      <c r="C17" s="76" t="s">
        <v>146</v>
      </c>
      <c r="D17" s="75">
        <v>1100000</v>
      </c>
    </row>
    <row r="18" spans="1:4" ht="28.5" customHeight="1" x14ac:dyDescent="0.2">
      <c r="A18" s="77" t="s">
        <v>66</v>
      </c>
      <c r="B18" s="73" t="s">
        <v>104</v>
      </c>
      <c r="C18" s="76" t="s">
        <v>109</v>
      </c>
      <c r="D18" s="75">
        <v>2500000</v>
      </c>
    </row>
    <row r="19" spans="1:4" ht="36.75" customHeight="1" x14ac:dyDescent="0.2">
      <c r="A19" s="77" t="s">
        <v>14</v>
      </c>
      <c r="B19" s="73" t="s">
        <v>105</v>
      </c>
      <c r="C19" s="74" t="s">
        <v>110</v>
      </c>
      <c r="D19" s="75">
        <v>5900000</v>
      </c>
    </row>
    <row r="20" spans="1:4" ht="31.5" customHeight="1" x14ac:dyDescent="0.2">
      <c r="A20" s="77" t="s">
        <v>5</v>
      </c>
      <c r="B20" s="73" t="s">
        <v>106</v>
      </c>
      <c r="C20" s="76" t="s">
        <v>107</v>
      </c>
      <c r="D20" s="75">
        <v>2720000</v>
      </c>
    </row>
    <row r="21" spans="1:4" ht="15.75" x14ac:dyDescent="0.25">
      <c r="A21" s="58"/>
      <c r="B21" s="67"/>
      <c r="C21" s="65" t="s">
        <v>108</v>
      </c>
      <c r="D21" s="72">
        <f>SUM(D17:D20)</f>
        <v>12220000</v>
      </c>
    </row>
    <row r="22" spans="1:4" ht="21.6" customHeight="1" x14ac:dyDescent="0.2">
      <c r="A22" s="89" t="s">
        <v>111</v>
      </c>
      <c r="B22" s="89"/>
      <c r="C22" s="89"/>
      <c r="D22" s="90"/>
    </row>
    <row r="23" spans="1:4" ht="21" customHeight="1" x14ac:dyDescent="0.2"/>
    <row r="24" spans="1:4" ht="21" customHeight="1" x14ac:dyDescent="0.25">
      <c r="A24" s="49" t="s">
        <v>112</v>
      </c>
      <c r="B24" s="66"/>
      <c r="C24" s="69"/>
      <c r="D24" s="68"/>
    </row>
    <row r="25" spans="1:4" ht="21" customHeight="1" x14ac:dyDescent="0.25">
      <c r="A25" s="52" t="s">
        <v>2</v>
      </c>
      <c r="B25" s="52" t="s">
        <v>144</v>
      </c>
      <c r="C25" s="52" t="s">
        <v>8</v>
      </c>
      <c r="D25" s="53" t="s">
        <v>56</v>
      </c>
    </row>
    <row r="26" spans="1:4" ht="21" customHeight="1" x14ac:dyDescent="0.2">
      <c r="A26" s="77" t="s">
        <v>14</v>
      </c>
      <c r="B26" s="73" t="s">
        <v>113</v>
      </c>
      <c r="C26" s="48" t="s">
        <v>117</v>
      </c>
      <c r="D26" s="79">
        <v>5300000</v>
      </c>
    </row>
    <row r="27" spans="1:4" ht="30" x14ac:dyDescent="0.2">
      <c r="A27" s="77" t="s">
        <v>115</v>
      </c>
      <c r="B27" s="73" t="s">
        <v>114</v>
      </c>
      <c r="C27" s="80" t="s">
        <v>118</v>
      </c>
      <c r="D27" s="79">
        <v>4016791</v>
      </c>
    </row>
    <row r="28" spans="1:4" ht="30" x14ac:dyDescent="0.2">
      <c r="A28" s="77" t="s">
        <v>140</v>
      </c>
      <c r="B28" s="73" t="s">
        <v>141</v>
      </c>
      <c r="C28" s="80" t="s">
        <v>142</v>
      </c>
      <c r="D28" s="79">
        <v>1890000</v>
      </c>
    </row>
    <row r="29" spans="1:4" ht="15.75" x14ac:dyDescent="0.25">
      <c r="A29" s="58"/>
      <c r="B29" s="81"/>
      <c r="C29" s="65" t="s">
        <v>116</v>
      </c>
      <c r="D29" s="72">
        <f>SUM(D26:D28)</f>
        <v>11206791</v>
      </c>
    </row>
    <row r="30" spans="1:4" ht="15" x14ac:dyDescent="0.2">
      <c r="A30" s="89" t="s">
        <v>119</v>
      </c>
      <c r="B30" s="89"/>
      <c r="C30" s="89"/>
      <c r="D30" s="90"/>
    </row>
    <row r="31" spans="1:4" ht="24.6" customHeight="1" x14ac:dyDescent="0.2"/>
    <row r="32" spans="1:4" ht="21" customHeight="1" x14ac:dyDescent="0.25">
      <c r="A32" s="49" t="s">
        <v>123</v>
      </c>
      <c r="B32" s="66"/>
      <c r="C32" s="69"/>
      <c r="D32" s="68"/>
    </row>
    <row r="33" spans="1:5" ht="21" customHeight="1" x14ac:dyDescent="0.25">
      <c r="A33" s="52" t="s">
        <v>2</v>
      </c>
      <c r="B33" s="52" t="s">
        <v>144</v>
      </c>
      <c r="C33" s="52" t="s">
        <v>8</v>
      </c>
      <c r="D33" s="53" t="s">
        <v>56</v>
      </c>
    </row>
    <row r="34" spans="1:5" ht="33" customHeight="1" x14ac:dyDescent="0.2">
      <c r="A34" s="77" t="s">
        <v>12</v>
      </c>
      <c r="B34" s="73" t="s">
        <v>125</v>
      </c>
      <c r="C34" s="76" t="s">
        <v>136</v>
      </c>
      <c r="D34" s="79">
        <v>3860864</v>
      </c>
    </row>
    <row r="35" spans="1:5" ht="33.6" customHeight="1" x14ac:dyDescent="0.2">
      <c r="A35" s="77" t="s">
        <v>12</v>
      </c>
      <c r="B35" s="73" t="s">
        <v>126</v>
      </c>
      <c r="C35" s="76" t="s">
        <v>136</v>
      </c>
      <c r="D35" s="79">
        <v>1002416</v>
      </c>
    </row>
    <row r="36" spans="1:5" s="15" customFormat="1" ht="27.95" customHeight="1" x14ac:dyDescent="0.2">
      <c r="A36" s="76" t="s">
        <v>97</v>
      </c>
      <c r="B36" s="73" t="s">
        <v>127</v>
      </c>
      <c r="C36" s="76" t="s">
        <v>137</v>
      </c>
      <c r="D36" s="85">
        <v>1850000</v>
      </c>
    </row>
    <row r="37" spans="1:5" ht="30" x14ac:dyDescent="0.2">
      <c r="A37" s="77" t="s">
        <v>13</v>
      </c>
      <c r="B37" s="73" t="s">
        <v>128</v>
      </c>
      <c r="C37" s="80" t="s">
        <v>132</v>
      </c>
      <c r="D37" s="79">
        <v>3600000</v>
      </c>
    </row>
    <row r="38" spans="1:5" ht="30" x14ac:dyDescent="0.2">
      <c r="A38" s="77" t="s">
        <v>14</v>
      </c>
      <c r="B38" s="73" t="s">
        <v>129</v>
      </c>
      <c r="C38" s="80" t="s">
        <v>133</v>
      </c>
      <c r="D38" s="79">
        <v>6000000</v>
      </c>
    </row>
    <row r="39" spans="1:5" ht="30" x14ac:dyDescent="0.2">
      <c r="A39" s="77" t="s">
        <v>134</v>
      </c>
      <c r="B39" s="73" t="s">
        <v>130</v>
      </c>
      <c r="C39" s="80" t="s">
        <v>139</v>
      </c>
      <c r="D39" s="79">
        <v>5100000</v>
      </c>
    </row>
    <row r="40" spans="1:5" ht="15" x14ac:dyDescent="0.2">
      <c r="A40" s="77" t="s">
        <v>30</v>
      </c>
      <c r="B40" s="73" t="s">
        <v>131</v>
      </c>
      <c r="C40" s="80" t="s">
        <v>138</v>
      </c>
      <c r="D40" s="79">
        <v>7700000</v>
      </c>
    </row>
    <row r="41" spans="1:5" ht="15.75" x14ac:dyDescent="0.25">
      <c r="A41" s="58"/>
      <c r="B41" s="81"/>
      <c r="C41" s="65" t="s">
        <v>135</v>
      </c>
      <c r="D41" s="72">
        <f>SUM(D34:D40)</f>
        <v>29113280</v>
      </c>
    </row>
    <row r="42" spans="1:5" ht="15" x14ac:dyDescent="0.2">
      <c r="A42" s="89" t="s">
        <v>124</v>
      </c>
      <c r="B42" s="89"/>
      <c r="C42" s="89"/>
      <c r="D42" s="90"/>
    </row>
    <row r="45" spans="1:5" s="15" customFormat="1" ht="33" customHeight="1" x14ac:dyDescent="0.25">
      <c r="A45" s="84"/>
      <c r="B45" s="84"/>
      <c r="C45" s="82" t="s">
        <v>93</v>
      </c>
      <c r="D45" s="83">
        <f>SUM(D12+D21+D29+D41)</f>
        <v>60491249</v>
      </c>
      <c r="E45" s="15" t="s">
        <v>7</v>
      </c>
    </row>
  </sheetData>
  <mergeCells count="8">
    <mergeCell ref="A42:D42"/>
    <mergeCell ref="A30:D30"/>
    <mergeCell ref="A22:D22"/>
    <mergeCell ref="A1:D1"/>
    <mergeCell ref="A2:D2"/>
    <mergeCell ref="A3:D3"/>
    <mergeCell ref="A4:D4"/>
    <mergeCell ref="A13:D13"/>
  </mergeCells>
  <phoneticPr fontId="10" type="noConversion"/>
  <conditionalFormatting sqref="D6">
    <cfRule type="expression" dxfId="7" priority="28">
      <formula>TRUE</formula>
    </cfRule>
  </conditionalFormatting>
  <conditionalFormatting sqref="D7">
    <cfRule type="expression" dxfId="6" priority="7">
      <formula>TRUE</formula>
    </cfRule>
  </conditionalFormatting>
  <conditionalFormatting sqref="D16">
    <cfRule type="expression" dxfId="5" priority="5">
      <formula>TRUE</formula>
    </cfRule>
  </conditionalFormatting>
  <conditionalFormatting sqref="D15">
    <cfRule type="expression" dxfId="4" priority="6">
      <formula>TRUE</formula>
    </cfRule>
  </conditionalFormatting>
  <conditionalFormatting sqref="D25">
    <cfRule type="expression" dxfId="3" priority="3">
      <formula>TRUE</formula>
    </cfRule>
  </conditionalFormatting>
  <conditionalFormatting sqref="D24">
    <cfRule type="expression" dxfId="2" priority="4">
      <formula>TRUE</formula>
    </cfRule>
  </conditionalFormatting>
  <conditionalFormatting sqref="D33">
    <cfRule type="expression" dxfId="1" priority="1">
      <formula>TRUE</formula>
    </cfRule>
  </conditionalFormatting>
  <conditionalFormatting sqref="D32">
    <cfRule type="expression" dxfId="0" priority="2">
      <formula>TRUE</formula>
    </cfRule>
  </conditionalFormatting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</vt:lpstr>
      <vt:lpstr>Ferry!Print_Area</vt:lpstr>
      <vt:lpstr>'Table 14'!Print_Area</vt:lpstr>
      <vt:lpstr>Ferry!Print_Titles</vt:lpstr>
      <vt:lpstr>'Table 14'!Print_Titles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Section 5307 Passenger Ferry Grant Program Allocations as of September 30, 2022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2020-12-18T12:53:54Z</cp:lastPrinted>
  <dcterms:created xsi:type="dcterms:W3CDTF">2000-10-06T12:40:40Z</dcterms:created>
  <dcterms:modified xsi:type="dcterms:W3CDTF">2023-01-25T18:53:58Z</dcterms:modified>
</cp:coreProperties>
</file>