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piljin.chun\Desktop\1.4.24 Statistical Summary\FY 2020 Statistical Summary\FAST Act\All Programs\"/>
    </mc:Choice>
  </mc:AlternateContent>
  <xr:revisionPtr revIDLastSave="0" documentId="13_ncr:1_{A8797712-AC90-4642-88A3-A5D8AD6FF1B3}" xr6:coauthVersionLast="47" xr6:coauthVersionMax="47" xr10:uidLastSave="{00000000-0000-0000-0000-000000000000}"/>
  <bookViews>
    <workbookView xWindow="-98" yWindow="-98" windowWidth="28996" windowHeight="15796" xr2:uid="{00000000-000D-0000-FFFF-FFFF00000000}"/>
  </bookViews>
  <sheets>
    <sheet name="14a by scope" sheetId="5" r:id="rId1"/>
    <sheet name="Source 4a" sheetId="6" r:id="rId2"/>
    <sheet name="14b by state" sheetId="4" r:id="rId3"/>
    <sheet name="Source 4b" sheetId="7" r:id="rId4"/>
  </sheets>
  <definedNames>
    <definedName name="_xlnm._FilterDatabase" localSheetId="2" hidden="1">'14b by state'!$A$2:$C$2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7" i="4" l="1"/>
  <c r="B11" i="5" l="1"/>
  <c r="C6" i="4" l="1"/>
  <c r="C13" i="4"/>
  <c r="C17" i="4"/>
  <c r="C21" i="4"/>
  <c r="C25" i="4"/>
  <c r="C29" i="4"/>
  <c r="C33" i="4"/>
  <c r="C37" i="4"/>
  <c r="C40" i="4"/>
  <c r="C43" i="4"/>
  <c r="C3" i="4"/>
  <c r="C46" i="4"/>
  <c r="C45" i="4"/>
  <c r="C44" i="4"/>
  <c r="C42" i="4"/>
  <c r="C41" i="4"/>
  <c r="C39" i="4"/>
  <c r="C38" i="4"/>
  <c r="C36" i="4"/>
  <c r="C35" i="4"/>
  <c r="C34" i="4"/>
  <c r="C32" i="4"/>
  <c r="C31" i="4"/>
  <c r="C30" i="4"/>
  <c r="C28" i="4"/>
  <c r="C27" i="4"/>
  <c r="C26" i="4"/>
  <c r="C24" i="4"/>
  <c r="C23" i="4"/>
  <c r="C22" i="4"/>
  <c r="C20" i="4"/>
  <c r="C19" i="4"/>
  <c r="C18" i="4"/>
  <c r="C16" i="4"/>
  <c r="C15" i="4"/>
  <c r="C14" i="4"/>
  <c r="C12" i="4"/>
  <c r="C11" i="4"/>
  <c r="C10" i="4"/>
  <c r="C9" i="4"/>
  <c r="C8" i="4"/>
  <c r="C7" i="4"/>
  <c r="C5" i="4"/>
  <c r="C4" i="4"/>
  <c r="C47" i="4" l="1"/>
</calcChain>
</file>

<file path=xl/sharedStrings.xml><?xml version="1.0" encoding="utf-8"?>
<sst xmlns="http://schemas.openxmlformats.org/spreadsheetml/2006/main" count="83" uniqueCount="75">
  <si>
    <t>AK</t>
  </si>
  <si>
    <t>OPERATING ASSISTANCE</t>
  </si>
  <si>
    <t>PROJECT ADMINISTRATION</t>
  </si>
  <si>
    <t>STATE / PROGRAMS ADMINISTRATION</t>
  </si>
  <si>
    <t>INTERCITY BUS TRANSPORTATION</t>
  </si>
  <si>
    <t>BUS - ROLLING STOCK</t>
  </si>
  <si>
    <t>AL</t>
  </si>
  <si>
    <t>AZ</t>
  </si>
  <si>
    <t>CA</t>
  </si>
  <si>
    <t>CO</t>
  </si>
  <si>
    <t>CT</t>
  </si>
  <si>
    <t>DE</t>
  </si>
  <si>
    <t>FL</t>
  </si>
  <si>
    <t>IA</t>
  </si>
  <si>
    <t>ID</t>
  </si>
  <si>
    <t>IL</t>
  </si>
  <si>
    <t>KS</t>
  </si>
  <si>
    <t>KY</t>
  </si>
  <si>
    <t>LA</t>
  </si>
  <si>
    <t>MA</t>
  </si>
  <si>
    <t>ME</t>
  </si>
  <si>
    <t>MI</t>
  </si>
  <si>
    <t>MN</t>
  </si>
  <si>
    <t>MT</t>
  </si>
  <si>
    <t>NC</t>
  </si>
  <si>
    <t>ND</t>
  </si>
  <si>
    <t>NE</t>
  </si>
  <si>
    <t>NH</t>
  </si>
  <si>
    <t>NJ</t>
  </si>
  <si>
    <t>NM</t>
  </si>
  <si>
    <t>NV</t>
  </si>
  <si>
    <t>NY</t>
  </si>
  <si>
    <t>OK</t>
  </si>
  <si>
    <t>OR</t>
  </si>
  <si>
    <t>PA</t>
  </si>
  <si>
    <t>PR</t>
  </si>
  <si>
    <t>SD</t>
  </si>
  <si>
    <t>TX</t>
  </si>
  <si>
    <t>VT</t>
  </si>
  <si>
    <t>WA</t>
  </si>
  <si>
    <t>WI</t>
  </si>
  <si>
    <t>WY</t>
  </si>
  <si>
    <t>Grand Total</t>
  </si>
  <si>
    <t>Total FTA Amount</t>
  </si>
  <si>
    <t>State</t>
  </si>
  <si>
    <t>%</t>
  </si>
  <si>
    <t>Total</t>
  </si>
  <si>
    <t xml:space="preserve">Budget Scope Name </t>
  </si>
  <si>
    <t xml:space="preserve">TOTAL </t>
  </si>
  <si>
    <t>ALL OTHER SCOPES</t>
  </si>
  <si>
    <t xml:space="preserve">The Term "Other Capital Items" refers to miscellaneous goods and services that qualify as capital expenses under an FTA funding program. Examples include preventive maintenance, third party contracting, force account, and real estate acquisition, A complete list of Other Capital Items Can be found at https://www.transit.dot.gov/funding/grantee-resources/teamtrams/federal-transit-administration-scope-codes-activity-line-items </t>
  </si>
  <si>
    <t>MP</t>
  </si>
  <si>
    <t>RI</t>
  </si>
  <si>
    <t>WV</t>
  </si>
  <si>
    <t>OTHER PROGRAM COSTS</t>
  </si>
  <si>
    <t>UT</t>
  </si>
  <si>
    <t>AR</t>
  </si>
  <si>
    <t>OH</t>
  </si>
  <si>
    <t>Step 1</t>
  </si>
  <si>
    <t>Step 2</t>
  </si>
  <si>
    <t>Step 3</t>
  </si>
  <si>
    <t>Copy and paste the pivot table results to a blank excel spreadsheet..</t>
  </si>
  <si>
    <t>Step 4</t>
  </si>
  <si>
    <t>Filter the Total FTA amount from largest to smallest and include the top results for the table.</t>
  </si>
  <si>
    <t>Step 5</t>
  </si>
  <si>
    <t>Using the table create a pie chart using the excel functions.</t>
  </si>
  <si>
    <t>In a pivot table filter for the Non-Urbanized Area Program (5311) and pivot the Scope Name and Total FTA amount.  All the relevant scopes and amount should populate.</t>
  </si>
  <si>
    <t>Use the Vlookup function in excel to match the Recipient ID on the Details report with the Recipient ID on the Budget ALI report to obtain the city and state.</t>
  </si>
  <si>
    <t>In the last column calculate the percentage each state receives of the overall amount.</t>
  </si>
  <si>
    <t>In a pivot table filter for the Non-Urbanized Area Program (5311) and include the Recipient State and Total FTA Amount.</t>
  </si>
  <si>
    <t>Table 14: FY 20 Rural Formula  Program Funds Awarded by Budget Scope and State</t>
  </si>
  <si>
    <t>AS</t>
  </si>
  <si>
    <t>****This table only shows the recipient city or state that received funding under this program in FY 2020</t>
  </si>
  <si>
    <t>BUS: SUPPORT EQUIP AND FACILITIES</t>
  </si>
  <si>
    <t>Access TraMS (the last report in that fiscal year, September 30, 20XX) to upload the "Budget by ALI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</si>
</sst>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6"/>
      <color theme="1"/>
      <name val="Arial"/>
      <family val="2"/>
    </font>
    <font>
      <i/>
      <sz val="10"/>
      <color theme="1"/>
      <name val="Calibri"/>
      <family val="2"/>
      <scheme val="minor"/>
    </font>
    <font>
      <b/>
      <sz val="10"/>
      <color theme="1"/>
      <name val="Calibri"/>
      <family val="2"/>
      <scheme val="minor"/>
    </font>
  </fonts>
  <fills count="2">
    <fill>
      <patternFill patternType="none"/>
    </fill>
    <fill>
      <patternFill patternType="gray125"/>
    </fill>
  </fills>
  <borders count="20">
    <border>
      <left/>
      <right/>
      <top/>
      <bottom/>
      <diagonal/>
    </border>
    <border>
      <left style="medium">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medium">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medium">
        <color auto="1"/>
      </right>
      <top/>
      <bottom style="dashed">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2">
    <xf numFmtId="0" fontId="0" fillId="0" borderId="0" xfId="0"/>
    <xf numFmtId="44" fontId="0" fillId="0" borderId="0" xfId="0" applyNumberFormat="1"/>
    <xf numFmtId="44" fontId="0" fillId="0" borderId="0" xfId="1" applyFont="1"/>
    <xf numFmtId="164" fontId="0" fillId="0" borderId="0" xfId="2" applyNumberFormat="1" applyFont="1"/>
    <xf numFmtId="0" fontId="2" fillId="0" borderId="6" xfId="0" applyFont="1" applyBorder="1" applyAlignment="1">
      <alignment horizontal="center" vertical="center"/>
    </xf>
    <xf numFmtId="44" fontId="2" fillId="0" borderId="7" xfId="0" applyNumberFormat="1" applyFont="1" applyBorder="1" applyAlignment="1">
      <alignment horizontal="center" vertical="center"/>
    </xf>
    <xf numFmtId="164" fontId="2" fillId="0" borderId="8" xfId="2" applyNumberFormat="1" applyFont="1" applyFill="1" applyBorder="1" applyAlignment="1">
      <alignment horizontal="center" vertical="center"/>
    </xf>
    <xf numFmtId="0" fontId="2" fillId="0" borderId="0" xfId="0" applyFont="1"/>
    <xf numFmtId="0" fontId="0" fillId="0" borderId="12" xfId="0" applyBorder="1"/>
    <xf numFmtId="0" fontId="0" fillId="0" borderId="16" xfId="0" applyBorder="1"/>
    <xf numFmtId="0" fontId="4" fillId="0" borderId="0" xfId="0" applyFont="1"/>
    <xf numFmtId="44" fontId="0" fillId="0" borderId="0" xfId="1" applyFont="1" applyAlignment="1">
      <alignment horizontal="right"/>
    </xf>
    <xf numFmtId="0" fontId="2" fillId="0" borderId="14" xfId="0" applyFont="1" applyFill="1" applyBorder="1" applyAlignment="1">
      <alignment horizontal="left"/>
    </xf>
    <xf numFmtId="5" fontId="0" fillId="0" borderId="13" xfId="1" applyNumberFormat="1" applyFont="1" applyBorder="1" applyAlignment="1">
      <alignment horizontal="left"/>
    </xf>
    <xf numFmtId="5" fontId="0" fillId="0" borderId="17" xfId="1" applyNumberFormat="1" applyFont="1" applyBorder="1" applyAlignment="1">
      <alignment horizontal="left"/>
    </xf>
    <xf numFmtId="5" fontId="2" fillId="0" borderId="15" xfId="1" applyNumberFormat="1" applyFont="1" applyBorder="1" applyAlignment="1">
      <alignment horizontal="left"/>
    </xf>
    <xf numFmtId="0" fontId="3" fillId="0" borderId="18" xfId="0" applyFont="1" applyBorder="1" applyAlignment="1">
      <alignment horizontal="left"/>
    </xf>
    <xf numFmtId="44" fontId="3" fillId="0" borderId="18" xfId="1" applyFont="1" applyBorder="1" applyAlignment="1">
      <alignment horizontal="left"/>
    </xf>
    <xf numFmtId="0" fontId="0" fillId="0" borderId="9" xfId="0" applyBorder="1" applyAlignment="1">
      <alignment horizontal="left"/>
    </xf>
    <xf numFmtId="5" fontId="0" fillId="0" borderId="10" xfId="0" applyNumberFormat="1" applyBorder="1" applyAlignment="1">
      <alignment horizontal="left"/>
    </xf>
    <xf numFmtId="164" fontId="0" fillId="0" borderId="11" xfId="2" applyNumberFormat="1" applyFont="1" applyBorder="1" applyAlignment="1">
      <alignment horizontal="left"/>
    </xf>
    <xf numFmtId="0" fontId="0" fillId="0" borderId="1" xfId="0" applyBorder="1" applyAlignment="1">
      <alignment horizontal="left"/>
    </xf>
    <xf numFmtId="164" fontId="0" fillId="0" borderId="2" xfId="2" applyNumberFormat="1" applyFont="1" applyBorder="1" applyAlignment="1">
      <alignment horizontal="left"/>
    </xf>
    <xf numFmtId="0" fontId="2" fillId="0" borderId="3" xfId="0" applyFont="1" applyBorder="1" applyAlignment="1">
      <alignment horizontal="left"/>
    </xf>
    <xf numFmtId="5" fontId="2" fillId="0" borderId="4" xfId="0" applyNumberFormat="1" applyFont="1" applyBorder="1" applyAlignment="1">
      <alignment horizontal="left"/>
    </xf>
    <xf numFmtId="9" fontId="2" fillId="0" borderId="5" xfId="0" applyNumberFormat="1" applyFont="1" applyBorder="1" applyAlignment="1">
      <alignment horizontal="left"/>
    </xf>
    <xf numFmtId="0" fontId="6" fillId="0" borderId="0" xfId="0" applyFont="1"/>
    <xf numFmtId="0" fontId="0" fillId="0" borderId="18" xfId="0" applyBorder="1"/>
    <xf numFmtId="0" fontId="0" fillId="0" borderId="18" xfId="0" applyBorder="1" applyAlignment="1">
      <alignment wrapText="1"/>
    </xf>
    <xf numFmtId="0" fontId="5" fillId="0" borderId="0" xfId="0" applyFont="1" applyAlignment="1">
      <alignment horizontal="left" wrapText="1"/>
    </xf>
    <xf numFmtId="0" fontId="0" fillId="0" borderId="0" xfId="0" applyAlignment="1">
      <alignment wrapText="1"/>
    </xf>
    <xf numFmtId="0" fontId="4" fillId="0" borderId="19" xfId="0" applyFont="1" applyBorder="1" applyAlignment="1">
      <alignment horizont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Non-Urbanized Area FY 2020 Awards by Scope</a:t>
            </a:r>
          </a:p>
        </c:rich>
      </c:tx>
      <c:layout>
        <c:manualLayout>
          <c:xMode val="edge"/>
          <c:yMode val="edge"/>
          <c:x val="0.18132251442425906"/>
          <c:y val="1.0967317394165387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tx>
            <c:strRef>
              <c:f>'14a by scope'!$B$2</c:f>
              <c:strCache>
                <c:ptCount val="1"/>
                <c:pt idx="0">
                  <c:v> Total </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1446-4F3E-ADE7-0C6F9D879B6C}"/>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1446-4F3E-ADE7-0C6F9D879B6C}"/>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1446-4F3E-ADE7-0C6F9D879B6C}"/>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1446-4F3E-ADE7-0C6F9D879B6C}"/>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1446-4F3E-ADE7-0C6F9D879B6C}"/>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1446-4F3E-ADE7-0C6F9D879B6C}"/>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1446-4F3E-ADE7-0C6F9D879B6C}"/>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F-1446-4F3E-ADE7-0C6F9D879B6C}"/>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'14a by scope'!$A$3:$A$10</c:f>
              <c:strCache>
                <c:ptCount val="8"/>
                <c:pt idx="0">
                  <c:v>OPERATING ASSISTANCE</c:v>
                </c:pt>
                <c:pt idx="1">
                  <c:v>OTHER PROGRAM COSTS</c:v>
                </c:pt>
                <c:pt idx="2">
                  <c:v>PROJECT ADMINISTRATION</c:v>
                </c:pt>
                <c:pt idx="3">
                  <c:v>INTERCITY BUS TRANSPORTATION</c:v>
                </c:pt>
                <c:pt idx="4">
                  <c:v>ALL OTHER SCOPES</c:v>
                </c:pt>
                <c:pt idx="5">
                  <c:v>BUS - ROLLING STOCK</c:v>
                </c:pt>
                <c:pt idx="6">
                  <c:v>BUS: SUPPORT EQUIP AND FACILITIES</c:v>
                </c:pt>
                <c:pt idx="7">
                  <c:v>STATE / PROGRAMS ADMINISTRATION</c:v>
                </c:pt>
              </c:strCache>
            </c:strRef>
          </c:cat>
          <c:val>
            <c:numRef>
              <c:f>'14a by scope'!$B$3:$B$10</c:f>
              <c:numCache>
                <c:formatCode>"$"#,##0_);\("$"#,##0\)</c:formatCode>
                <c:ptCount val="8"/>
                <c:pt idx="0">
                  <c:v>204062966</c:v>
                </c:pt>
                <c:pt idx="1">
                  <c:v>92268075</c:v>
                </c:pt>
                <c:pt idx="2">
                  <c:v>68910385</c:v>
                </c:pt>
                <c:pt idx="3">
                  <c:v>66860240</c:v>
                </c:pt>
                <c:pt idx="4">
                  <c:v>50457307</c:v>
                </c:pt>
                <c:pt idx="5">
                  <c:v>48557341</c:v>
                </c:pt>
                <c:pt idx="6">
                  <c:v>35620853</c:v>
                </c:pt>
                <c:pt idx="7">
                  <c:v>31517989</c:v>
                </c:pt>
              </c:numCache>
            </c:numRef>
          </c:val>
          <c:extLst>
            <c:ext xmlns:c16="http://schemas.microsoft.com/office/drawing/2014/chart" uri="{C3380CC4-5D6E-409C-BE32-E72D297353CC}">
              <c16:uniqueId val="{00000000-1F2E-433F-BED0-A7415B922CE4}"/>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3810</xdr:colOff>
      <xdr:row>1</xdr:row>
      <xdr:rowOff>0</xdr:rowOff>
    </xdr:from>
    <xdr:to>
      <xdr:col>14</xdr:col>
      <xdr:colOff>293370</xdr:colOff>
      <xdr:row>26</xdr:row>
      <xdr:rowOff>11430</xdr:rowOff>
    </xdr:to>
    <xdr:graphicFrame macro="">
      <xdr:nvGraphicFramePr>
        <xdr:cNvPr id="2" name="Chart 1">
          <a:extLst>
            <a:ext uri="{FF2B5EF4-FFF2-40B4-BE49-F238E27FC236}">
              <a16:creationId xmlns:a16="http://schemas.microsoft.com/office/drawing/2014/main" id="{CC8EE75A-434C-40D1-85EC-661BB6D054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
  <sheetViews>
    <sheetView tabSelected="1" workbookViewId="0">
      <selection activeCell="A13" sqref="A13:B13"/>
    </sheetView>
  </sheetViews>
  <sheetFormatPr defaultRowHeight="14.25" x14ac:dyDescent="0.45"/>
  <cols>
    <col min="1" max="1" width="36.73046875" bestFit="1" customWidth="1"/>
    <col min="2" max="2" width="17.46484375" style="2" customWidth="1"/>
  </cols>
  <sheetData>
    <row r="1" spans="1:3" ht="20.65" x14ac:dyDescent="0.6">
      <c r="A1" s="10" t="s">
        <v>70</v>
      </c>
      <c r="B1" s="11"/>
    </row>
    <row r="2" spans="1:3" ht="15.75" x14ac:dyDescent="0.5">
      <c r="A2" s="16" t="s">
        <v>47</v>
      </c>
      <c r="B2" s="17" t="s">
        <v>46</v>
      </c>
      <c r="C2" s="3"/>
    </row>
    <row r="3" spans="1:3" x14ac:dyDescent="0.45">
      <c r="A3" s="8" t="s">
        <v>1</v>
      </c>
      <c r="B3" s="13">
        <v>204062966</v>
      </c>
      <c r="C3" s="3"/>
    </row>
    <row r="4" spans="1:3" x14ac:dyDescent="0.45">
      <c r="A4" s="8" t="s">
        <v>54</v>
      </c>
      <c r="B4" s="13">
        <v>92268075</v>
      </c>
      <c r="C4" s="3"/>
    </row>
    <row r="5" spans="1:3" x14ac:dyDescent="0.45">
      <c r="A5" s="8" t="s">
        <v>2</v>
      </c>
      <c r="B5" s="13">
        <v>68910385</v>
      </c>
      <c r="C5" s="3"/>
    </row>
    <row r="6" spans="1:3" x14ac:dyDescent="0.45">
      <c r="A6" s="8" t="s">
        <v>4</v>
      </c>
      <c r="B6" s="13">
        <v>66860240</v>
      </c>
      <c r="C6" s="3"/>
    </row>
    <row r="7" spans="1:3" x14ac:dyDescent="0.45">
      <c r="A7" s="8" t="s">
        <v>49</v>
      </c>
      <c r="B7" s="13">
        <v>50457307</v>
      </c>
      <c r="C7" s="3"/>
    </row>
    <row r="8" spans="1:3" x14ac:dyDescent="0.45">
      <c r="A8" s="8" t="s">
        <v>5</v>
      </c>
      <c r="B8" s="13">
        <v>48557341</v>
      </c>
      <c r="C8" s="3"/>
    </row>
    <row r="9" spans="1:3" x14ac:dyDescent="0.45">
      <c r="A9" s="9" t="s">
        <v>73</v>
      </c>
      <c r="B9" s="14">
        <v>35620853</v>
      </c>
    </row>
    <row r="10" spans="1:3" x14ac:dyDescent="0.45">
      <c r="A10" s="8" t="s">
        <v>3</v>
      </c>
      <c r="B10" s="13">
        <v>31517989</v>
      </c>
      <c r="C10" s="3"/>
    </row>
    <row r="11" spans="1:3" ht="14.65" thickBot="1" x14ac:dyDescent="0.5">
      <c r="A11" s="12" t="s">
        <v>48</v>
      </c>
      <c r="B11" s="15">
        <f>SUM(B3:B10)</f>
        <v>598255156</v>
      </c>
    </row>
    <row r="12" spans="1:3" x14ac:dyDescent="0.45">
      <c r="C12" s="3"/>
    </row>
    <row r="13" spans="1:3" ht="105.5" customHeight="1" x14ac:dyDescent="0.45">
      <c r="A13" s="29" t="s">
        <v>50</v>
      </c>
      <c r="B13" s="29"/>
      <c r="C13" s="3"/>
    </row>
    <row r="14" spans="1:3" x14ac:dyDescent="0.45">
      <c r="C14" s="3"/>
    </row>
    <row r="15" spans="1:3" x14ac:dyDescent="0.45">
      <c r="C15" s="3"/>
    </row>
    <row r="16" spans="1:3" x14ac:dyDescent="0.45">
      <c r="C16" s="3"/>
    </row>
    <row r="17" spans="3:3" x14ac:dyDescent="0.45">
      <c r="C17" s="3"/>
    </row>
    <row r="18" spans="3:3" x14ac:dyDescent="0.45">
      <c r="C18" s="3"/>
    </row>
    <row r="19" spans="3:3" x14ac:dyDescent="0.45">
      <c r="C19" s="3"/>
    </row>
    <row r="20" spans="3:3" x14ac:dyDescent="0.45">
      <c r="C20" s="3"/>
    </row>
    <row r="21" spans="3:3" x14ac:dyDescent="0.45">
      <c r="C21" s="3"/>
    </row>
    <row r="22" spans="3:3" x14ac:dyDescent="0.45">
      <c r="C22" s="3"/>
    </row>
    <row r="23" spans="3:3" x14ac:dyDescent="0.45">
      <c r="C23" s="3"/>
    </row>
    <row r="24" spans="3:3" x14ac:dyDescent="0.45">
      <c r="C24" s="3"/>
    </row>
    <row r="25" spans="3:3" x14ac:dyDescent="0.45">
      <c r="C25" s="3"/>
    </row>
    <row r="26" spans="3:3" x14ac:dyDescent="0.45">
      <c r="C26" s="3"/>
    </row>
  </sheetData>
  <mergeCells count="1">
    <mergeCell ref="A13:B13"/>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
  <sheetViews>
    <sheetView workbookViewId="0">
      <selection activeCell="B1" sqref="B1"/>
    </sheetView>
  </sheetViews>
  <sheetFormatPr defaultRowHeight="14.25" x14ac:dyDescent="0.45"/>
  <cols>
    <col min="2" max="2" width="42" customWidth="1"/>
  </cols>
  <sheetData>
    <row r="1" spans="1:5" ht="52.5" customHeight="1" x14ac:dyDescent="0.45">
      <c r="A1" s="27" t="s">
        <v>58</v>
      </c>
      <c r="B1" s="28" t="s">
        <v>74</v>
      </c>
    </row>
    <row r="2" spans="1:5" ht="65.55" customHeight="1" x14ac:dyDescent="0.45">
      <c r="A2" s="27" t="s">
        <v>59</v>
      </c>
      <c r="B2" s="28" t="s">
        <v>66</v>
      </c>
    </row>
    <row r="3" spans="1:5" ht="36" customHeight="1" x14ac:dyDescent="0.45">
      <c r="A3" s="27" t="s">
        <v>60</v>
      </c>
      <c r="B3" s="28" t="s">
        <v>61</v>
      </c>
    </row>
    <row r="4" spans="1:5" ht="35.549999999999997" customHeight="1" x14ac:dyDescent="0.45">
      <c r="A4" s="27" t="s">
        <v>62</v>
      </c>
      <c r="B4" s="28" t="s">
        <v>63</v>
      </c>
    </row>
    <row r="5" spans="1:5" ht="37.049999999999997" customHeight="1" x14ac:dyDescent="0.45">
      <c r="A5" s="27" t="s">
        <v>64</v>
      </c>
      <c r="B5" s="28" t="s">
        <v>65</v>
      </c>
    </row>
    <row r="6" spans="1:5" x14ac:dyDescent="0.45">
      <c r="E6" s="2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7"/>
  <sheetViews>
    <sheetView zoomScaleNormal="100" workbookViewId="0">
      <selection activeCell="G47" sqref="G47"/>
    </sheetView>
  </sheetViews>
  <sheetFormatPr defaultRowHeight="14.25" x14ac:dyDescent="0.45"/>
  <cols>
    <col min="1" max="1" width="13.265625" customWidth="1"/>
    <col min="2" max="2" width="17.73046875" style="1" customWidth="1"/>
    <col min="3" max="3" width="8.796875" style="3"/>
  </cols>
  <sheetData>
    <row r="1" spans="1:3" ht="83.55" customHeight="1" thickBot="1" x14ac:dyDescent="0.65">
      <c r="A1" s="31" t="s">
        <v>70</v>
      </c>
      <c r="B1" s="31"/>
      <c r="C1" s="31"/>
    </row>
    <row r="2" spans="1:3" ht="28.9" customHeight="1" thickBot="1" x14ac:dyDescent="0.5">
      <c r="A2" s="4" t="s">
        <v>44</v>
      </c>
      <c r="B2" s="5" t="s">
        <v>43</v>
      </c>
      <c r="C2" s="6" t="s">
        <v>45</v>
      </c>
    </row>
    <row r="3" spans="1:3" x14ac:dyDescent="0.45">
      <c r="A3" s="18" t="s">
        <v>0</v>
      </c>
      <c r="B3" s="19">
        <v>6954462</v>
      </c>
      <c r="C3" s="20">
        <f t="shared" ref="C3:C46" si="0">(B3/$B$47)</f>
        <v>1.1624575116908812E-2</v>
      </c>
    </row>
    <row r="4" spans="1:3" x14ac:dyDescent="0.45">
      <c r="A4" s="21" t="s">
        <v>6</v>
      </c>
      <c r="B4" s="19">
        <v>16684906</v>
      </c>
      <c r="C4" s="22">
        <f t="shared" si="0"/>
        <v>2.7889280740273303E-2</v>
      </c>
    </row>
    <row r="5" spans="1:3" x14ac:dyDescent="0.45">
      <c r="A5" s="21" t="s">
        <v>56</v>
      </c>
      <c r="B5" s="19">
        <v>7830072</v>
      </c>
      <c r="C5" s="22">
        <f t="shared" si="0"/>
        <v>1.3088181391285827E-2</v>
      </c>
    </row>
    <row r="6" spans="1:3" x14ac:dyDescent="0.45">
      <c r="A6" s="21" t="s">
        <v>71</v>
      </c>
      <c r="B6" s="19">
        <v>1716614</v>
      </c>
      <c r="C6" s="22">
        <f t="shared" si="0"/>
        <v>2.8693676649232257E-3</v>
      </c>
    </row>
    <row r="7" spans="1:3" x14ac:dyDescent="0.45">
      <c r="A7" s="21" t="s">
        <v>7</v>
      </c>
      <c r="B7" s="19">
        <v>19228270</v>
      </c>
      <c r="C7" s="22">
        <f t="shared" si="0"/>
        <v>3.2140583841453761E-2</v>
      </c>
    </row>
    <row r="8" spans="1:3" x14ac:dyDescent="0.45">
      <c r="A8" s="21" t="s">
        <v>8</v>
      </c>
      <c r="B8" s="19">
        <v>31804284</v>
      </c>
      <c r="C8" s="22">
        <f t="shared" si="0"/>
        <v>5.3161738233309934E-2</v>
      </c>
    </row>
    <row r="9" spans="1:3" x14ac:dyDescent="0.45">
      <c r="A9" s="21" t="s">
        <v>9</v>
      </c>
      <c r="B9" s="19">
        <v>1956441</v>
      </c>
      <c r="C9" s="22">
        <f t="shared" si="0"/>
        <v>3.2702451126054317E-3</v>
      </c>
    </row>
    <row r="10" spans="1:3" x14ac:dyDescent="0.45">
      <c r="A10" s="21" t="s">
        <v>10</v>
      </c>
      <c r="B10" s="19">
        <v>203374</v>
      </c>
      <c r="C10" s="22">
        <f t="shared" si="0"/>
        <v>3.3994525238993509E-4</v>
      </c>
    </row>
    <row r="11" spans="1:3" x14ac:dyDescent="0.45">
      <c r="A11" s="21" t="s">
        <v>11</v>
      </c>
      <c r="B11" s="19">
        <v>1015791</v>
      </c>
      <c r="C11" s="22">
        <f t="shared" si="0"/>
        <v>1.6979226836784671E-3</v>
      </c>
    </row>
    <row r="12" spans="1:3" x14ac:dyDescent="0.45">
      <c r="A12" s="21" t="s">
        <v>12</v>
      </c>
      <c r="B12" s="19">
        <v>17000738</v>
      </c>
      <c r="C12" s="22">
        <f t="shared" si="0"/>
        <v>2.841720264254605E-2</v>
      </c>
    </row>
    <row r="13" spans="1:3" x14ac:dyDescent="0.45">
      <c r="A13" s="21" t="s">
        <v>13</v>
      </c>
      <c r="B13" s="19">
        <v>15596460</v>
      </c>
      <c r="C13" s="22">
        <f t="shared" si="0"/>
        <v>2.6069913219435754E-2</v>
      </c>
    </row>
    <row r="14" spans="1:3" x14ac:dyDescent="0.45">
      <c r="A14" s="21" t="s">
        <v>14</v>
      </c>
      <c r="B14" s="19">
        <v>12509171</v>
      </c>
      <c r="C14" s="22">
        <f t="shared" si="0"/>
        <v>2.0909424473058782E-2</v>
      </c>
    </row>
    <row r="15" spans="1:3" x14ac:dyDescent="0.45">
      <c r="A15" s="21" t="s">
        <v>15</v>
      </c>
      <c r="B15" s="19">
        <v>4000000</v>
      </c>
      <c r="C15" s="22">
        <f t="shared" si="0"/>
        <v>6.6861103659255385E-3</v>
      </c>
    </row>
    <row r="16" spans="1:3" x14ac:dyDescent="0.45">
      <c r="A16" s="21" t="s">
        <v>16</v>
      </c>
      <c r="B16" s="19">
        <v>5575152</v>
      </c>
      <c r="C16" s="22">
        <f t="shared" si="0"/>
        <v>9.3190203947026238E-3</v>
      </c>
    </row>
    <row r="17" spans="1:3" x14ac:dyDescent="0.45">
      <c r="A17" s="21" t="s">
        <v>17</v>
      </c>
      <c r="B17" s="19">
        <v>7760410</v>
      </c>
      <c r="C17" s="22">
        <f t="shared" si="0"/>
        <v>1.2971739436208052E-2</v>
      </c>
    </row>
    <row r="18" spans="1:3" x14ac:dyDescent="0.45">
      <c r="A18" s="21" t="s">
        <v>18</v>
      </c>
      <c r="B18" s="19">
        <v>12346401</v>
      </c>
      <c r="C18" s="22">
        <f t="shared" si="0"/>
        <v>2.0637349926993356E-2</v>
      </c>
    </row>
    <row r="19" spans="1:3" x14ac:dyDescent="0.45">
      <c r="A19" s="21" t="s">
        <v>19</v>
      </c>
      <c r="B19" s="19">
        <v>2006394</v>
      </c>
      <c r="C19" s="22">
        <f t="shared" si="0"/>
        <v>3.3537429303827013E-3</v>
      </c>
    </row>
    <row r="20" spans="1:3" x14ac:dyDescent="0.45">
      <c r="A20" s="21" t="s">
        <v>20</v>
      </c>
      <c r="B20" s="19">
        <v>9547309</v>
      </c>
      <c r="C20" s="22">
        <f t="shared" si="0"/>
        <v>1.5958590417898547E-2</v>
      </c>
    </row>
    <row r="21" spans="1:3" x14ac:dyDescent="0.45">
      <c r="A21" s="21" t="s">
        <v>21</v>
      </c>
      <c r="B21" s="19">
        <v>27018266</v>
      </c>
      <c r="C21" s="22">
        <f t="shared" si="0"/>
        <v>4.5161777092983385E-2</v>
      </c>
    </row>
    <row r="22" spans="1:3" x14ac:dyDescent="0.45">
      <c r="A22" s="21" t="s">
        <v>22</v>
      </c>
      <c r="B22" s="19">
        <v>9813372</v>
      </c>
      <c r="C22" s="22">
        <f t="shared" si="0"/>
        <v>1.6403322063470858E-2</v>
      </c>
    </row>
    <row r="23" spans="1:3" x14ac:dyDescent="0.45">
      <c r="A23" s="21" t="s">
        <v>51</v>
      </c>
      <c r="B23" s="19">
        <v>14611</v>
      </c>
      <c r="C23" s="22">
        <f t="shared" si="0"/>
        <v>2.442268963913451E-5</v>
      </c>
    </row>
    <row r="24" spans="1:3" x14ac:dyDescent="0.45">
      <c r="A24" s="21" t="s">
        <v>23</v>
      </c>
      <c r="B24" s="19">
        <v>15205557</v>
      </c>
      <c r="C24" s="22">
        <f t="shared" si="0"/>
        <v>2.5416508069342907E-2</v>
      </c>
    </row>
    <row r="25" spans="1:3" x14ac:dyDescent="0.45">
      <c r="A25" s="21" t="s">
        <v>24</v>
      </c>
      <c r="B25" s="19">
        <v>21432617</v>
      </c>
      <c r="C25" s="22">
        <f t="shared" si="0"/>
        <v>3.5825210673152981E-2</v>
      </c>
    </row>
    <row r="26" spans="1:3" x14ac:dyDescent="0.45">
      <c r="A26" s="21" t="s">
        <v>25</v>
      </c>
      <c r="B26" s="19">
        <v>1001784</v>
      </c>
      <c r="C26" s="22">
        <f t="shared" si="0"/>
        <v>1.6745095967045875E-3</v>
      </c>
    </row>
    <row r="27" spans="1:3" x14ac:dyDescent="0.45">
      <c r="A27" s="21" t="s">
        <v>26</v>
      </c>
      <c r="B27" s="19">
        <v>10785563</v>
      </c>
      <c r="C27" s="22">
        <f t="shared" si="0"/>
        <v>1.8028366144160736E-2</v>
      </c>
    </row>
    <row r="28" spans="1:3" x14ac:dyDescent="0.45">
      <c r="A28" s="21" t="s">
        <v>27</v>
      </c>
      <c r="B28" s="19">
        <v>2575008</v>
      </c>
      <c r="C28" s="22">
        <f t="shared" si="0"/>
        <v>4.3041969202852973E-3</v>
      </c>
    </row>
    <row r="29" spans="1:3" x14ac:dyDescent="0.45">
      <c r="A29" s="21" t="s">
        <v>28</v>
      </c>
      <c r="B29" s="19">
        <v>4186102</v>
      </c>
      <c r="C29" s="22">
        <f t="shared" si="0"/>
        <v>6.997184993755407E-3</v>
      </c>
    </row>
    <row r="30" spans="1:3" x14ac:dyDescent="0.45">
      <c r="A30" s="21" t="s">
        <v>29</v>
      </c>
      <c r="B30" s="19">
        <v>13521939</v>
      </c>
      <c r="C30" s="22">
        <f t="shared" si="0"/>
        <v>2.2602294128828204E-2</v>
      </c>
    </row>
    <row r="31" spans="1:3" x14ac:dyDescent="0.45">
      <c r="A31" s="21" t="s">
        <v>30</v>
      </c>
      <c r="B31" s="19">
        <v>639119</v>
      </c>
      <c r="C31" s="22">
        <f t="shared" si="0"/>
        <v>1.0683050427399911E-3</v>
      </c>
    </row>
    <row r="32" spans="1:3" x14ac:dyDescent="0.45">
      <c r="A32" s="21" t="s">
        <v>31</v>
      </c>
      <c r="B32" s="19">
        <v>44436372</v>
      </c>
      <c r="C32" s="22">
        <f t="shared" si="0"/>
        <v>7.4276621863330838E-2</v>
      </c>
    </row>
    <row r="33" spans="1:3" x14ac:dyDescent="0.45">
      <c r="A33" s="21" t="s">
        <v>57</v>
      </c>
      <c r="B33" s="19">
        <v>31771460</v>
      </c>
      <c r="C33" s="22">
        <f t="shared" si="0"/>
        <v>5.3106872011647148E-2</v>
      </c>
    </row>
    <row r="34" spans="1:3" x14ac:dyDescent="0.45">
      <c r="A34" s="21" t="s">
        <v>32</v>
      </c>
      <c r="B34" s="19">
        <v>5716506</v>
      </c>
      <c r="C34" s="22">
        <f t="shared" si="0"/>
        <v>9.555297505868884E-3</v>
      </c>
    </row>
    <row r="35" spans="1:3" x14ac:dyDescent="0.45">
      <c r="A35" s="21" t="s">
        <v>33</v>
      </c>
      <c r="B35" s="19">
        <v>31525732</v>
      </c>
      <c r="C35" s="22">
        <f t="shared" si="0"/>
        <v>5.2696130879647612E-2</v>
      </c>
    </row>
    <row r="36" spans="1:3" x14ac:dyDescent="0.45">
      <c r="A36" s="21" t="s">
        <v>34</v>
      </c>
      <c r="B36" s="19">
        <v>33935835</v>
      </c>
      <c r="C36" s="22">
        <f t="shared" si="0"/>
        <v>5.6724684542459672E-2</v>
      </c>
    </row>
    <row r="37" spans="1:3" x14ac:dyDescent="0.45">
      <c r="A37" s="21" t="s">
        <v>35</v>
      </c>
      <c r="B37" s="19">
        <v>1000864</v>
      </c>
      <c r="C37" s="22">
        <f t="shared" si="0"/>
        <v>1.6729717913204244E-3</v>
      </c>
    </row>
    <row r="38" spans="1:3" x14ac:dyDescent="0.45">
      <c r="A38" s="21" t="s">
        <v>52</v>
      </c>
      <c r="B38" s="19">
        <v>659294</v>
      </c>
      <c r="C38" s="22">
        <f t="shared" si="0"/>
        <v>1.102028111898128E-3</v>
      </c>
    </row>
    <row r="39" spans="1:3" x14ac:dyDescent="0.45">
      <c r="A39" s="21" t="s">
        <v>36</v>
      </c>
      <c r="B39" s="19">
        <v>9404074</v>
      </c>
      <c r="C39" s="22">
        <f t="shared" si="0"/>
        <v>1.571916916333271E-2</v>
      </c>
    </row>
    <row r="40" spans="1:3" x14ac:dyDescent="0.45">
      <c r="A40" s="21" t="s">
        <v>37</v>
      </c>
      <c r="B40" s="19">
        <v>56481410</v>
      </c>
      <c r="C40" s="22">
        <f t="shared" si="0"/>
        <v>9.441023522077259E-2</v>
      </c>
    </row>
    <row r="41" spans="1:3" x14ac:dyDescent="0.45">
      <c r="A41" s="21" t="s">
        <v>55</v>
      </c>
      <c r="B41" s="19">
        <v>6772326</v>
      </c>
      <c r="C41" s="22">
        <f t="shared" si="0"/>
        <v>1.1320129767506759E-2</v>
      </c>
    </row>
    <row r="42" spans="1:3" x14ac:dyDescent="0.45">
      <c r="A42" s="21" t="s">
        <v>38</v>
      </c>
      <c r="B42" s="19">
        <v>30241849</v>
      </c>
      <c r="C42" s="22">
        <f t="shared" si="0"/>
        <v>5.0550085020913717E-2</v>
      </c>
    </row>
    <row r="43" spans="1:3" x14ac:dyDescent="0.45">
      <c r="A43" s="21" t="s">
        <v>39</v>
      </c>
      <c r="B43" s="19">
        <v>14568050</v>
      </c>
      <c r="C43" s="22">
        <f t="shared" si="0"/>
        <v>2.4350897529080383E-2</v>
      </c>
    </row>
    <row r="44" spans="1:3" x14ac:dyDescent="0.45">
      <c r="A44" s="21" t="s">
        <v>40</v>
      </c>
      <c r="B44" s="19">
        <v>22648587</v>
      </c>
      <c r="C44" s="22">
        <f t="shared" si="0"/>
        <v>3.78577380785666E-2</v>
      </c>
    </row>
    <row r="45" spans="1:3" x14ac:dyDescent="0.45">
      <c r="A45" s="21" t="s">
        <v>53</v>
      </c>
      <c r="B45" s="19">
        <v>21186538</v>
      </c>
      <c r="C45" s="22">
        <f t="shared" si="0"/>
        <v>3.5413882834968831E-2</v>
      </c>
    </row>
    <row r="46" spans="1:3" x14ac:dyDescent="0.45">
      <c r="A46" s="21" t="s">
        <v>41</v>
      </c>
      <c r="B46" s="19">
        <v>7976072</v>
      </c>
      <c r="C46" s="22">
        <f t="shared" si="0"/>
        <v>1.3332224419642109E-2</v>
      </c>
    </row>
    <row r="47" spans="1:3" ht="14.65" thickBot="1" x14ac:dyDescent="0.5">
      <c r="A47" s="23" t="s">
        <v>42</v>
      </c>
      <c r="B47" s="24">
        <f>SUM(B3:B46)</f>
        <v>598255156</v>
      </c>
      <c r="C47" s="25">
        <f>SUM(C3:C46)</f>
        <v>1</v>
      </c>
    </row>
    <row r="49" spans="1:3" ht="42.5" customHeight="1" x14ac:dyDescent="0.45">
      <c r="A49" s="30" t="s">
        <v>72</v>
      </c>
      <c r="B49" s="30"/>
      <c r="C49" s="30"/>
    </row>
    <row r="53" spans="1:3" s="7" customFormat="1" x14ac:dyDescent="0.45">
      <c r="A53"/>
      <c r="B53" s="1"/>
      <c r="C53" s="3"/>
    </row>
    <row r="55" spans="1:3" ht="45" customHeight="1" x14ac:dyDescent="0.45"/>
    <row r="57" spans="1:3" ht="53" customHeight="1" x14ac:dyDescent="0.45"/>
  </sheetData>
  <autoFilter ref="A2:C2" xr:uid="{00000000-0009-0000-0000-000002000000}"/>
  <mergeCells count="2">
    <mergeCell ref="A49:C49"/>
    <mergeCell ref="A1:C1"/>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
  <sheetViews>
    <sheetView workbookViewId="0">
      <selection activeCell="B1" sqref="B1"/>
    </sheetView>
  </sheetViews>
  <sheetFormatPr defaultRowHeight="14.25" x14ac:dyDescent="0.45"/>
  <cols>
    <col min="2" max="2" width="39.73046875" customWidth="1"/>
  </cols>
  <sheetData>
    <row r="1" spans="1:5" ht="48" customHeight="1" x14ac:dyDescent="0.45">
      <c r="A1" s="27" t="s">
        <v>58</v>
      </c>
      <c r="B1" s="28" t="s">
        <v>74</v>
      </c>
    </row>
    <row r="2" spans="1:5" ht="63.5" customHeight="1" x14ac:dyDescent="0.45">
      <c r="A2" s="27" t="s">
        <v>59</v>
      </c>
      <c r="B2" s="28" t="s">
        <v>67</v>
      </c>
    </row>
    <row r="3" spans="1:5" ht="47.55" customHeight="1" x14ac:dyDescent="0.45">
      <c r="A3" s="27" t="s">
        <v>60</v>
      </c>
      <c r="B3" s="28" t="s">
        <v>69</v>
      </c>
    </row>
    <row r="4" spans="1:5" ht="31.05" customHeight="1" x14ac:dyDescent="0.45">
      <c r="A4" s="27" t="s">
        <v>62</v>
      </c>
      <c r="B4" s="28" t="s">
        <v>61</v>
      </c>
    </row>
    <row r="5" spans="1:5" ht="36.5" customHeight="1" x14ac:dyDescent="0.45">
      <c r="A5" s="27" t="s">
        <v>64</v>
      </c>
      <c r="B5" s="28" t="s">
        <v>68</v>
      </c>
    </row>
    <row r="6" spans="1:5" x14ac:dyDescent="0.45">
      <c r="E6" s="2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14a by scope</vt:lpstr>
      <vt:lpstr>Source 4a</vt:lpstr>
      <vt:lpstr>14b by state</vt:lpstr>
      <vt:lpstr>Source 4b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14: FY 20 Rural Formula  Program Funds Awarded by Budget Scope and State</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Chun, Piljin (FTA)</cp:lastModifiedBy>
  <dcterms:created xsi:type="dcterms:W3CDTF">2017-10-13T19:24:10Z</dcterms:created>
  <dcterms:modified xsi:type="dcterms:W3CDTF">2024-01-05T16:57:54Z</dcterms:modified>
</cp:coreProperties>
</file>