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FAST Act\All Programs\"/>
    </mc:Choice>
  </mc:AlternateContent>
  <xr:revisionPtr revIDLastSave="0" documentId="13_ncr:1_{BA81E227-E49C-4A4D-9C58-C78964143F80}" xr6:coauthVersionLast="47" xr6:coauthVersionMax="47" xr10:uidLastSave="{00000000-0000-0000-0000-000000000000}"/>
  <bookViews>
    <workbookView xWindow="-98" yWindow="-98" windowWidth="28996" windowHeight="15796" tabRatio="604" xr2:uid="{00000000-000D-0000-FFFF-FFFF00000000}"/>
  </bookViews>
  <sheets>
    <sheet name="15" sheetId="2" r:id="rId1"/>
    <sheet name="Source" sheetId="3" r:id="rId2"/>
  </sheets>
  <definedNames>
    <definedName name="_xlnm._FilterDatabase" localSheetId="0" hidden="1">'15'!$A$4:$K$4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4" i="2" l="1"/>
  <c r="H94" i="2"/>
  <c r="G94" i="2"/>
  <c r="F94" i="2"/>
  <c r="E94" i="2"/>
  <c r="D94" i="2"/>
  <c r="C94" i="2"/>
  <c r="K92" i="2"/>
  <c r="K93" i="2"/>
  <c r="K26" i="2"/>
  <c r="I94" i="2"/>
  <c r="K91" i="2" l="1"/>
  <c r="K90" i="2"/>
  <c r="K89" i="2"/>
  <c r="K88" i="2"/>
  <c r="K87" i="2"/>
  <c r="K67" i="2" l="1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5" i="2"/>
  <c r="K94" i="2" l="1"/>
</calcChain>
</file>

<file path=xl/sharedStrings.xml><?xml version="1.0" encoding="utf-8"?>
<sst xmlns="http://schemas.openxmlformats.org/spreadsheetml/2006/main" count="201" uniqueCount="133">
  <si>
    <t>Recipient Name</t>
  </si>
  <si>
    <t>BUS - ROLLING STOCK</t>
  </si>
  <si>
    <t>BUS: SUPPORT EQUIP AND FACILITIES</t>
  </si>
  <si>
    <t>OPERATING ASSISTANCE</t>
  </si>
  <si>
    <t>OTHER PROGRAM COSTS</t>
  </si>
  <si>
    <t>PROJECT ADMINISTRATION</t>
  </si>
  <si>
    <t>Grand Total</t>
  </si>
  <si>
    <t>AK</t>
  </si>
  <si>
    <t>AZ</t>
  </si>
  <si>
    <t>CA</t>
  </si>
  <si>
    <t>ID</t>
  </si>
  <si>
    <t>KS</t>
  </si>
  <si>
    <t>MN</t>
  </si>
  <si>
    <t>MT</t>
  </si>
  <si>
    <t>NC</t>
  </si>
  <si>
    <t>ND</t>
  </si>
  <si>
    <t>NE</t>
  </si>
  <si>
    <t>NM</t>
  </si>
  <si>
    <t>NY</t>
  </si>
  <si>
    <t>OK</t>
  </si>
  <si>
    <t>OR</t>
  </si>
  <si>
    <t>SD</t>
  </si>
  <si>
    <t>WA</t>
  </si>
  <si>
    <t>WI</t>
  </si>
  <si>
    <t>Scroll to the right for charts displaying this information</t>
  </si>
  <si>
    <t>Lac Du Flambeau Band Of Lake Superior Chippewa Indians</t>
  </si>
  <si>
    <t>State</t>
  </si>
  <si>
    <t>YAVAPAI APACHE NATION</t>
  </si>
  <si>
    <t>Blue Lake Rancheria, California</t>
  </si>
  <si>
    <t>MA</t>
  </si>
  <si>
    <t>Ohkay Owingeh Tribal Council</t>
  </si>
  <si>
    <t>NV</t>
  </si>
  <si>
    <t>OTHER CAPITAL ITEMS (BUS)</t>
  </si>
  <si>
    <t>FALLON PAIUTE SHOSHONE TRIBES OF THE FALLON RESERVATION &amp; COLONY</t>
  </si>
  <si>
    <t>PUEBLO DE SAN ILDEFONSO</t>
  </si>
  <si>
    <t>PUEBLO OF POJOAQUE</t>
  </si>
  <si>
    <t>WY</t>
  </si>
  <si>
    <t>Step 1</t>
  </si>
  <si>
    <t>Step 2</t>
  </si>
  <si>
    <t>Import the Recipient Details report from TRAMS.</t>
  </si>
  <si>
    <t>Step 3</t>
  </si>
  <si>
    <t>Step 4</t>
  </si>
  <si>
    <t>Using the totals of each of the scopes, create a pie chart using the excel functions.</t>
  </si>
  <si>
    <t>BUS - STATION/STOPS/TERMINALS</t>
  </si>
  <si>
    <t>METROPOLITAN PLANNING</t>
  </si>
  <si>
    <t>BARROW, NATIVE VILLAGE OF</t>
  </si>
  <si>
    <t>CHICKALOON NATIVE VILLAGE</t>
  </si>
  <si>
    <t>HEALY LAKE VILLAGE</t>
  </si>
  <si>
    <t>HYDABURG COOPERATIVE ASSOCIATION</t>
  </si>
  <si>
    <t>NATIVE VILLAGE OF FORT YUKON</t>
  </si>
  <si>
    <t>NINILCHIK VILLAGE</t>
  </si>
  <si>
    <t>NOME ESKIMO COMMUNITY</t>
  </si>
  <si>
    <t>Noorvik Native Community</t>
  </si>
  <si>
    <t>NULATO VILLAGE</t>
  </si>
  <si>
    <t>PETERSBURG INDIAN ASSOCIATION</t>
  </si>
  <si>
    <t>RUBY TRIBAL COUNCIL</t>
  </si>
  <si>
    <t>VILLAGE OF VENETIE</t>
  </si>
  <si>
    <t>HUALAPAI TRIBAL COUNCIL</t>
  </si>
  <si>
    <t>KAIBAB BAND OF PAIUTE INDIANS</t>
  </si>
  <si>
    <t>NAVAJO NATION TRIBAL GOVERNMENT, THE</t>
  </si>
  <si>
    <t>SAN CARLOS APACHE TRIBAL COUNCIL</t>
  </si>
  <si>
    <t>WHITE MOUNTAIN APACHE TRIBE</t>
  </si>
  <si>
    <t>BISHOP INDIAN TRIBAL COUNCIL</t>
  </si>
  <si>
    <t>NORTHFORK RANCHERIA OF MONO INDIANS</t>
  </si>
  <si>
    <t>QUECHAN INDIAN TRIBE</t>
  </si>
  <si>
    <t>YUROK TRIBE</t>
  </si>
  <si>
    <t>CT</t>
  </si>
  <si>
    <t>MASHANTUCKET PEQUOT TRIBAL NATION</t>
  </si>
  <si>
    <t>NEZ PERCE TRIBE</t>
  </si>
  <si>
    <t>SHOSHONE-BANNOCK TRIBES OF THE FORT HALL RESERVATION OF IDAHO</t>
  </si>
  <si>
    <t>PRAIRIE BAND POTAWATOMI NATION</t>
  </si>
  <si>
    <t>SAC &amp; FOX NATION OF MISSOURI IN KANSAS AND NEBRASKA</t>
  </si>
  <si>
    <t>MASHPEE WAMPANOAG TRIBE</t>
  </si>
  <si>
    <t>ME</t>
  </si>
  <si>
    <t>HOULTON BAND OF MALISEET INDIANS</t>
  </si>
  <si>
    <t>BOIS FORTE RESERVATION TRIBAL COUNCIL</t>
  </si>
  <si>
    <t>FOND DU LAC RESERVATION</t>
  </si>
  <si>
    <t>GRAND PORTAGE RESERVATION TRIBAL COUNCIL</t>
  </si>
  <si>
    <t>LEECH LAKE RESERVATION BUSINESS COMMITTEE INC</t>
  </si>
  <si>
    <t>MINNESOTA CHIPPEWA TRIBE - WHITE EARTH BAND</t>
  </si>
  <si>
    <t>BLACKFEET TRIBE OF THE BLACKFEET INDIAN RESERVATION MONTANA</t>
  </si>
  <si>
    <t>CHIPPEWA CREE TRIBE OF THE ROCKY BOY RESERVATION, THE</t>
  </si>
  <si>
    <t>CONFEDERATED SALISH AND KOOTENAI TRIBES</t>
  </si>
  <si>
    <t>CROW TRIBE OF INDIANS</t>
  </si>
  <si>
    <t>FORT BELKNAP INDIAN COMMUNITY</t>
  </si>
  <si>
    <t>FORT PECK ASSINIBOINE &amp; SIOUX TRIBES</t>
  </si>
  <si>
    <t>NORTHERN CHEYENNE TRIBE</t>
  </si>
  <si>
    <t>EASTERN BAND OF CHEROKEE INDIANS</t>
  </si>
  <si>
    <t>SITTING BULL COLLEGE</t>
  </si>
  <si>
    <t>TURTLE MOUNTAIN BAND OF CHIPPEWA INDIANS</t>
  </si>
  <si>
    <t>PONCA TRIBE OF NEBRASKA</t>
  </si>
  <si>
    <t>WINNEBAGO TRIBE OF NEBRASKA</t>
  </si>
  <si>
    <t>JICARILLA APACHE NATION</t>
  </si>
  <si>
    <t>NAMBE PUEBLO GOVERNOR'S OFFICE</t>
  </si>
  <si>
    <t>PUEBLO OF LAGUNA</t>
  </si>
  <si>
    <t>SANTA ANA, PUEBLO OF</t>
  </si>
  <si>
    <t>SANTA CLARA, PUEBLO OF</t>
  </si>
  <si>
    <t>TESUQUE PUEBLO ADMINISTRATION</t>
  </si>
  <si>
    <t>PYRAMID LAKE PAIUTE TRIBE</t>
  </si>
  <si>
    <t>SHOSHONE-PAIUTE TRIBES</t>
  </si>
  <si>
    <t>SENECA NATION OF INDIANS</t>
  </si>
  <si>
    <t>CHEYENNE &amp; ARAPAHO TRIBES</t>
  </si>
  <si>
    <t>COMANCHE NATION</t>
  </si>
  <si>
    <t>MUSCOGEE (CREEK) NATION, THE</t>
  </si>
  <si>
    <t>OTOE-MISSOURIA TRIBE</t>
  </si>
  <si>
    <t>SEMINOLE NATION OF OKLAHOMA, THE</t>
  </si>
  <si>
    <t>THE CHEROKEE NATION</t>
  </si>
  <si>
    <t>UNITED KEETOOWAH CHEROKEE COUNCIL</t>
  </si>
  <si>
    <t>CONFEDERATED TRIBES OF THE GRAND RONDE COMMUNITY OF OREGON</t>
  </si>
  <si>
    <t>CONFEDERATED TRIBES OF THE UMATILLA INDIAN RESERVATION</t>
  </si>
  <si>
    <t>KLAMATH TRIBES, THE</t>
  </si>
  <si>
    <t>CHEYENNE RIVER SIOUX TRIBE</t>
  </si>
  <si>
    <t>OGLALA SIOUX TRIBE OF PINE RIDGE INDIAN RESERVATION</t>
  </si>
  <si>
    <t>ROSEBUD SIOUX TRIBE</t>
  </si>
  <si>
    <t>CONFEDERATED TRIBES OF THE COLVILLE RESERVATION, THE</t>
  </si>
  <si>
    <t>COWLITZ INDIAN TRIBE</t>
  </si>
  <si>
    <t>KALISPEL INDIAN COMMUNITY OF THE KALISPEL RESERVATION</t>
  </si>
  <si>
    <t>LUMMI INDIAN BUSINESS COUNCIL</t>
  </si>
  <si>
    <t>MAKAH INDIAN TRIBE OF THE MAKAH INDIAN RESERVATION</t>
  </si>
  <si>
    <t>QUILEUTE TRIBE OF THE QUILEUTE RESERVATION</t>
  </si>
  <si>
    <t>SPOKANE TRIBE OF THE SPOKANE RESERVATION</t>
  </si>
  <si>
    <t>STILLAGUAMISH TRIBE OF INDIANS OF WASHINGTON</t>
  </si>
  <si>
    <t>THE TULALIP TRIBES OF WASHINGTON</t>
  </si>
  <si>
    <t>BAD RIVER BAND OF LAKE SUPERIOR TRIBE OF CHIPPEWA INDIANS</t>
  </si>
  <si>
    <t>FOREST COUNTY POTAWATOMI COMMUNITY</t>
  </si>
  <si>
    <t>LAC COURTE OREILLES BAND OF LAKE SUPERIOR CHIPPEWA INDIANS OF WI</t>
  </si>
  <si>
    <t>MENOMINEE INDIAN TRIBE OF WISCONSIN</t>
  </si>
  <si>
    <t>ONEIDA NATION</t>
  </si>
  <si>
    <t>WIND RIVER INTER-TRIBAL COUNCIL</t>
  </si>
  <si>
    <t>Table 15: FY 20 Tribal Transit Program Awards</t>
  </si>
  <si>
    <t>**Includes both Tribal Transit Disrecretionary and Formula Funds in FY 20</t>
  </si>
  <si>
    <t>In a pivot table filter for the Tribal Transit  Program (5311-1B and 5311 -1C) and pivot the Scope Name and Total FTA amount.  All the relevant scopes and amount should populate.</t>
  </si>
  <si>
    <t>Access TraMS (the last report in that fiscal year, September 30, 20XX) to upload the "Budget by ALI Report"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</si>
</sst>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8" xfId="0" applyBorder="1"/>
    <xf numFmtId="0" fontId="0" fillId="0" borderId="10" xfId="0" applyBorder="1"/>
    <xf numFmtId="0" fontId="2" fillId="0" borderId="0" xfId="0" applyFont="1"/>
    <xf numFmtId="0" fontId="1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4" fontId="0" fillId="0" borderId="8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5" fillId="0" borderId="0" xfId="0" applyFont="1"/>
    <xf numFmtId="0" fontId="0" fillId="0" borderId="16" xfId="0" applyBorder="1"/>
    <xf numFmtId="0" fontId="0" fillId="0" borderId="1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20 Tribal Transit Obligations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7B-4A0F-ACD4-BD0E6CEBD8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E7B-4A0F-ACD4-BD0E6CEBD8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7B-4A0F-ACD4-BD0E6CEBD8D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B7-4488-919C-DC3C05D99D4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B7-4488-919C-DC3C05D99D4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E7B-4A0F-ACD4-BD0E6CEBD8D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7B-4A0F-ACD4-BD0E6CEBD8D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E7B-4A0F-ACD4-BD0E6CEBD8D6}"/>
              </c:ext>
            </c:extLst>
          </c:dPt>
          <c:dLbls>
            <c:delete val="1"/>
          </c:dLbls>
          <c:cat>
            <c:strRef>
              <c:f>'15'!$C$4:$J$4</c:f>
              <c:strCache>
                <c:ptCount val="8"/>
                <c:pt idx="0">
                  <c:v>BUS - ROLLING STOCK</c:v>
                </c:pt>
                <c:pt idx="1">
                  <c:v>BUS - STATION/STOPS/TERMINALS</c:v>
                </c:pt>
                <c:pt idx="2">
                  <c:v>BUS: SUPPORT EQUIP AND FACILITIES</c:v>
                </c:pt>
                <c:pt idx="3">
                  <c:v>METROPOLITAN PLANNING</c:v>
                </c:pt>
                <c:pt idx="4">
                  <c:v>OPERATING ASSISTANCE</c:v>
                </c:pt>
                <c:pt idx="5">
                  <c:v>OTHER CAPITAL ITEMS (BUS)</c:v>
                </c:pt>
                <c:pt idx="6">
                  <c:v>OTHER PROGRAM COSTS</c:v>
                </c:pt>
                <c:pt idx="7">
                  <c:v>PROJECT ADMINISTRATION</c:v>
                </c:pt>
              </c:strCache>
            </c:strRef>
          </c:cat>
          <c:val>
            <c:numRef>
              <c:f>'15'!$C$94:$J$94</c:f>
              <c:numCache>
                <c:formatCode>"$"#,##0</c:formatCode>
                <c:ptCount val="8"/>
                <c:pt idx="0">
                  <c:v>1665449</c:v>
                </c:pt>
                <c:pt idx="1">
                  <c:v>70000</c:v>
                </c:pt>
                <c:pt idx="2">
                  <c:v>1852888</c:v>
                </c:pt>
                <c:pt idx="3">
                  <c:v>25000</c:v>
                </c:pt>
                <c:pt idx="4">
                  <c:v>6362677</c:v>
                </c:pt>
                <c:pt idx="5">
                  <c:v>46945</c:v>
                </c:pt>
                <c:pt idx="6">
                  <c:v>18775998</c:v>
                </c:pt>
                <c:pt idx="7">
                  <c:v>35215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B-4A0F-ACD4-BD0E6CEBD8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4444</xdr:colOff>
      <xdr:row>3</xdr:row>
      <xdr:rowOff>4761</xdr:rowOff>
    </xdr:from>
    <xdr:to>
      <xdr:col>21</xdr:col>
      <xdr:colOff>604520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071C6-7DE1-4013-9987-656FEA466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"/>
  <sheetViews>
    <sheetView tabSelected="1" workbookViewId="0">
      <selection activeCell="D7" sqref="D7"/>
    </sheetView>
  </sheetViews>
  <sheetFormatPr defaultRowHeight="14.25" x14ac:dyDescent="0.45"/>
  <cols>
    <col min="1" max="1" width="9.796875" customWidth="1"/>
    <col min="2" max="2" width="65.796875" customWidth="1"/>
    <col min="3" max="3" width="10.19921875" bestFit="1" customWidth="1"/>
    <col min="4" max="5" width="14.796875" customWidth="1"/>
    <col min="6" max="6" width="14.19921875" customWidth="1"/>
    <col min="7" max="7" width="13.46484375" customWidth="1"/>
    <col min="8" max="8" width="15.796875" customWidth="1"/>
    <col min="9" max="9" width="15.06640625" customWidth="1"/>
    <col min="10" max="10" width="16" customWidth="1"/>
    <col min="11" max="11" width="11.19921875" bestFit="1" customWidth="1"/>
  </cols>
  <sheetData>
    <row r="1" spans="1:24" s="7" customFormat="1" ht="21" x14ac:dyDescent="0.65">
      <c r="A1" s="7" t="s">
        <v>129</v>
      </c>
    </row>
    <row r="2" spans="1:24" s="7" customFormat="1" ht="21" x14ac:dyDescent="0.65">
      <c r="A2" s="18" t="s">
        <v>130</v>
      </c>
    </row>
    <row r="3" spans="1:24" ht="16.149999999999999" thickBot="1" x14ac:dyDescent="0.55000000000000004">
      <c r="A3" s="17" t="s">
        <v>24</v>
      </c>
    </row>
    <row r="4" spans="1:24" s="4" customFormat="1" ht="46.05" customHeight="1" x14ac:dyDescent="0.45">
      <c r="A4" s="8" t="s">
        <v>26</v>
      </c>
      <c r="B4" s="9" t="s">
        <v>0</v>
      </c>
      <c r="C4" s="9" t="s">
        <v>1</v>
      </c>
      <c r="D4" s="9" t="s">
        <v>43</v>
      </c>
      <c r="E4" s="9" t="s">
        <v>2</v>
      </c>
      <c r="F4" s="9" t="s">
        <v>44</v>
      </c>
      <c r="G4" s="9" t="s">
        <v>3</v>
      </c>
      <c r="H4" s="9" t="s">
        <v>32</v>
      </c>
      <c r="I4" s="9" t="s">
        <v>4</v>
      </c>
      <c r="J4" s="9" t="s">
        <v>5</v>
      </c>
      <c r="K4" s="10" t="s">
        <v>6</v>
      </c>
    </row>
    <row r="5" spans="1:24" x14ac:dyDescent="0.45">
      <c r="A5" s="6" t="s">
        <v>7</v>
      </c>
      <c r="B5" s="5" t="s">
        <v>45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245755</v>
      </c>
      <c r="J5" s="11">
        <v>0</v>
      </c>
      <c r="K5" s="12">
        <f t="shared" ref="K5:K36" si="0">SUM(C5:J5)</f>
        <v>245755</v>
      </c>
      <c r="X5" s="24"/>
    </row>
    <row r="6" spans="1:24" x14ac:dyDescent="0.45">
      <c r="A6" s="2" t="s">
        <v>7</v>
      </c>
      <c r="B6" s="1" t="s">
        <v>46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127390</v>
      </c>
      <c r="J6" s="13">
        <v>0</v>
      </c>
      <c r="K6" s="14">
        <f t="shared" si="0"/>
        <v>127390</v>
      </c>
    </row>
    <row r="7" spans="1:24" x14ac:dyDescent="0.45">
      <c r="A7" s="2" t="s">
        <v>7</v>
      </c>
      <c r="B7" s="1" t="s">
        <v>47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25000</v>
      </c>
      <c r="J7" s="13">
        <v>0</v>
      </c>
      <c r="K7" s="14">
        <f t="shared" si="0"/>
        <v>25000</v>
      </c>
    </row>
    <row r="8" spans="1:24" x14ac:dyDescent="0.45">
      <c r="A8" s="2" t="s">
        <v>7</v>
      </c>
      <c r="B8" s="1" t="s">
        <v>48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212987</v>
      </c>
      <c r="J8" s="13">
        <v>0</v>
      </c>
      <c r="K8" s="14">
        <f t="shared" si="0"/>
        <v>212987</v>
      </c>
    </row>
    <row r="9" spans="1:24" x14ac:dyDescent="0.45">
      <c r="A9" s="2" t="s">
        <v>7</v>
      </c>
      <c r="B9" s="1" t="s">
        <v>49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9633</v>
      </c>
      <c r="J9" s="13">
        <v>0</v>
      </c>
      <c r="K9" s="14">
        <f t="shared" si="0"/>
        <v>9633</v>
      </c>
    </row>
    <row r="10" spans="1:24" x14ac:dyDescent="0.45">
      <c r="A10" s="2" t="s">
        <v>7</v>
      </c>
      <c r="B10" s="1" t="s">
        <v>50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73995</v>
      </c>
      <c r="J10" s="13">
        <v>0</v>
      </c>
      <c r="K10" s="14">
        <f t="shared" si="0"/>
        <v>73995</v>
      </c>
    </row>
    <row r="11" spans="1:24" x14ac:dyDescent="0.45">
      <c r="A11" s="2" t="s">
        <v>7</v>
      </c>
      <c r="B11" s="1" t="s">
        <v>51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22720</v>
      </c>
      <c r="J11" s="13">
        <v>0</v>
      </c>
      <c r="K11" s="14">
        <f t="shared" si="0"/>
        <v>22720</v>
      </c>
    </row>
    <row r="12" spans="1:24" x14ac:dyDescent="0.45">
      <c r="A12" s="2" t="s">
        <v>7</v>
      </c>
      <c r="B12" s="1" t="s">
        <v>52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186155</v>
      </c>
      <c r="J12" s="13">
        <v>0</v>
      </c>
      <c r="K12" s="14">
        <f t="shared" si="0"/>
        <v>186155</v>
      </c>
    </row>
    <row r="13" spans="1:24" x14ac:dyDescent="0.45">
      <c r="A13" s="2" t="s">
        <v>7</v>
      </c>
      <c r="B13" s="1" t="s">
        <v>53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69903</v>
      </c>
      <c r="J13" s="13">
        <v>0</v>
      </c>
      <c r="K13" s="14">
        <f t="shared" si="0"/>
        <v>69903</v>
      </c>
    </row>
    <row r="14" spans="1:24" x14ac:dyDescent="0.45">
      <c r="A14" s="2" t="s">
        <v>7</v>
      </c>
      <c r="B14" s="1" t="s">
        <v>54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26053</v>
      </c>
      <c r="J14" s="13">
        <v>0</v>
      </c>
      <c r="K14" s="14">
        <f t="shared" si="0"/>
        <v>26053</v>
      </c>
    </row>
    <row r="15" spans="1:24" x14ac:dyDescent="0.45">
      <c r="A15" s="2" t="s">
        <v>7</v>
      </c>
      <c r="B15" s="1" t="s">
        <v>55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25000</v>
      </c>
      <c r="J15" s="13">
        <v>0</v>
      </c>
      <c r="K15" s="14">
        <f t="shared" si="0"/>
        <v>25000</v>
      </c>
    </row>
    <row r="16" spans="1:24" x14ac:dyDescent="0.45">
      <c r="A16" s="2" t="s">
        <v>7</v>
      </c>
      <c r="B16" s="1" t="s">
        <v>56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25000</v>
      </c>
      <c r="J16" s="13">
        <v>0</v>
      </c>
      <c r="K16" s="14">
        <f t="shared" si="0"/>
        <v>25000</v>
      </c>
    </row>
    <row r="17" spans="1:11" x14ac:dyDescent="0.45">
      <c r="A17" s="2" t="s">
        <v>8</v>
      </c>
      <c r="B17" s="1" t="s">
        <v>57</v>
      </c>
      <c r="C17" s="13">
        <v>0</v>
      </c>
      <c r="D17" s="13">
        <v>0</v>
      </c>
      <c r="E17" s="13">
        <v>0</v>
      </c>
      <c r="F17" s="13">
        <v>0</v>
      </c>
      <c r="G17" s="13">
        <v>155897</v>
      </c>
      <c r="H17" s="13">
        <v>11593</v>
      </c>
      <c r="I17" s="13">
        <v>0</v>
      </c>
      <c r="J17" s="13">
        <v>30000</v>
      </c>
      <c r="K17" s="14">
        <f t="shared" si="0"/>
        <v>197490</v>
      </c>
    </row>
    <row r="18" spans="1:11" x14ac:dyDescent="0.45">
      <c r="A18" s="2" t="s">
        <v>8</v>
      </c>
      <c r="B18" s="1" t="s">
        <v>58</v>
      </c>
      <c r="C18" s="13">
        <v>25800</v>
      </c>
      <c r="D18" s="13">
        <v>0</v>
      </c>
      <c r="E18" s="13">
        <v>0</v>
      </c>
      <c r="F18" s="13">
        <v>0</v>
      </c>
      <c r="G18" s="13">
        <v>73348</v>
      </c>
      <c r="H18" s="13">
        <v>0</v>
      </c>
      <c r="I18" s="13">
        <v>0</v>
      </c>
      <c r="J18" s="13">
        <v>0</v>
      </c>
      <c r="K18" s="14">
        <f t="shared" si="0"/>
        <v>99148</v>
      </c>
    </row>
    <row r="19" spans="1:11" x14ac:dyDescent="0.45">
      <c r="A19" s="2" t="s">
        <v>8</v>
      </c>
      <c r="B19" s="1" t="s">
        <v>59</v>
      </c>
      <c r="C19" s="13">
        <v>0</v>
      </c>
      <c r="D19" s="13">
        <v>0</v>
      </c>
      <c r="E19" s="13">
        <v>900000</v>
      </c>
      <c r="F19" s="13">
        <v>0</v>
      </c>
      <c r="G19" s="13">
        <v>1002701</v>
      </c>
      <c r="H19" s="13">
        <v>0</v>
      </c>
      <c r="I19" s="13">
        <v>0</v>
      </c>
      <c r="J19" s="13">
        <v>0</v>
      </c>
      <c r="K19" s="14">
        <f t="shared" si="0"/>
        <v>1902701</v>
      </c>
    </row>
    <row r="20" spans="1:11" x14ac:dyDescent="0.45">
      <c r="A20" s="2" t="s">
        <v>8</v>
      </c>
      <c r="B20" s="1" t="s">
        <v>60</v>
      </c>
      <c r="C20" s="13">
        <v>965599</v>
      </c>
      <c r="D20" s="13">
        <v>0</v>
      </c>
      <c r="E20" s="13">
        <v>183580</v>
      </c>
      <c r="F20" s="13">
        <v>0</v>
      </c>
      <c r="G20" s="13">
        <v>566127</v>
      </c>
      <c r="H20" s="13">
        <v>0</v>
      </c>
      <c r="I20" s="13">
        <v>0</v>
      </c>
      <c r="J20" s="13">
        <v>0</v>
      </c>
      <c r="K20" s="14">
        <f t="shared" si="0"/>
        <v>1715306</v>
      </c>
    </row>
    <row r="21" spans="1:11" x14ac:dyDescent="0.45">
      <c r="A21" s="2" t="s">
        <v>8</v>
      </c>
      <c r="B21" s="1" t="s">
        <v>61</v>
      </c>
      <c r="C21" s="13">
        <v>0</v>
      </c>
      <c r="D21" s="13">
        <v>0</v>
      </c>
      <c r="E21" s="13">
        <v>0</v>
      </c>
      <c r="F21" s="13">
        <v>0</v>
      </c>
      <c r="G21" s="13">
        <v>210000</v>
      </c>
      <c r="H21" s="13">
        <v>35352</v>
      </c>
      <c r="I21" s="13">
        <v>0</v>
      </c>
      <c r="J21" s="13">
        <v>0</v>
      </c>
      <c r="K21" s="14">
        <f t="shared" si="0"/>
        <v>245352</v>
      </c>
    </row>
    <row r="22" spans="1:11" x14ac:dyDescent="0.45">
      <c r="A22" s="2" t="s">
        <v>8</v>
      </c>
      <c r="B22" s="1" t="s">
        <v>27</v>
      </c>
      <c r="C22" s="13">
        <v>0</v>
      </c>
      <c r="D22" s="13">
        <v>0</v>
      </c>
      <c r="E22" s="13">
        <v>0</v>
      </c>
      <c r="F22" s="13">
        <v>0</v>
      </c>
      <c r="G22" s="13">
        <v>39825</v>
      </c>
      <c r="H22" s="13">
        <v>0</v>
      </c>
      <c r="I22" s="13">
        <v>0</v>
      </c>
      <c r="J22" s="13">
        <v>0</v>
      </c>
      <c r="K22" s="14">
        <f t="shared" si="0"/>
        <v>39825</v>
      </c>
    </row>
    <row r="23" spans="1:11" x14ac:dyDescent="0.45">
      <c r="A23" s="2" t="s">
        <v>9</v>
      </c>
      <c r="B23" s="1" t="s">
        <v>62</v>
      </c>
      <c r="C23" s="13">
        <v>0</v>
      </c>
      <c r="D23" s="13">
        <v>0</v>
      </c>
      <c r="E23" s="13">
        <v>0</v>
      </c>
      <c r="F23" s="13">
        <v>0</v>
      </c>
      <c r="G23" s="13">
        <v>15646</v>
      </c>
      <c r="H23" s="13">
        <v>0</v>
      </c>
      <c r="I23" s="13">
        <v>0</v>
      </c>
      <c r="J23" s="13">
        <v>5215</v>
      </c>
      <c r="K23" s="14">
        <f t="shared" si="0"/>
        <v>20861</v>
      </c>
    </row>
    <row r="24" spans="1:11" x14ac:dyDescent="0.45">
      <c r="A24" s="2" t="s">
        <v>9</v>
      </c>
      <c r="B24" s="1" t="s">
        <v>28</v>
      </c>
      <c r="C24" s="13">
        <v>0</v>
      </c>
      <c r="D24" s="13">
        <v>0</v>
      </c>
      <c r="E24" s="13">
        <v>0</v>
      </c>
      <c r="F24" s="13">
        <v>0</v>
      </c>
      <c r="G24" s="13">
        <v>30747</v>
      </c>
      <c r="H24" s="13">
        <v>0</v>
      </c>
      <c r="I24" s="13">
        <v>0</v>
      </c>
      <c r="J24" s="13">
        <v>0</v>
      </c>
      <c r="K24" s="14">
        <f t="shared" si="0"/>
        <v>30747</v>
      </c>
    </row>
    <row r="25" spans="1:11" x14ac:dyDescent="0.45">
      <c r="A25" s="2" t="s">
        <v>9</v>
      </c>
      <c r="B25" s="1" t="s">
        <v>63</v>
      </c>
      <c r="C25" s="13">
        <v>0</v>
      </c>
      <c r="D25" s="13">
        <v>0</v>
      </c>
      <c r="E25" s="13">
        <v>0</v>
      </c>
      <c r="F25" s="13">
        <v>0</v>
      </c>
      <c r="G25" s="13">
        <v>19986</v>
      </c>
      <c r="H25" s="13">
        <v>0</v>
      </c>
      <c r="I25" s="13">
        <v>0</v>
      </c>
      <c r="J25" s="13">
        <v>0</v>
      </c>
      <c r="K25" s="14">
        <f t="shared" si="0"/>
        <v>19986</v>
      </c>
    </row>
    <row r="26" spans="1:11" x14ac:dyDescent="0.45">
      <c r="A26" s="2" t="s">
        <v>9</v>
      </c>
      <c r="B26" s="1" t="s">
        <v>64</v>
      </c>
      <c r="C26" s="13">
        <v>0</v>
      </c>
      <c r="D26" s="13">
        <v>70000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4">
        <f t="shared" si="0"/>
        <v>70000</v>
      </c>
    </row>
    <row r="27" spans="1:11" x14ac:dyDescent="0.45">
      <c r="A27" s="2" t="s">
        <v>9</v>
      </c>
      <c r="B27" s="1" t="s">
        <v>65</v>
      </c>
      <c r="C27" s="13">
        <v>0</v>
      </c>
      <c r="D27" s="13">
        <v>0</v>
      </c>
      <c r="E27" s="13">
        <v>0</v>
      </c>
      <c r="F27" s="13">
        <v>0</v>
      </c>
      <c r="G27" s="13">
        <v>152501</v>
      </c>
      <c r="H27" s="13">
        <v>0</v>
      </c>
      <c r="I27" s="13">
        <v>0</v>
      </c>
      <c r="J27" s="13">
        <v>0</v>
      </c>
      <c r="K27" s="14">
        <f t="shared" si="0"/>
        <v>152501</v>
      </c>
    </row>
    <row r="28" spans="1:11" x14ac:dyDescent="0.45">
      <c r="A28" s="2" t="s">
        <v>66</v>
      </c>
      <c r="B28" s="1" t="s">
        <v>67</v>
      </c>
      <c r="C28" s="13">
        <v>0</v>
      </c>
      <c r="D28" s="13">
        <v>0</v>
      </c>
      <c r="E28" s="13">
        <v>19212</v>
      </c>
      <c r="F28" s="13">
        <v>0</v>
      </c>
      <c r="G28" s="13">
        <v>184162</v>
      </c>
      <c r="H28" s="13">
        <v>0</v>
      </c>
      <c r="I28" s="13">
        <v>0</v>
      </c>
      <c r="J28" s="13">
        <v>0</v>
      </c>
      <c r="K28" s="14">
        <f t="shared" si="0"/>
        <v>203374</v>
      </c>
    </row>
    <row r="29" spans="1:11" x14ac:dyDescent="0.45">
      <c r="A29" s="2" t="s">
        <v>10</v>
      </c>
      <c r="B29" s="1" t="s">
        <v>68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757046</v>
      </c>
      <c r="J29" s="13">
        <v>0</v>
      </c>
      <c r="K29" s="14">
        <f t="shared" si="0"/>
        <v>757046</v>
      </c>
    </row>
    <row r="30" spans="1:11" x14ac:dyDescent="0.45">
      <c r="A30" s="2" t="s">
        <v>10</v>
      </c>
      <c r="B30" s="1" t="s">
        <v>69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149764</v>
      </c>
      <c r="J30" s="13">
        <v>0</v>
      </c>
      <c r="K30" s="14">
        <f t="shared" si="0"/>
        <v>149764</v>
      </c>
    </row>
    <row r="31" spans="1:11" x14ac:dyDescent="0.45">
      <c r="A31" s="2" t="s">
        <v>11</v>
      </c>
      <c r="B31" s="1" t="s">
        <v>70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935092</v>
      </c>
      <c r="J31" s="13">
        <v>0</v>
      </c>
      <c r="K31" s="14">
        <f t="shared" si="0"/>
        <v>935092</v>
      </c>
    </row>
    <row r="32" spans="1:11" x14ac:dyDescent="0.45">
      <c r="A32" s="2" t="s">
        <v>11</v>
      </c>
      <c r="B32" s="1" t="s">
        <v>71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249999</v>
      </c>
      <c r="J32" s="13">
        <v>0</v>
      </c>
      <c r="K32" s="14">
        <f t="shared" si="0"/>
        <v>249999</v>
      </c>
    </row>
    <row r="33" spans="1:11" x14ac:dyDescent="0.45">
      <c r="A33" s="2" t="s">
        <v>29</v>
      </c>
      <c r="B33" s="1" t="s">
        <v>72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69490</v>
      </c>
      <c r="J33" s="13">
        <v>0</v>
      </c>
      <c r="K33" s="14">
        <f t="shared" si="0"/>
        <v>69490</v>
      </c>
    </row>
    <row r="34" spans="1:11" x14ac:dyDescent="0.45">
      <c r="A34" s="2" t="s">
        <v>73</v>
      </c>
      <c r="B34" s="1" t="s">
        <v>74</v>
      </c>
      <c r="C34" s="13">
        <v>0</v>
      </c>
      <c r="D34" s="13">
        <v>0</v>
      </c>
      <c r="E34" s="13">
        <v>269194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4">
        <f t="shared" si="0"/>
        <v>269194</v>
      </c>
    </row>
    <row r="35" spans="1:11" x14ac:dyDescent="0.45">
      <c r="A35" s="2" t="s">
        <v>12</v>
      </c>
      <c r="B35" s="1" t="s">
        <v>75</v>
      </c>
      <c r="C35" s="13">
        <v>135000</v>
      </c>
      <c r="D35" s="13">
        <v>0</v>
      </c>
      <c r="E35" s="13">
        <v>0</v>
      </c>
      <c r="F35" s="13">
        <v>25000</v>
      </c>
      <c r="G35" s="13">
        <v>390898</v>
      </c>
      <c r="H35" s="13">
        <v>0</v>
      </c>
      <c r="I35" s="13">
        <v>0</v>
      </c>
      <c r="J35" s="13">
        <v>0</v>
      </c>
      <c r="K35" s="14">
        <f t="shared" si="0"/>
        <v>550898</v>
      </c>
    </row>
    <row r="36" spans="1:11" x14ac:dyDescent="0.45">
      <c r="A36" s="2" t="s">
        <v>12</v>
      </c>
      <c r="B36" s="1" t="s">
        <v>76</v>
      </c>
      <c r="C36" s="13">
        <v>0</v>
      </c>
      <c r="D36" s="13">
        <v>0</v>
      </c>
      <c r="E36" s="13">
        <v>178963</v>
      </c>
      <c r="F36" s="13">
        <v>0</v>
      </c>
      <c r="G36" s="13">
        <v>400820</v>
      </c>
      <c r="H36" s="13">
        <v>0</v>
      </c>
      <c r="I36" s="13">
        <v>0</v>
      </c>
      <c r="J36" s="13">
        <v>0</v>
      </c>
      <c r="K36" s="14">
        <f t="shared" si="0"/>
        <v>579783</v>
      </c>
    </row>
    <row r="37" spans="1:11" x14ac:dyDescent="0.45">
      <c r="A37" s="2" t="s">
        <v>12</v>
      </c>
      <c r="B37" s="1" t="s">
        <v>77</v>
      </c>
      <c r="C37" s="13">
        <v>0</v>
      </c>
      <c r="D37" s="13">
        <v>0</v>
      </c>
      <c r="E37" s="13">
        <v>0</v>
      </c>
      <c r="F37" s="13">
        <v>0</v>
      </c>
      <c r="G37" s="13">
        <v>126061</v>
      </c>
      <c r="H37" s="13">
        <v>0</v>
      </c>
      <c r="I37" s="13">
        <v>0</v>
      </c>
      <c r="J37" s="13">
        <v>0</v>
      </c>
      <c r="K37" s="14">
        <f t="shared" ref="K37:K68" si="1">SUM(C37:J37)</f>
        <v>126061</v>
      </c>
    </row>
    <row r="38" spans="1:11" x14ac:dyDescent="0.45">
      <c r="A38" s="2" t="s">
        <v>12</v>
      </c>
      <c r="B38" s="1" t="s">
        <v>78</v>
      </c>
      <c r="C38" s="13">
        <v>184000</v>
      </c>
      <c r="D38" s="13">
        <v>0</v>
      </c>
      <c r="E38" s="13">
        <v>0</v>
      </c>
      <c r="F38" s="13">
        <v>0</v>
      </c>
      <c r="G38" s="13">
        <v>77260</v>
      </c>
      <c r="H38" s="13">
        <v>0</v>
      </c>
      <c r="I38" s="13">
        <v>0</v>
      </c>
      <c r="J38" s="13">
        <v>0</v>
      </c>
      <c r="K38" s="14">
        <f t="shared" si="1"/>
        <v>261260</v>
      </c>
    </row>
    <row r="39" spans="1:11" x14ac:dyDescent="0.45">
      <c r="A39" s="2" t="s">
        <v>12</v>
      </c>
      <c r="B39" s="1" t="s">
        <v>79</v>
      </c>
      <c r="C39" s="13">
        <v>0</v>
      </c>
      <c r="D39" s="13">
        <v>0</v>
      </c>
      <c r="E39" s="13">
        <v>0</v>
      </c>
      <c r="F39" s="13">
        <v>0</v>
      </c>
      <c r="G39" s="13">
        <v>710755</v>
      </c>
      <c r="H39" s="13">
        <v>0</v>
      </c>
      <c r="I39" s="13">
        <v>0</v>
      </c>
      <c r="J39" s="13">
        <v>0</v>
      </c>
      <c r="K39" s="14">
        <f t="shared" si="1"/>
        <v>710755</v>
      </c>
    </row>
    <row r="40" spans="1:11" x14ac:dyDescent="0.45">
      <c r="A40" s="2" t="s">
        <v>13</v>
      </c>
      <c r="B40" s="1" t="s">
        <v>80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189013</v>
      </c>
      <c r="J40" s="13">
        <v>0</v>
      </c>
      <c r="K40" s="14">
        <f t="shared" si="1"/>
        <v>189013</v>
      </c>
    </row>
    <row r="41" spans="1:11" x14ac:dyDescent="0.45">
      <c r="A41" s="2" t="s">
        <v>13</v>
      </c>
      <c r="B41" s="1" t="s">
        <v>81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392505</v>
      </c>
      <c r="J41" s="13">
        <v>0</v>
      </c>
      <c r="K41" s="14">
        <f t="shared" si="1"/>
        <v>392505</v>
      </c>
    </row>
    <row r="42" spans="1:11" x14ac:dyDescent="0.45">
      <c r="A42" s="2" t="s">
        <v>13</v>
      </c>
      <c r="B42" s="1" t="s">
        <v>82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923691</v>
      </c>
      <c r="J42" s="13">
        <v>0</v>
      </c>
      <c r="K42" s="14">
        <f t="shared" si="1"/>
        <v>923691</v>
      </c>
    </row>
    <row r="43" spans="1:11" x14ac:dyDescent="0.45">
      <c r="A43" s="2" t="s">
        <v>13</v>
      </c>
      <c r="B43" s="1" t="s">
        <v>83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514286</v>
      </c>
      <c r="J43" s="13">
        <v>0</v>
      </c>
      <c r="K43" s="14">
        <f t="shared" si="1"/>
        <v>514286</v>
      </c>
    </row>
    <row r="44" spans="1:11" x14ac:dyDescent="0.45">
      <c r="A44" s="2" t="s">
        <v>13</v>
      </c>
      <c r="B44" s="1" t="s">
        <v>84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231286</v>
      </c>
      <c r="J44" s="13">
        <v>0</v>
      </c>
      <c r="K44" s="14">
        <f t="shared" si="1"/>
        <v>231286</v>
      </c>
    </row>
    <row r="45" spans="1:11" x14ac:dyDescent="0.45">
      <c r="A45" s="2" t="s">
        <v>13</v>
      </c>
      <c r="B45" s="1" t="s">
        <v>85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919916</v>
      </c>
      <c r="J45" s="13">
        <v>0</v>
      </c>
      <c r="K45" s="14">
        <f t="shared" si="1"/>
        <v>919916</v>
      </c>
    </row>
    <row r="46" spans="1:11" x14ac:dyDescent="0.45">
      <c r="A46" s="2" t="s">
        <v>13</v>
      </c>
      <c r="B46" s="1" t="s">
        <v>86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429226</v>
      </c>
      <c r="J46" s="13">
        <v>0</v>
      </c>
      <c r="K46" s="14">
        <f t="shared" si="1"/>
        <v>429226</v>
      </c>
    </row>
    <row r="47" spans="1:11" x14ac:dyDescent="0.45">
      <c r="A47" s="2" t="s">
        <v>14</v>
      </c>
      <c r="B47" s="1" t="s">
        <v>87</v>
      </c>
      <c r="C47" s="13">
        <v>280800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4">
        <f t="shared" si="1"/>
        <v>280800</v>
      </c>
    </row>
    <row r="48" spans="1:11" x14ac:dyDescent="0.45">
      <c r="A48" s="2" t="s">
        <v>15</v>
      </c>
      <c r="B48" s="1" t="s">
        <v>88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444012</v>
      </c>
      <c r="J48" s="13">
        <v>0</v>
      </c>
      <c r="K48" s="14">
        <f t="shared" si="1"/>
        <v>444012</v>
      </c>
    </row>
    <row r="49" spans="1:11" x14ac:dyDescent="0.45">
      <c r="A49" s="2" t="s">
        <v>15</v>
      </c>
      <c r="B49" s="1" t="s">
        <v>89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557772</v>
      </c>
      <c r="J49" s="13">
        <v>0</v>
      </c>
      <c r="K49" s="14">
        <f t="shared" si="1"/>
        <v>557772</v>
      </c>
    </row>
    <row r="50" spans="1:11" x14ac:dyDescent="0.45">
      <c r="A50" s="2" t="s">
        <v>16</v>
      </c>
      <c r="B50" s="1" t="s">
        <v>90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384249</v>
      </c>
      <c r="J50" s="13">
        <v>0</v>
      </c>
      <c r="K50" s="14">
        <f t="shared" si="1"/>
        <v>384249</v>
      </c>
    </row>
    <row r="51" spans="1:11" x14ac:dyDescent="0.45">
      <c r="A51" s="2" t="s">
        <v>16</v>
      </c>
      <c r="B51" s="1" t="s">
        <v>91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1085874</v>
      </c>
      <c r="J51" s="13">
        <v>0</v>
      </c>
      <c r="K51" s="14">
        <f t="shared" si="1"/>
        <v>1085874</v>
      </c>
    </row>
    <row r="52" spans="1:11" x14ac:dyDescent="0.45">
      <c r="A52" s="2" t="s">
        <v>17</v>
      </c>
      <c r="B52" s="1" t="s">
        <v>92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11161</v>
      </c>
      <c r="J52" s="13">
        <v>0</v>
      </c>
      <c r="K52" s="14">
        <f t="shared" si="1"/>
        <v>11161</v>
      </c>
    </row>
    <row r="53" spans="1:11" x14ac:dyDescent="0.45">
      <c r="A53" s="2" t="s">
        <v>17</v>
      </c>
      <c r="B53" s="1" t="s">
        <v>93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1643</v>
      </c>
      <c r="J53" s="13">
        <v>0</v>
      </c>
      <c r="K53" s="14">
        <f t="shared" si="1"/>
        <v>1643</v>
      </c>
    </row>
    <row r="54" spans="1:11" x14ac:dyDescent="0.45">
      <c r="A54" s="2" t="s">
        <v>17</v>
      </c>
      <c r="B54" s="1" t="s">
        <v>30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181083</v>
      </c>
      <c r="J54" s="13">
        <v>0</v>
      </c>
      <c r="K54" s="14">
        <f t="shared" si="1"/>
        <v>181083</v>
      </c>
    </row>
    <row r="55" spans="1:11" x14ac:dyDescent="0.45">
      <c r="A55" s="2" t="s">
        <v>17</v>
      </c>
      <c r="B55" s="1" t="s">
        <v>34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10034</v>
      </c>
      <c r="J55" s="13">
        <v>0</v>
      </c>
      <c r="K55" s="14">
        <f t="shared" si="1"/>
        <v>10034</v>
      </c>
    </row>
    <row r="56" spans="1:11" x14ac:dyDescent="0.45">
      <c r="A56" s="2" t="s">
        <v>17</v>
      </c>
      <c r="B56" s="1" t="s">
        <v>94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226642</v>
      </c>
      <c r="J56" s="13">
        <v>0</v>
      </c>
      <c r="K56" s="14">
        <f t="shared" si="1"/>
        <v>226642</v>
      </c>
    </row>
    <row r="57" spans="1:11" x14ac:dyDescent="0.45">
      <c r="A57" s="2" t="s">
        <v>17</v>
      </c>
      <c r="B57" s="1" t="s">
        <v>35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1643</v>
      </c>
      <c r="J57" s="13">
        <v>0</v>
      </c>
      <c r="K57" s="14">
        <f t="shared" si="1"/>
        <v>1643</v>
      </c>
    </row>
    <row r="58" spans="1:11" x14ac:dyDescent="0.45">
      <c r="A58" s="2" t="s">
        <v>17</v>
      </c>
      <c r="B58" s="1" t="s">
        <v>95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57248</v>
      </c>
      <c r="J58" s="13">
        <v>0</v>
      </c>
      <c r="K58" s="14">
        <f t="shared" si="1"/>
        <v>57248</v>
      </c>
    </row>
    <row r="59" spans="1:11" x14ac:dyDescent="0.45">
      <c r="A59" s="2" t="s">
        <v>17</v>
      </c>
      <c r="B59" s="1" t="s">
        <v>96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148698</v>
      </c>
      <c r="J59" s="13">
        <v>0</v>
      </c>
      <c r="K59" s="14">
        <f t="shared" si="1"/>
        <v>148698</v>
      </c>
    </row>
    <row r="60" spans="1:11" x14ac:dyDescent="0.45">
      <c r="A60" s="2" t="s">
        <v>17</v>
      </c>
      <c r="B60" s="1" t="s">
        <v>97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13813</v>
      </c>
      <c r="J60" s="13">
        <v>0</v>
      </c>
      <c r="K60" s="14">
        <f t="shared" si="1"/>
        <v>13813</v>
      </c>
    </row>
    <row r="61" spans="1:11" x14ac:dyDescent="0.45">
      <c r="A61" s="2" t="s">
        <v>31</v>
      </c>
      <c r="B61" s="1" t="s">
        <v>33</v>
      </c>
      <c r="C61" s="13">
        <v>0</v>
      </c>
      <c r="D61" s="13">
        <v>0</v>
      </c>
      <c r="E61" s="13">
        <v>0</v>
      </c>
      <c r="F61" s="13">
        <v>0</v>
      </c>
      <c r="G61" s="13">
        <v>137180</v>
      </c>
      <c r="H61" s="13">
        <v>0</v>
      </c>
      <c r="I61" s="13">
        <v>0</v>
      </c>
      <c r="J61" s="13">
        <v>0</v>
      </c>
      <c r="K61" s="14">
        <f t="shared" si="1"/>
        <v>137180</v>
      </c>
    </row>
    <row r="62" spans="1:11" x14ac:dyDescent="0.45">
      <c r="A62" s="2" t="s">
        <v>31</v>
      </c>
      <c r="B62" s="1" t="s">
        <v>98</v>
      </c>
      <c r="C62" s="13">
        <v>0</v>
      </c>
      <c r="D62" s="13">
        <v>0</v>
      </c>
      <c r="E62" s="13">
        <v>301939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4">
        <f t="shared" si="1"/>
        <v>301939</v>
      </c>
    </row>
    <row r="63" spans="1:11" x14ac:dyDescent="0.45">
      <c r="A63" s="2" t="s">
        <v>31</v>
      </c>
      <c r="B63" s="1" t="s">
        <v>99</v>
      </c>
      <c r="C63" s="13">
        <v>74250</v>
      </c>
      <c r="D63" s="13">
        <v>0</v>
      </c>
      <c r="E63" s="13">
        <v>0</v>
      </c>
      <c r="F63" s="13">
        <v>0</v>
      </c>
      <c r="G63" s="13">
        <v>125750</v>
      </c>
      <c r="H63" s="13">
        <v>0</v>
      </c>
      <c r="I63" s="13">
        <v>0</v>
      </c>
      <c r="J63" s="13">
        <v>0</v>
      </c>
      <c r="K63" s="14">
        <f t="shared" si="1"/>
        <v>200000</v>
      </c>
    </row>
    <row r="64" spans="1:11" x14ac:dyDescent="0.45">
      <c r="A64" s="2" t="s">
        <v>18</v>
      </c>
      <c r="B64" s="1" t="s">
        <v>100</v>
      </c>
      <c r="C64" s="13">
        <v>0</v>
      </c>
      <c r="D64" s="13">
        <v>0</v>
      </c>
      <c r="E64" s="13">
        <v>0</v>
      </c>
      <c r="F64" s="13">
        <v>0</v>
      </c>
      <c r="G64" s="13">
        <v>537423</v>
      </c>
      <c r="H64" s="13">
        <v>0</v>
      </c>
      <c r="I64" s="13">
        <v>0</v>
      </c>
      <c r="J64" s="13">
        <v>0</v>
      </c>
      <c r="K64" s="14">
        <f t="shared" si="1"/>
        <v>537423</v>
      </c>
    </row>
    <row r="65" spans="1:11" x14ac:dyDescent="0.45">
      <c r="A65" s="2" t="s">
        <v>19</v>
      </c>
      <c r="B65" s="1" t="s">
        <v>101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654858</v>
      </c>
      <c r="J65" s="13">
        <v>0</v>
      </c>
      <c r="K65" s="14">
        <f t="shared" si="1"/>
        <v>654858</v>
      </c>
    </row>
    <row r="66" spans="1:11" x14ac:dyDescent="0.45">
      <c r="A66" s="2" t="s">
        <v>19</v>
      </c>
      <c r="B66" s="1" t="s">
        <v>102</v>
      </c>
      <c r="C66" s="13">
        <v>0</v>
      </c>
      <c r="D66" s="13">
        <v>0</v>
      </c>
      <c r="E66" s="13">
        <v>0</v>
      </c>
      <c r="F66" s="13">
        <v>0</v>
      </c>
      <c r="G66" s="13">
        <v>492094</v>
      </c>
      <c r="H66" s="13">
        <v>0</v>
      </c>
      <c r="I66" s="13">
        <v>0</v>
      </c>
      <c r="J66" s="13">
        <v>0</v>
      </c>
      <c r="K66" s="14">
        <f t="shared" si="1"/>
        <v>492094</v>
      </c>
    </row>
    <row r="67" spans="1:11" x14ac:dyDescent="0.45">
      <c r="A67" s="2" t="s">
        <v>19</v>
      </c>
      <c r="B67" s="1" t="s">
        <v>103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952055</v>
      </c>
      <c r="J67" s="13">
        <v>0</v>
      </c>
      <c r="K67" s="14">
        <f t="shared" si="1"/>
        <v>952055</v>
      </c>
    </row>
    <row r="68" spans="1:11" x14ac:dyDescent="0.45">
      <c r="A68" s="2" t="s">
        <v>19</v>
      </c>
      <c r="B68" s="1" t="s">
        <v>104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137250</v>
      </c>
      <c r="J68" s="13">
        <v>0</v>
      </c>
      <c r="K68" s="14">
        <f t="shared" si="1"/>
        <v>137250</v>
      </c>
    </row>
    <row r="69" spans="1:11" x14ac:dyDescent="0.45">
      <c r="A69" s="2" t="s">
        <v>19</v>
      </c>
      <c r="B69" s="1" t="s">
        <v>105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533457</v>
      </c>
      <c r="J69" s="13">
        <v>0</v>
      </c>
      <c r="K69" s="14">
        <f t="shared" ref="K69:K93" si="2">SUM(C69:J69)</f>
        <v>533457</v>
      </c>
    </row>
    <row r="70" spans="1:11" x14ac:dyDescent="0.45">
      <c r="A70" s="2" t="s">
        <v>19</v>
      </c>
      <c r="B70" s="1" t="s">
        <v>106</v>
      </c>
      <c r="C70" s="13">
        <v>0</v>
      </c>
      <c r="D70" s="13">
        <v>0</v>
      </c>
      <c r="E70" s="13">
        <v>0</v>
      </c>
      <c r="F70" s="13">
        <v>0</v>
      </c>
      <c r="G70" s="13">
        <v>913496</v>
      </c>
      <c r="H70" s="13">
        <v>0</v>
      </c>
      <c r="I70" s="13">
        <v>170100</v>
      </c>
      <c r="J70" s="13">
        <v>0</v>
      </c>
      <c r="K70" s="14">
        <f t="shared" si="2"/>
        <v>1083596</v>
      </c>
    </row>
    <row r="71" spans="1:11" x14ac:dyDescent="0.45">
      <c r="A71" s="2" t="s">
        <v>19</v>
      </c>
      <c r="B71" s="1" t="s">
        <v>107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277020</v>
      </c>
      <c r="J71" s="13">
        <v>0</v>
      </c>
      <c r="K71" s="14">
        <f t="shared" si="2"/>
        <v>277020</v>
      </c>
    </row>
    <row r="72" spans="1:11" x14ac:dyDescent="0.45">
      <c r="A72" s="2" t="s">
        <v>20</v>
      </c>
      <c r="B72" s="1" t="s">
        <v>108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180877</v>
      </c>
      <c r="J72" s="13">
        <v>0</v>
      </c>
      <c r="K72" s="14">
        <f t="shared" si="2"/>
        <v>180877</v>
      </c>
    </row>
    <row r="73" spans="1:11" x14ac:dyDescent="0.45">
      <c r="A73" s="2" t="s">
        <v>20</v>
      </c>
      <c r="B73" s="1" t="s">
        <v>109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1188537</v>
      </c>
      <c r="J73" s="13">
        <v>0</v>
      </c>
      <c r="K73" s="14">
        <f t="shared" si="2"/>
        <v>1188537</v>
      </c>
    </row>
    <row r="74" spans="1:11" x14ac:dyDescent="0.45">
      <c r="A74" s="2" t="s">
        <v>20</v>
      </c>
      <c r="B74" s="1" t="s">
        <v>110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107438</v>
      </c>
      <c r="J74" s="13">
        <v>0</v>
      </c>
      <c r="K74" s="14">
        <f t="shared" si="2"/>
        <v>107438</v>
      </c>
    </row>
    <row r="75" spans="1:11" x14ac:dyDescent="0.45">
      <c r="A75" s="2" t="s">
        <v>21</v>
      </c>
      <c r="B75" s="1" t="s">
        <v>111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457588</v>
      </c>
      <c r="J75" s="13">
        <v>0</v>
      </c>
      <c r="K75" s="14">
        <f t="shared" si="2"/>
        <v>457588</v>
      </c>
    </row>
    <row r="76" spans="1:11" x14ac:dyDescent="0.45">
      <c r="A76" s="2" t="s">
        <v>21</v>
      </c>
      <c r="B76" s="1" t="s">
        <v>112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1035310</v>
      </c>
      <c r="J76" s="13">
        <v>0</v>
      </c>
      <c r="K76" s="14">
        <f t="shared" si="2"/>
        <v>1035310</v>
      </c>
    </row>
    <row r="77" spans="1:11" x14ac:dyDescent="0.45">
      <c r="A77" s="2" t="s">
        <v>21</v>
      </c>
      <c r="B77" s="1" t="s">
        <v>113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500000</v>
      </c>
      <c r="J77" s="13">
        <v>0</v>
      </c>
      <c r="K77" s="14">
        <f t="shared" si="2"/>
        <v>500000</v>
      </c>
    </row>
    <row r="78" spans="1:11" x14ac:dyDescent="0.45">
      <c r="A78" s="2" t="s">
        <v>22</v>
      </c>
      <c r="B78" s="1" t="s">
        <v>114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169046</v>
      </c>
      <c r="J78" s="13">
        <v>0</v>
      </c>
      <c r="K78" s="14">
        <f t="shared" si="2"/>
        <v>169046</v>
      </c>
    </row>
    <row r="79" spans="1:11" x14ac:dyDescent="0.45">
      <c r="A79" s="2" t="s">
        <v>22</v>
      </c>
      <c r="B79" s="1" t="s">
        <v>115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187622</v>
      </c>
      <c r="J79" s="13">
        <v>0</v>
      </c>
      <c r="K79" s="14">
        <f t="shared" si="2"/>
        <v>187622</v>
      </c>
    </row>
    <row r="80" spans="1:11" x14ac:dyDescent="0.45">
      <c r="A80" s="2" t="s">
        <v>22</v>
      </c>
      <c r="B80" s="1" t="s">
        <v>116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342538</v>
      </c>
      <c r="J80" s="13">
        <v>0</v>
      </c>
      <c r="K80" s="14">
        <f t="shared" si="2"/>
        <v>342538</v>
      </c>
    </row>
    <row r="81" spans="1:11" x14ac:dyDescent="0.45">
      <c r="A81" s="2" t="s">
        <v>22</v>
      </c>
      <c r="B81" s="1" t="s">
        <v>117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68984</v>
      </c>
      <c r="J81" s="13">
        <v>0</v>
      </c>
      <c r="K81" s="14">
        <f t="shared" si="2"/>
        <v>68984</v>
      </c>
    </row>
    <row r="82" spans="1:11" x14ac:dyDescent="0.45">
      <c r="A82" s="2" t="s">
        <v>22</v>
      </c>
      <c r="B82" s="1" t="s">
        <v>118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30982</v>
      </c>
      <c r="J82" s="13">
        <v>0</v>
      </c>
      <c r="K82" s="14">
        <f t="shared" si="2"/>
        <v>30982</v>
      </c>
    </row>
    <row r="83" spans="1:11" x14ac:dyDescent="0.45">
      <c r="A83" s="2" t="s">
        <v>22</v>
      </c>
      <c r="B83" s="1" t="s">
        <v>119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365435</v>
      </c>
      <c r="J83" s="13">
        <v>0</v>
      </c>
      <c r="K83" s="14">
        <f t="shared" si="2"/>
        <v>365435</v>
      </c>
    </row>
    <row r="84" spans="1:11" x14ac:dyDescent="0.45">
      <c r="A84" s="2" t="s">
        <v>22</v>
      </c>
      <c r="B84" s="1" t="s">
        <v>120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443285</v>
      </c>
      <c r="J84" s="13">
        <v>0</v>
      </c>
      <c r="K84" s="14">
        <f t="shared" si="2"/>
        <v>443285</v>
      </c>
    </row>
    <row r="85" spans="1:11" x14ac:dyDescent="0.45">
      <c r="A85" s="2" t="s">
        <v>22</v>
      </c>
      <c r="B85" s="1" t="s">
        <v>121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78957</v>
      </c>
      <c r="J85" s="13">
        <v>0</v>
      </c>
      <c r="K85" s="14">
        <f t="shared" si="2"/>
        <v>78957</v>
      </c>
    </row>
    <row r="86" spans="1:11" x14ac:dyDescent="0.45">
      <c r="A86" s="19" t="s">
        <v>22</v>
      </c>
      <c r="B86" s="20" t="s">
        <v>122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59771</v>
      </c>
      <c r="J86" s="21">
        <v>0</v>
      </c>
      <c r="K86" s="22">
        <f t="shared" si="2"/>
        <v>59771</v>
      </c>
    </row>
    <row r="87" spans="1:11" x14ac:dyDescent="0.45">
      <c r="A87" s="19" t="s">
        <v>23</v>
      </c>
      <c r="B87" s="20" t="s">
        <v>123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451777</v>
      </c>
      <c r="J87" s="21">
        <v>0</v>
      </c>
      <c r="K87" s="22">
        <f t="shared" si="2"/>
        <v>451777</v>
      </c>
    </row>
    <row r="88" spans="1:11" x14ac:dyDescent="0.45">
      <c r="A88" s="19" t="s">
        <v>23</v>
      </c>
      <c r="B88" s="20" t="s">
        <v>124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36479</v>
      </c>
      <c r="J88" s="21">
        <v>0</v>
      </c>
      <c r="K88" s="22">
        <f t="shared" si="2"/>
        <v>36479</v>
      </c>
    </row>
    <row r="89" spans="1:11" x14ac:dyDescent="0.45">
      <c r="A89" s="19" t="s">
        <v>23</v>
      </c>
      <c r="B89" s="20" t="s">
        <v>125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259463</v>
      </c>
      <c r="J89" s="21">
        <v>0</v>
      </c>
      <c r="K89" s="22">
        <f t="shared" si="2"/>
        <v>259463</v>
      </c>
    </row>
    <row r="90" spans="1:11" x14ac:dyDescent="0.45">
      <c r="A90" s="19" t="s">
        <v>23</v>
      </c>
      <c r="B90" s="20" t="s">
        <v>25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152392</v>
      </c>
      <c r="J90" s="21">
        <v>0</v>
      </c>
      <c r="K90" s="22">
        <f t="shared" si="2"/>
        <v>152392</v>
      </c>
    </row>
    <row r="91" spans="1:11" x14ac:dyDescent="0.45">
      <c r="A91" s="19" t="s">
        <v>23</v>
      </c>
      <c r="B91" s="20" t="s">
        <v>126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2664129</v>
      </c>
      <c r="J91" s="21">
        <v>0</v>
      </c>
      <c r="K91" s="22">
        <f t="shared" si="2"/>
        <v>2664129</v>
      </c>
    </row>
    <row r="92" spans="1:11" x14ac:dyDescent="0.45">
      <c r="A92" s="19" t="s">
        <v>23</v>
      </c>
      <c r="B92" s="20" t="s">
        <v>127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447465</v>
      </c>
      <c r="J92" s="21">
        <v>0</v>
      </c>
      <c r="K92" s="22">
        <f t="shared" si="2"/>
        <v>447465</v>
      </c>
    </row>
    <row r="93" spans="1:11" x14ac:dyDescent="0.45">
      <c r="A93" s="19" t="s">
        <v>36</v>
      </c>
      <c r="B93" s="20" t="s">
        <v>128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497664</v>
      </c>
      <c r="J93" s="21">
        <v>0</v>
      </c>
      <c r="K93" s="22">
        <f t="shared" si="2"/>
        <v>497664</v>
      </c>
    </row>
    <row r="94" spans="1:11" ht="14.65" thickBot="1" x14ac:dyDescent="0.5">
      <c r="A94" s="3"/>
      <c r="B94" s="16" t="s">
        <v>6</v>
      </c>
      <c r="C94" s="15">
        <f t="shared" ref="C94:H94" si="3">SUM(C4:C93)</f>
        <v>1665449</v>
      </c>
      <c r="D94" s="15">
        <f t="shared" si="3"/>
        <v>70000</v>
      </c>
      <c r="E94" s="15">
        <f t="shared" si="3"/>
        <v>1852888</v>
      </c>
      <c r="F94" s="15">
        <f t="shared" si="3"/>
        <v>25000</v>
      </c>
      <c r="G94" s="15">
        <f t="shared" si="3"/>
        <v>6362677</v>
      </c>
      <c r="H94" s="15">
        <f t="shared" si="3"/>
        <v>46945</v>
      </c>
      <c r="I94" s="15">
        <f t="shared" ref="I94" si="4">SUM(I4:I90)</f>
        <v>18775998</v>
      </c>
      <c r="J94" s="15">
        <f>SUM(J4:J93)</f>
        <v>35215</v>
      </c>
      <c r="K94" s="23">
        <f>SUM(K4:K93)</f>
        <v>32443430</v>
      </c>
    </row>
  </sheetData>
  <autoFilter ref="A4:K4" xr:uid="{00000000-0009-0000-0000-000000000000}">
    <sortState xmlns:xlrd2="http://schemas.microsoft.com/office/spreadsheetml/2017/richdata2" ref="A5:K95">
      <sortCondition ref="A4"/>
    </sortState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B7" sqref="B7"/>
    </sheetView>
  </sheetViews>
  <sheetFormatPr defaultRowHeight="14.25" x14ac:dyDescent="0.45"/>
  <cols>
    <col min="2" max="2" width="40.19921875" customWidth="1"/>
  </cols>
  <sheetData>
    <row r="1" spans="1:6" ht="54" customHeight="1" x14ac:dyDescent="0.45">
      <c r="A1" s="25" t="s">
        <v>37</v>
      </c>
      <c r="B1" s="26" t="s">
        <v>132</v>
      </c>
    </row>
    <row r="2" spans="1:6" ht="34.5" customHeight="1" x14ac:dyDescent="0.45">
      <c r="A2" s="25" t="s">
        <v>38</v>
      </c>
      <c r="B2" s="26" t="s">
        <v>39</v>
      </c>
    </row>
    <row r="3" spans="1:6" ht="64.5" customHeight="1" x14ac:dyDescent="0.45">
      <c r="A3" s="25" t="s">
        <v>40</v>
      </c>
      <c r="B3" s="26" t="s">
        <v>131</v>
      </c>
    </row>
    <row r="4" spans="1:6" ht="42.5" customHeight="1" x14ac:dyDescent="0.45">
      <c r="A4" s="25" t="s">
        <v>41</v>
      </c>
      <c r="B4" s="26" t="s">
        <v>42</v>
      </c>
    </row>
    <row r="6" spans="1:6" x14ac:dyDescent="0.45">
      <c r="F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15: FY 20 Tribal Transit Program Awards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Chun, Piljin (FTA)</cp:lastModifiedBy>
  <dcterms:created xsi:type="dcterms:W3CDTF">2017-11-24T16:06:15Z</dcterms:created>
  <dcterms:modified xsi:type="dcterms:W3CDTF">2024-01-05T16:58:19Z</dcterms:modified>
</cp:coreProperties>
</file>