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piljin.chun\Desktop\1.4.24 Statistical Summary\FY 2020 Statistical Summary\FAST Act\All Programs\"/>
    </mc:Choice>
  </mc:AlternateContent>
  <xr:revisionPtr revIDLastSave="0" documentId="13_ncr:1_{AC9C6085-02F1-4725-96D9-0C58D29BC25B}" xr6:coauthVersionLast="47" xr6:coauthVersionMax="47" xr10:uidLastSave="{00000000-0000-0000-0000-000000000000}"/>
  <bookViews>
    <workbookView xWindow="-98" yWindow="-98" windowWidth="28996" windowHeight="15796" xr2:uid="{00000000-000D-0000-FFFF-FFFF00000000}"/>
  </bookViews>
  <sheets>
    <sheet name="Table 18" sheetId="1" r:id="rId1"/>
    <sheet name="Source" sheetId="2" r:id="rId2"/>
  </sheets>
  <definedNames>
    <definedName name="_xlnm.Print_Area" localSheetId="0">'Table 18'!$A$7:$L$39</definedName>
    <definedName name="_xlnm.Print_Titles" localSheetId="0">'Table 18'!$2:$6</definedName>
    <definedName name="qryTable16_L_M">'Table 18'!$C$13:$I$18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J11" i="1"/>
  <c r="J10" i="1"/>
  <c r="I33" i="1"/>
  <c r="H33" i="1"/>
  <c r="G33" i="1"/>
  <c r="F33" i="1"/>
  <c r="J32" i="1"/>
  <c r="J31" i="1"/>
  <c r="J12" i="1"/>
  <c r="J25" i="1" l="1"/>
  <c r="J26" i="1" s="1"/>
  <c r="I26" i="1"/>
  <c r="F26" i="1"/>
  <c r="G26" i="1"/>
  <c r="G36" i="1" s="1"/>
  <c r="H26" i="1"/>
  <c r="H36" i="1" s="1"/>
  <c r="E26" i="1"/>
  <c r="J9" i="1"/>
  <c r="J15" i="1" l="1"/>
  <c r="J33" i="1" l="1"/>
  <c r="I15" i="1"/>
  <c r="I36" i="1" s="1"/>
  <c r="F15" i="1"/>
  <c r="F36" i="1" s="1"/>
  <c r="E15" i="1"/>
  <c r="E36" i="1" s="1"/>
  <c r="J20" i="1" l="1"/>
  <c r="J36" i="1" s="1"/>
  <c r="K10" i="1" l="1"/>
  <c r="K11" i="1"/>
  <c r="K32" i="1"/>
  <c r="K31" i="1"/>
  <c r="K12" i="1"/>
  <c r="K33" i="1"/>
  <c r="K15" i="1" l="1"/>
  <c r="K9" i="1"/>
  <c r="K26" i="1"/>
  <c r="K25" i="1"/>
  <c r="K20" i="1"/>
  <c r="K36" i="1" l="1"/>
</calcChain>
</file>

<file path=xl/sharedStrings.xml><?xml version="1.0" encoding="utf-8"?>
<sst xmlns="http://schemas.openxmlformats.org/spreadsheetml/2006/main" count="43" uniqueCount="39">
  <si>
    <t>TOTAL</t>
  </si>
  <si>
    <t xml:space="preserve">FIXED </t>
  </si>
  <si>
    <t>NEW</t>
  </si>
  <si>
    <t>% of</t>
  </si>
  <si>
    <t>URBANIZED AREA / STATE</t>
  </si>
  <si>
    <t>GUIDEWAY</t>
  </si>
  <si>
    <t>STARTS</t>
  </si>
  <si>
    <t>PLANNING</t>
  </si>
  <si>
    <t>Tot.</t>
  </si>
  <si>
    <t>&gt; 1,000,000 POPULATION</t>
  </si>
  <si>
    <t>SUBTOTAL</t>
  </si>
  <si>
    <t>200,000 - 1,000,000 POPULATION</t>
  </si>
  <si>
    <t>RURAL / STATE</t>
  </si>
  <si>
    <t>50,000 - 200,000 POPULATION</t>
  </si>
  <si>
    <t>BUS RELATED</t>
  </si>
  <si>
    <t>OPERATING</t>
  </si>
  <si>
    <t>Jacksonville, FL</t>
  </si>
  <si>
    <t>TABLE 18</t>
  </si>
  <si>
    <t>Boston, MA-NH-RI</t>
  </si>
  <si>
    <t>San Francisco-Oakland, CA</t>
  </si>
  <si>
    <t>Michigan</t>
  </si>
  <si>
    <t>Step 1</t>
  </si>
  <si>
    <t>Step 2</t>
  </si>
  <si>
    <t>Import the Recipient Details report from TRAMS.</t>
  </si>
  <si>
    <t>Step 3</t>
  </si>
  <si>
    <t>Step 4</t>
  </si>
  <si>
    <t>Step 5</t>
  </si>
  <si>
    <t>Step 6</t>
  </si>
  <si>
    <t>Copy to a separate excel spreadsheet.</t>
  </si>
  <si>
    <t>Step 7</t>
  </si>
  <si>
    <t>Use the Vlookup function in excel to match the Recipient ID with the Recipient ID on the Budget ALI report to obtain the city and state.</t>
  </si>
  <si>
    <t>Import the Census urbanized area population numbers.  Using the numbers create metrics for population such as over 1 million, 200K to 1 million, 50K to 200K and fewer than 50K (rural/state).</t>
  </si>
  <si>
    <t>In a pivot table filter for the Funding Source Name 70FBD (Miscellaneous FHWA Transfers). with Total FTA amount.  Then pivot for the ALI group and the data should populate if there were obligations.</t>
  </si>
  <si>
    <t>Calculate the percentage of the total for each urbanized area and by total within population group.</t>
  </si>
  <si>
    <t>New York-Newark, NY-NJ-CT</t>
  </si>
  <si>
    <t>Bremerton, WA</t>
  </si>
  <si>
    <t>California</t>
  </si>
  <si>
    <t>FY 2020 OBLIGATIONS OF MISC. FEDERAL HIGHWAY ADMINISTRATION TRANSFERS</t>
  </si>
  <si>
    <t>Access TraMS (the last report in that fiscal year, September 30, 20XX) to upload the "Budget by ALI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</si>
</sst>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9" x14ac:knownFonts="1">
    <font>
      <sz val="10"/>
      <name val="MS Sans Serif"/>
    </font>
    <font>
      <sz val="8"/>
      <name val="Arial"/>
      <family val="2"/>
    </font>
    <font>
      <b/>
      <sz val="10"/>
      <name val="Arial"/>
      <family val="2"/>
    </font>
    <font>
      <sz val="10"/>
      <name val="Arial"/>
      <family val="2"/>
    </font>
    <font>
      <b/>
      <sz val="10"/>
      <name val="Times New Roman"/>
      <family val="1"/>
    </font>
    <font>
      <i/>
      <sz val="8"/>
      <name val="Arial"/>
      <family val="2"/>
    </font>
    <font>
      <b/>
      <sz val="9"/>
      <name val="Arial"/>
      <family val="2"/>
    </font>
    <font>
      <b/>
      <sz val="10"/>
      <color theme="1"/>
      <name val="Calibri"/>
      <family val="2"/>
      <scheme val="minor"/>
    </font>
    <font>
      <sz val="11"/>
      <name val="Calibri"/>
      <family val="2"/>
      <scheme val="minor"/>
    </font>
  </fonts>
  <fills count="3">
    <fill>
      <patternFill patternType="none"/>
    </fill>
    <fill>
      <patternFill patternType="gray125"/>
    </fill>
    <fill>
      <patternFill patternType="gray0625">
        <fgColor indexed="8"/>
      </patternFill>
    </fill>
  </fills>
  <borders count="24">
    <border>
      <left/>
      <right/>
      <top/>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medium">
        <color indexed="8"/>
      </left>
      <right/>
      <top/>
      <bottom/>
      <diagonal/>
    </border>
    <border>
      <left/>
      <right style="thin">
        <color indexed="8"/>
      </right>
      <top/>
      <bottom/>
      <diagonal/>
    </border>
    <border>
      <left style="thin">
        <color indexed="8"/>
      </left>
      <right style="thin">
        <color indexed="8"/>
      </right>
      <top/>
      <bottom/>
      <diagonal/>
    </border>
    <border>
      <left/>
      <right style="medium">
        <color indexed="8"/>
      </right>
      <top/>
      <bottom/>
      <diagonal/>
    </border>
    <border>
      <left/>
      <right/>
      <top style="medium">
        <color indexed="8"/>
      </top>
      <bottom/>
      <diagonal/>
    </border>
    <border>
      <left style="thin">
        <color indexed="64"/>
      </left>
      <right style="thin">
        <color indexed="64"/>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thin">
        <color auto="1"/>
      </left>
      <right/>
      <top/>
      <bottom/>
      <diagonal/>
    </border>
    <border>
      <left style="thin">
        <color indexed="8"/>
      </left>
      <right style="thin">
        <color indexed="64"/>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5">
    <xf numFmtId="0" fontId="0" fillId="0" borderId="0" xfId="0"/>
    <xf numFmtId="0" fontId="1" fillId="0" borderId="0" xfId="0" applyFont="1"/>
    <xf numFmtId="3" fontId="1" fillId="0" borderId="0" xfId="0" applyNumberFormat="1" applyFont="1"/>
    <xf numFmtId="3" fontId="1" fillId="0" borderId="0" xfId="0" quotePrefix="1" applyNumberFormat="1" applyFont="1"/>
    <xf numFmtId="1" fontId="0" fillId="0" borderId="0" xfId="0" applyNumberFormat="1"/>
    <xf numFmtId="0" fontId="0" fillId="0" borderId="1" xfId="0" applyBorder="1"/>
    <xf numFmtId="1" fontId="0" fillId="0" borderId="2" xfId="0" applyNumberFormat="1" applyBorder="1"/>
    <xf numFmtId="1" fontId="0" fillId="0" borderId="3" xfId="0" applyNumberFormat="1" applyBorder="1"/>
    <xf numFmtId="0" fontId="0" fillId="0" borderId="4" xfId="0" applyBorder="1"/>
    <xf numFmtId="0" fontId="0" fillId="0" borderId="5" xfId="0" applyBorder="1"/>
    <xf numFmtId="0" fontId="2" fillId="0" borderId="0" xfId="0" applyFont="1" applyBorder="1"/>
    <xf numFmtId="1" fontId="0" fillId="0" borderId="6" xfId="0" applyNumberFormat="1" applyBorder="1"/>
    <xf numFmtId="1" fontId="0" fillId="0" borderId="7" xfId="0" applyNumberFormat="1" applyBorder="1"/>
    <xf numFmtId="1" fontId="0" fillId="0" borderId="8" xfId="0" applyNumberFormat="1" applyBorder="1"/>
    <xf numFmtId="0" fontId="0" fillId="0" borderId="8" xfId="0" applyBorder="1"/>
    <xf numFmtId="3" fontId="2" fillId="0" borderId="0" xfId="0" applyNumberFormat="1" applyFont="1" applyFill="1" applyBorder="1" applyAlignment="1">
      <alignment horizontal="center"/>
    </xf>
    <xf numFmtId="1" fontId="0" fillId="0" borderId="9" xfId="0" applyNumberFormat="1" applyBorder="1"/>
    <xf numFmtId="3" fontId="1" fillId="0" borderId="7" xfId="0" applyNumberFormat="1" applyFont="1" applyBorder="1"/>
    <xf numFmtId="3" fontId="1" fillId="0" borderId="7" xfId="0" quotePrefix="1" applyNumberFormat="1" applyFont="1" applyBorder="1"/>
    <xf numFmtId="3" fontId="1" fillId="0" borderId="8" xfId="0" applyNumberFormat="1" applyFont="1" applyBorder="1"/>
    <xf numFmtId="3" fontId="1" fillId="0" borderId="8" xfId="0" quotePrefix="1" applyNumberFormat="1" applyFont="1" applyBorder="1"/>
    <xf numFmtId="0" fontId="0" fillId="0" borderId="9" xfId="0" applyBorder="1"/>
    <xf numFmtId="0" fontId="1" fillId="0" borderId="0" xfId="0" applyFont="1" applyBorder="1"/>
    <xf numFmtId="0" fontId="1" fillId="0" borderId="8" xfId="0" applyFont="1" applyBorder="1"/>
    <xf numFmtId="0" fontId="1" fillId="0" borderId="5" xfId="0" applyFont="1" applyBorder="1"/>
    <xf numFmtId="0" fontId="1" fillId="0" borderId="6" xfId="0" applyFont="1" applyBorder="1"/>
    <xf numFmtId="0" fontId="1" fillId="0" borderId="0" xfId="0" quotePrefix="1" applyNumberFormat="1" applyFont="1" applyBorder="1"/>
    <xf numFmtId="0" fontId="1" fillId="0" borderId="6" xfId="0" quotePrefix="1" applyNumberFormat="1" applyFont="1" applyBorder="1"/>
    <xf numFmtId="1" fontId="1" fillId="0" borderId="6" xfId="0" applyNumberFormat="1" applyFont="1" applyBorder="1"/>
    <xf numFmtId="1" fontId="5" fillId="0" borderId="6" xfId="0" applyNumberFormat="1" applyFont="1" applyBorder="1"/>
    <xf numFmtId="0" fontId="6" fillId="0" borderId="6" xfId="0" applyFont="1" applyBorder="1"/>
    <xf numFmtId="3" fontId="1" fillId="0" borderId="10" xfId="0" applyNumberFormat="1" applyFont="1" applyBorder="1"/>
    <xf numFmtId="1" fontId="2" fillId="0" borderId="0" xfId="0" applyNumberFormat="1" applyFont="1" applyBorder="1"/>
    <xf numFmtId="0" fontId="1" fillId="0" borderId="1" xfId="0" applyFont="1" applyBorder="1"/>
    <xf numFmtId="0" fontId="1" fillId="0" borderId="9" xfId="0" applyFont="1" applyBorder="1"/>
    <xf numFmtId="0" fontId="1" fillId="0" borderId="2" xfId="0" applyFont="1" applyBorder="1"/>
    <xf numFmtId="3" fontId="1" fillId="0" borderId="9" xfId="0" applyNumberFormat="1" applyFont="1" applyBorder="1"/>
    <xf numFmtId="3" fontId="1" fillId="0" borderId="3" xfId="0" applyNumberFormat="1" applyFont="1" applyBorder="1"/>
    <xf numFmtId="3" fontId="1" fillId="0" borderId="4" xfId="0" applyNumberFormat="1" applyFont="1" applyBorder="1"/>
    <xf numFmtId="0" fontId="1" fillId="0" borderId="4" xfId="0" applyFont="1" applyBorder="1"/>
    <xf numFmtId="3" fontId="1" fillId="0" borderId="0" xfId="0" applyNumberFormat="1" applyFont="1" applyBorder="1"/>
    <xf numFmtId="0" fontId="1" fillId="0" borderId="11" xfId="0" applyFont="1" applyBorder="1"/>
    <xf numFmtId="0" fontId="1" fillId="0" borderId="12" xfId="0" applyFont="1" applyBorder="1"/>
    <xf numFmtId="0" fontId="1" fillId="0" borderId="13" xfId="0" applyFont="1" applyBorder="1"/>
    <xf numFmtId="3" fontId="1" fillId="0" borderId="12" xfId="0" applyNumberFormat="1" applyFont="1" applyBorder="1"/>
    <xf numFmtId="3" fontId="1" fillId="0" borderId="14" xfId="0" applyNumberFormat="1" applyFont="1" applyBorder="1"/>
    <xf numFmtId="3" fontId="1" fillId="0" borderId="15" xfId="0" applyNumberFormat="1" applyFont="1" applyBorder="1"/>
    <xf numFmtId="0" fontId="1" fillId="0" borderId="15" xfId="0" applyFont="1" applyBorder="1"/>
    <xf numFmtId="164" fontId="1" fillId="0" borderId="0" xfId="0" applyNumberFormat="1" applyFont="1" applyBorder="1"/>
    <xf numFmtId="164" fontId="1" fillId="0" borderId="10" xfId="0" applyNumberFormat="1" applyFont="1" applyBorder="1"/>
    <xf numFmtId="165" fontId="1" fillId="0" borderId="0" xfId="0" applyNumberFormat="1" applyFont="1" applyBorder="1"/>
    <xf numFmtId="0" fontId="1" fillId="0" borderId="6" xfId="0" applyNumberFormat="1" applyFont="1" applyBorder="1"/>
    <xf numFmtId="164" fontId="1" fillId="0" borderId="8" xfId="0" applyNumberFormat="1" applyFont="1" applyBorder="1"/>
    <xf numFmtId="0" fontId="1" fillId="0" borderId="16" xfId="0" applyFont="1" applyBorder="1"/>
    <xf numFmtId="0" fontId="1" fillId="0" borderId="17" xfId="0" quotePrefix="1" applyNumberFormat="1" applyFont="1" applyBorder="1"/>
    <xf numFmtId="1" fontId="5" fillId="0" borderId="18" xfId="0" applyNumberFormat="1" applyFont="1" applyBorder="1"/>
    <xf numFmtId="3" fontId="1" fillId="0" borderId="17" xfId="0" quotePrefix="1" applyNumberFormat="1" applyFont="1" applyBorder="1"/>
    <xf numFmtId="3" fontId="1" fillId="0" borderId="19" xfId="0" quotePrefix="1" applyNumberFormat="1" applyFont="1" applyBorder="1"/>
    <xf numFmtId="3" fontId="1" fillId="0" borderId="17" xfId="0" applyNumberFormat="1" applyFont="1" applyBorder="1"/>
    <xf numFmtId="3" fontId="1" fillId="0" borderId="20" xfId="0" quotePrefix="1" applyNumberFormat="1" applyFont="1" applyBorder="1"/>
    <xf numFmtId="0" fontId="1" fillId="0" borderId="20" xfId="0" applyFont="1" applyBorder="1"/>
    <xf numFmtId="0" fontId="3" fillId="2" borderId="1" xfId="0" applyFont="1" applyFill="1" applyBorder="1"/>
    <xf numFmtId="0" fontId="3" fillId="2" borderId="9" xfId="0" applyFont="1" applyFill="1" applyBorder="1"/>
    <xf numFmtId="3" fontId="3" fillId="2" borderId="9" xfId="0" applyNumberFormat="1" applyFont="1" applyFill="1" applyBorder="1"/>
    <xf numFmtId="3" fontId="3" fillId="2" borderId="3" xfId="0" applyNumberFormat="1" applyFont="1" applyFill="1" applyBorder="1"/>
    <xf numFmtId="3" fontId="3" fillId="2" borderId="4" xfId="0" applyNumberFormat="1" applyFont="1" applyFill="1" applyBorder="1"/>
    <xf numFmtId="0" fontId="3" fillId="2" borderId="4" xfId="0" applyFont="1" applyFill="1" applyBorder="1"/>
    <xf numFmtId="0" fontId="3" fillId="2" borderId="5" xfId="0" applyFont="1" applyFill="1" applyBorder="1"/>
    <xf numFmtId="0" fontId="2" fillId="2" borderId="0" xfId="0" applyFont="1" applyFill="1" applyBorder="1"/>
    <xf numFmtId="3" fontId="2" fillId="2" borderId="0" xfId="0" applyNumberFormat="1" applyFont="1" applyFill="1" applyBorder="1" applyAlignment="1">
      <alignment horizontal="center"/>
    </xf>
    <xf numFmtId="3" fontId="2" fillId="2" borderId="7" xfId="0" applyNumberFormat="1" applyFont="1" applyFill="1" applyBorder="1" applyAlignment="1">
      <alignment horizontal="center"/>
    </xf>
    <xf numFmtId="3" fontId="2" fillId="2" borderId="8" xfId="0" applyNumberFormat="1" applyFont="1" applyFill="1" applyBorder="1"/>
    <xf numFmtId="3" fontId="2" fillId="2" borderId="0" xfId="0" applyNumberFormat="1" applyFont="1" applyFill="1" applyBorder="1"/>
    <xf numFmtId="0" fontId="4" fillId="2" borderId="0" xfId="0" applyFont="1" applyFill="1" applyBorder="1" applyAlignment="1">
      <alignment horizontal="center"/>
    </xf>
    <xf numFmtId="0" fontId="3" fillId="2" borderId="8" xfId="0" applyFont="1" applyFill="1" applyBorder="1"/>
    <xf numFmtId="0" fontId="3" fillId="2" borderId="11" xfId="0" applyFont="1" applyFill="1" applyBorder="1"/>
    <xf numFmtId="0" fontId="2" fillId="2" borderId="12" xfId="0" applyFont="1" applyFill="1" applyBorder="1"/>
    <xf numFmtId="3" fontId="2" fillId="2" borderId="12" xfId="0" applyNumberFormat="1" applyFont="1" applyFill="1" applyBorder="1" applyAlignment="1">
      <alignment horizontal="center"/>
    </xf>
    <xf numFmtId="3" fontId="2" fillId="2" borderId="14" xfId="0" applyNumberFormat="1" applyFont="1" applyFill="1" applyBorder="1" applyAlignment="1">
      <alignment horizontal="center"/>
    </xf>
    <xf numFmtId="3" fontId="2" fillId="2" borderId="15" xfId="0" applyNumberFormat="1" applyFont="1" applyFill="1" applyBorder="1" applyAlignment="1">
      <alignment horizontal="center"/>
    </xf>
    <xf numFmtId="0" fontId="4" fillId="2" borderId="12" xfId="0" applyFont="1" applyFill="1" applyBorder="1" applyAlignment="1">
      <alignment horizontal="center"/>
    </xf>
    <xf numFmtId="0" fontId="3" fillId="2" borderId="15" xfId="0" applyFont="1" applyFill="1" applyBorder="1"/>
    <xf numFmtId="3" fontId="1" fillId="0" borderId="21" xfId="0" applyNumberFormat="1" applyFont="1" applyBorder="1"/>
    <xf numFmtId="165" fontId="1" fillId="0" borderId="17" xfId="0" applyNumberFormat="1" applyFont="1" applyBorder="1"/>
    <xf numFmtId="3" fontId="1" fillId="0" borderId="22" xfId="0" quotePrefix="1" applyNumberFormat="1" applyFont="1" applyBorder="1"/>
    <xf numFmtId="0" fontId="7" fillId="0" borderId="0" xfId="0" applyFont="1"/>
    <xf numFmtId="0" fontId="8" fillId="0" borderId="23" xfId="0" applyFont="1" applyBorder="1"/>
    <xf numFmtId="0" fontId="8" fillId="0" borderId="23" xfId="0" applyFont="1" applyBorder="1" applyAlignment="1">
      <alignment wrapText="1"/>
    </xf>
    <xf numFmtId="0" fontId="8" fillId="0" borderId="0" xfId="0" applyFont="1"/>
    <xf numFmtId="0" fontId="2" fillId="0" borderId="1"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7"/>
  <sheetViews>
    <sheetView tabSelected="1" zoomScaleNormal="100" workbookViewId="0">
      <selection activeCell="N10" sqref="N10"/>
    </sheetView>
  </sheetViews>
  <sheetFormatPr defaultColWidth="9.2109375" defaultRowHeight="10.15" x14ac:dyDescent="0.3"/>
  <cols>
    <col min="1" max="1" width="1.5703125" style="1" customWidth="1"/>
    <col min="2" max="2" width="1" style="1" customWidth="1"/>
    <col min="3" max="3" width="1.7109375" style="1" customWidth="1"/>
    <col min="4" max="4" width="30.42578125" style="1" customWidth="1"/>
    <col min="5" max="5" width="17.42578125" style="2" customWidth="1"/>
    <col min="6" max="6" width="11.7109375" style="2" bestFit="1" customWidth="1"/>
    <col min="7" max="7" width="10.42578125" style="2" bestFit="1" customWidth="1"/>
    <col min="8" max="8" width="11.7109375" style="2" customWidth="1"/>
    <col min="9" max="9" width="10.7109375" style="2" bestFit="1" customWidth="1"/>
    <col min="10" max="10" width="11.7109375" style="2" bestFit="1" customWidth="1"/>
    <col min="11" max="11" width="5.78515625" style="1" bestFit="1" customWidth="1"/>
    <col min="12" max="12" width="1" style="1" customWidth="1"/>
    <col min="13" max="15" width="9.2109375" style="1"/>
    <col min="16" max="16" width="13.42578125" style="1" customWidth="1"/>
    <col min="17" max="17" width="12.2109375" style="1" customWidth="1"/>
    <col min="18" max="16384" width="9.2109375" style="1"/>
  </cols>
  <sheetData>
    <row r="1" spans="2:14" ht="10.5" thickBot="1" x14ac:dyDescent="0.35"/>
    <row r="2" spans="2:14" ht="13.15" x14ac:dyDescent="0.4">
      <c r="B2" s="89" t="s">
        <v>17</v>
      </c>
      <c r="C2" s="90"/>
      <c r="D2" s="90"/>
      <c r="E2" s="90"/>
      <c r="F2" s="90"/>
      <c r="G2" s="90"/>
      <c r="H2" s="90"/>
      <c r="I2" s="90"/>
      <c r="J2" s="90"/>
      <c r="K2" s="90"/>
      <c r="L2" s="91"/>
    </row>
    <row r="3" spans="2:14" ht="13.5" thickBot="1" x14ac:dyDescent="0.45">
      <c r="B3" s="92" t="s">
        <v>37</v>
      </c>
      <c r="C3" s="93"/>
      <c r="D3" s="93"/>
      <c r="E3" s="93"/>
      <c r="F3" s="93"/>
      <c r="G3" s="93"/>
      <c r="H3" s="93"/>
      <c r="I3" s="93"/>
      <c r="J3" s="93"/>
      <c r="K3" s="93"/>
      <c r="L3" s="94"/>
    </row>
    <row r="4" spans="2:14" ht="12.75" x14ac:dyDescent="0.35">
      <c r="B4" s="61"/>
      <c r="C4" s="62"/>
      <c r="D4" s="62"/>
      <c r="E4" s="64"/>
      <c r="F4" s="63"/>
      <c r="G4" s="63"/>
      <c r="H4" s="63"/>
      <c r="I4" s="65"/>
      <c r="J4" s="63"/>
      <c r="K4" s="62"/>
      <c r="L4" s="66"/>
    </row>
    <row r="5" spans="2:14" ht="13.15" x14ac:dyDescent="0.4">
      <c r="B5" s="67"/>
      <c r="C5" s="68"/>
      <c r="D5" s="68"/>
      <c r="E5" s="70" t="s">
        <v>14</v>
      </c>
      <c r="F5" s="69" t="s">
        <v>1</v>
      </c>
      <c r="G5" s="69" t="s">
        <v>2</v>
      </c>
      <c r="H5" s="69"/>
      <c r="I5" s="71"/>
      <c r="J5" s="72"/>
      <c r="K5" s="73" t="s">
        <v>3</v>
      </c>
      <c r="L5" s="74"/>
      <c r="N5" s="15"/>
    </row>
    <row r="6" spans="2:14" ht="13.5" thickBot="1" x14ac:dyDescent="0.45">
      <c r="B6" s="75"/>
      <c r="C6" s="76" t="s">
        <v>4</v>
      </c>
      <c r="D6" s="76"/>
      <c r="E6" s="78"/>
      <c r="F6" s="77" t="s">
        <v>5</v>
      </c>
      <c r="G6" s="77" t="s">
        <v>6</v>
      </c>
      <c r="H6" s="77" t="s">
        <v>15</v>
      </c>
      <c r="I6" s="79" t="s">
        <v>7</v>
      </c>
      <c r="J6" s="77" t="s">
        <v>0</v>
      </c>
      <c r="K6" s="80" t="s">
        <v>8</v>
      </c>
      <c r="L6" s="81"/>
      <c r="N6" s="15"/>
    </row>
    <row r="7" spans="2:14" ht="6" customHeight="1" x14ac:dyDescent="0.35">
      <c r="B7" s="5"/>
      <c r="C7" s="16"/>
      <c r="D7" s="6"/>
      <c r="E7" s="7"/>
      <c r="F7" s="4"/>
      <c r="G7" s="4"/>
      <c r="H7" s="4"/>
      <c r="I7" s="13"/>
      <c r="J7"/>
      <c r="K7" s="21"/>
      <c r="L7" s="8"/>
    </row>
    <row r="8" spans="2:14" ht="13.15" x14ac:dyDescent="0.4">
      <c r="B8" s="9"/>
      <c r="C8" s="10" t="s">
        <v>9</v>
      </c>
      <c r="D8" s="11"/>
      <c r="E8" s="12"/>
      <c r="F8" s="4"/>
      <c r="G8" s="4"/>
      <c r="H8" s="4"/>
      <c r="I8" s="13"/>
      <c r="K8" s="50"/>
      <c r="L8" s="14"/>
    </row>
    <row r="9" spans="2:14" ht="15" customHeight="1" x14ac:dyDescent="0.3">
      <c r="B9" s="24"/>
      <c r="C9" s="22"/>
      <c r="D9" s="25" t="s">
        <v>18</v>
      </c>
      <c r="E9" s="17">
        <v>918416</v>
      </c>
      <c r="F9" s="2">
        <v>0</v>
      </c>
      <c r="G9" s="2">
        <v>0</v>
      </c>
      <c r="H9" s="2">
        <v>0</v>
      </c>
      <c r="I9" s="19">
        <v>0</v>
      </c>
      <c r="J9" s="2">
        <f>SUM(E9:I9)</f>
        <v>918416</v>
      </c>
      <c r="K9" s="50">
        <f>(J9/J$36)*100</f>
        <v>9.5755201254971833</v>
      </c>
      <c r="L9" s="23"/>
    </row>
    <row r="10" spans="2:14" ht="15" customHeight="1" x14ac:dyDescent="0.3">
      <c r="B10" s="24"/>
      <c r="C10" s="22"/>
      <c r="D10" s="25" t="s">
        <v>16</v>
      </c>
      <c r="E10" s="17">
        <v>342797</v>
      </c>
      <c r="F10" s="2">
        <v>0</v>
      </c>
      <c r="G10" s="2">
        <v>0</v>
      </c>
      <c r="H10" s="2">
        <v>0</v>
      </c>
      <c r="I10" s="19">
        <v>0</v>
      </c>
      <c r="J10" s="2">
        <f>SUM(E10:I10)</f>
        <v>342797</v>
      </c>
      <c r="K10" s="50">
        <f>(J10/J$36)*100</f>
        <v>3.5740444117481158</v>
      </c>
      <c r="L10" s="23"/>
    </row>
    <row r="11" spans="2:14" ht="15" customHeight="1" x14ac:dyDescent="0.3">
      <c r="B11" s="24"/>
      <c r="C11" s="22"/>
      <c r="D11" s="25" t="s">
        <v>34</v>
      </c>
      <c r="E11" s="17">
        <v>5000518</v>
      </c>
      <c r="F11" s="2">
        <v>0</v>
      </c>
      <c r="G11" s="2">
        <v>0</v>
      </c>
      <c r="H11" s="2">
        <v>0</v>
      </c>
      <c r="I11" s="19">
        <v>0</v>
      </c>
      <c r="J11" s="2">
        <f>SUM(E11:I11)</f>
        <v>5000518</v>
      </c>
      <c r="K11" s="50">
        <f>(J11/J$36)*100</f>
        <v>52.136026318042063</v>
      </c>
      <c r="L11" s="23"/>
    </row>
    <row r="12" spans="2:14" ht="15" customHeight="1" x14ac:dyDescent="0.3">
      <c r="B12" s="24"/>
      <c r="C12" s="22"/>
      <c r="D12" s="25" t="s">
        <v>19</v>
      </c>
      <c r="E12" s="17">
        <v>2001590</v>
      </c>
      <c r="F12" s="2">
        <v>0</v>
      </c>
      <c r="G12" s="2">
        <v>0</v>
      </c>
      <c r="H12" s="2">
        <v>0</v>
      </c>
      <c r="I12" s="19">
        <v>0</v>
      </c>
      <c r="J12" s="2">
        <f t="shared" ref="J12" si="0">SUM(E12:I12)</f>
        <v>2001590</v>
      </c>
      <c r="K12" s="50">
        <f>(J12/J$36)*100</f>
        <v>20.868827773028677</v>
      </c>
      <c r="L12" s="23"/>
    </row>
    <row r="13" spans="2:14" x14ac:dyDescent="0.3">
      <c r="B13" s="24"/>
      <c r="C13" s="26"/>
      <c r="D13" s="51"/>
      <c r="E13" s="18"/>
      <c r="F13" s="3"/>
      <c r="I13" s="20"/>
      <c r="K13" s="50"/>
      <c r="L13" s="23"/>
    </row>
    <row r="14" spans="2:14" ht="4.5" customHeight="1" x14ac:dyDescent="0.3">
      <c r="B14" s="24"/>
      <c r="C14" s="26"/>
      <c r="D14" s="27"/>
      <c r="E14" s="18"/>
      <c r="F14" s="3"/>
      <c r="I14" s="20"/>
      <c r="K14" s="50"/>
      <c r="L14" s="23"/>
    </row>
    <row r="15" spans="2:14" x14ac:dyDescent="0.3">
      <c r="B15" s="24"/>
      <c r="C15" s="26"/>
      <c r="D15" s="28" t="s">
        <v>10</v>
      </c>
      <c r="E15" s="31">
        <f>SUM(E9:E14)</f>
        <v>8263321</v>
      </c>
      <c r="F15" s="2">
        <f>SUM(F9:F13)</f>
        <v>0</v>
      </c>
      <c r="G15" s="2">
        <v>0</v>
      </c>
      <c r="H15" s="2">
        <v>0</v>
      </c>
      <c r="I15" s="19">
        <f>SUM(I9:I13)</f>
        <v>0</v>
      </c>
      <c r="J15" s="40">
        <f>SUM(J9:J14)</f>
        <v>8263321</v>
      </c>
      <c r="K15" s="50">
        <f>(J15/J$36)*100</f>
        <v>86.154418628316037</v>
      </c>
      <c r="L15" s="23"/>
    </row>
    <row r="16" spans="2:14" ht="6" customHeight="1" x14ac:dyDescent="0.3">
      <c r="B16" s="53"/>
      <c r="C16" s="54"/>
      <c r="D16" s="55"/>
      <c r="E16" s="57"/>
      <c r="F16" s="56"/>
      <c r="G16" s="58"/>
      <c r="H16" s="58"/>
      <c r="I16" s="59"/>
      <c r="J16" s="58"/>
      <c r="K16" s="83"/>
      <c r="L16" s="60"/>
    </row>
    <row r="17" spans="2:12" ht="6" customHeight="1" x14ac:dyDescent="0.3">
      <c r="B17" s="24"/>
      <c r="C17" s="26"/>
      <c r="D17" s="27"/>
      <c r="E17" s="18"/>
      <c r="F17" s="3"/>
      <c r="I17" s="20"/>
      <c r="K17" s="50"/>
      <c r="L17" s="23"/>
    </row>
    <row r="18" spans="2:12" ht="12.75" customHeight="1" x14ac:dyDescent="0.4">
      <c r="B18" s="24"/>
      <c r="C18" s="10" t="s">
        <v>11</v>
      </c>
      <c r="D18" s="27"/>
      <c r="E18" s="18"/>
      <c r="F18" s="3"/>
      <c r="I18" s="20"/>
      <c r="K18" s="50"/>
      <c r="L18" s="23"/>
    </row>
    <row r="19" spans="2:12" ht="4.5" customHeight="1" x14ac:dyDescent="0.3">
      <c r="B19" s="24"/>
      <c r="C19" s="26"/>
      <c r="D19" s="27"/>
      <c r="E19" s="18"/>
      <c r="I19" s="20"/>
      <c r="K19" s="50"/>
      <c r="L19" s="23"/>
    </row>
    <row r="20" spans="2:12" x14ac:dyDescent="0.3">
      <c r="B20" s="24"/>
      <c r="C20" s="26"/>
      <c r="D20" s="28" t="s">
        <v>10</v>
      </c>
      <c r="E20" s="31">
        <v>0</v>
      </c>
      <c r="F20" s="2">
        <v>0</v>
      </c>
      <c r="G20" s="2">
        <v>0</v>
      </c>
      <c r="H20" s="2">
        <v>0</v>
      </c>
      <c r="I20" s="19">
        <v>0</v>
      </c>
      <c r="J20" s="40">
        <f>SUM(J17:J19)</f>
        <v>0</v>
      </c>
      <c r="K20" s="50">
        <f>(J20/J$36)*100</f>
        <v>0</v>
      </c>
      <c r="L20" s="23"/>
    </row>
    <row r="21" spans="2:12" ht="6.75" customHeight="1" x14ac:dyDescent="0.3">
      <c r="B21" s="53"/>
      <c r="C21" s="54"/>
      <c r="D21" s="55"/>
      <c r="E21" s="57"/>
      <c r="F21" s="58"/>
      <c r="G21" s="58"/>
      <c r="H21" s="58"/>
      <c r="I21" s="59"/>
      <c r="J21" s="58"/>
      <c r="K21" s="83"/>
      <c r="L21" s="60"/>
    </row>
    <row r="22" spans="2:12" ht="6" customHeight="1" x14ac:dyDescent="0.3">
      <c r="B22" s="24"/>
      <c r="C22" s="26"/>
      <c r="D22" s="29"/>
      <c r="E22" s="18"/>
      <c r="F22" s="40"/>
      <c r="G22" s="40"/>
      <c r="H22" s="40"/>
      <c r="I22" s="20"/>
      <c r="J22" s="40"/>
      <c r="K22" s="50"/>
      <c r="L22" s="23"/>
    </row>
    <row r="23" spans="2:12" ht="12.75" customHeight="1" x14ac:dyDescent="0.4">
      <c r="B23" s="24"/>
      <c r="C23" s="10" t="s">
        <v>13</v>
      </c>
      <c r="D23" s="29"/>
      <c r="E23" s="18"/>
      <c r="F23" s="40"/>
      <c r="G23" s="40"/>
      <c r="H23" s="40"/>
      <c r="I23" s="20"/>
      <c r="J23" s="40"/>
      <c r="K23" s="50"/>
      <c r="L23" s="23"/>
    </row>
    <row r="24" spans="2:12" ht="4.5" customHeight="1" x14ac:dyDescent="0.3">
      <c r="B24" s="24"/>
      <c r="C24" s="26"/>
      <c r="D24" s="29"/>
      <c r="E24" s="18"/>
      <c r="F24" s="40"/>
      <c r="G24" s="40"/>
      <c r="H24" s="40"/>
      <c r="I24" s="20"/>
      <c r="J24" s="40"/>
      <c r="K24" s="50"/>
      <c r="L24" s="23"/>
    </row>
    <row r="25" spans="2:12" ht="13.5" customHeight="1" x14ac:dyDescent="0.3">
      <c r="B25" s="24"/>
      <c r="C25" s="26"/>
      <c r="D25" s="28" t="s">
        <v>35</v>
      </c>
      <c r="E25" s="84">
        <v>0</v>
      </c>
      <c r="F25" s="40">
        <v>342896</v>
      </c>
      <c r="G25" s="40">
        <v>0</v>
      </c>
      <c r="H25" s="40">
        <v>0</v>
      </c>
      <c r="I25" s="20">
        <v>0</v>
      </c>
      <c r="J25" s="40">
        <f>SUM(E25:I25)</f>
        <v>342896</v>
      </c>
      <c r="K25" s="50">
        <f>(J25/J$36)*100</f>
        <v>3.5750765981347037</v>
      </c>
      <c r="L25" s="23"/>
    </row>
    <row r="26" spans="2:12" ht="11.25" customHeight="1" x14ac:dyDescent="0.3">
      <c r="B26" s="24"/>
      <c r="C26" s="26"/>
      <c r="D26" s="28" t="s">
        <v>10</v>
      </c>
      <c r="E26" s="82">
        <f>SUM(E25)</f>
        <v>0</v>
      </c>
      <c r="F26" s="82">
        <f>SUM(F25)</f>
        <v>342896</v>
      </c>
      <c r="G26" s="40">
        <f>SUM(G25)</f>
        <v>0</v>
      </c>
      <c r="H26" s="40">
        <f>SUM(H25)</f>
        <v>0</v>
      </c>
      <c r="I26" s="19">
        <f>SUM(I25)</f>
        <v>0</v>
      </c>
      <c r="J26" s="40">
        <f>SUM(J23:J25)</f>
        <v>342896</v>
      </c>
      <c r="K26" s="50">
        <f>(J26/J$36)*100</f>
        <v>3.5750765981347037</v>
      </c>
      <c r="L26" s="23"/>
    </row>
    <row r="27" spans="2:12" ht="6.75" customHeight="1" x14ac:dyDescent="0.3">
      <c r="B27" s="53"/>
      <c r="C27" s="54"/>
      <c r="D27" s="55"/>
      <c r="E27" s="57"/>
      <c r="F27" s="58"/>
      <c r="G27" s="58"/>
      <c r="H27" s="58"/>
      <c r="I27" s="59"/>
      <c r="J27" s="58"/>
      <c r="K27" s="83"/>
      <c r="L27" s="60"/>
    </row>
    <row r="28" spans="2:12" ht="6" customHeight="1" x14ac:dyDescent="0.3">
      <c r="B28" s="24"/>
      <c r="C28" s="22"/>
      <c r="D28" s="25"/>
      <c r="E28" s="17"/>
      <c r="I28" s="19"/>
      <c r="K28" s="50"/>
      <c r="L28" s="23"/>
    </row>
    <row r="29" spans="2:12" ht="12.75" customHeight="1" x14ac:dyDescent="0.4">
      <c r="B29" s="24"/>
      <c r="C29" s="10" t="s">
        <v>12</v>
      </c>
      <c r="D29" s="30"/>
      <c r="E29" s="17"/>
      <c r="I29" s="19"/>
      <c r="K29" s="50"/>
      <c r="L29" s="23"/>
    </row>
    <row r="30" spans="2:12" ht="4.5" customHeight="1" x14ac:dyDescent="0.3">
      <c r="B30" s="24"/>
      <c r="C30" s="22"/>
      <c r="D30" s="25"/>
      <c r="E30" s="17"/>
      <c r="I30" s="19"/>
      <c r="K30" s="50"/>
      <c r="L30" s="23"/>
    </row>
    <row r="31" spans="2:12" ht="15.5" customHeight="1" x14ac:dyDescent="0.3">
      <c r="B31" s="24"/>
      <c r="C31" s="22"/>
      <c r="D31" s="25" t="s">
        <v>36</v>
      </c>
      <c r="E31" s="40">
        <v>31555</v>
      </c>
      <c r="F31" s="82">
        <v>0</v>
      </c>
      <c r="G31" s="2">
        <v>0</v>
      </c>
      <c r="H31" s="2">
        <v>0</v>
      </c>
      <c r="I31" s="19">
        <v>0</v>
      </c>
      <c r="J31" s="2">
        <f t="shared" ref="J31:J32" si="1">SUM(E31:I31)</f>
        <v>31555</v>
      </c>
      <c r="K31" s="50">
        <f>(J31/J$36)*100</f>
        <v>0.3289963780683956</v>
      </c>
      <c r="L31" s="23"/>
    </row>
    <row r="32" spans="2:12" ht="14" customHeight="1" x14ac:dyDescent="0.3">
      <c r="B32" s="24"/>
      <c r="C32" s="22"/>
      <c r="D32" s="25" t="s">
        <v>20</v>
      </c>
      <c r="E32" s="40">
        <v>953519</v>
      </c>
      <c r="F32" s="82">
        <v>0</v>
      </c>
      <c r="G32" s="2">
        <v>0</v>
      </c>
      <c r="H32" s="2">
        <v>0</v>
      </c>
      <c r="I32" s="19">
        <v>0</v>
      </c>
      <c r="J32" s="2">
        <f t="shared" si="1"/>
        <v>953519</v>
      </c>
      <c r="K32" s="50">
        <f>(J32/J$36)*100</f>
        <v>9.9415083954808576</v>
      </c>
      <c r="L32" s="23"/>
    </row>
    <row r="33" spans="2:12" ht="11.55" customHeight="1" x14ac:dyDescent="0.3">
      <c r="B33" s="24"/>
      <c r="C33" s="22"/>
      <c r="D33" s="28" t="s">
        <v>10</v>
      </c>
      <c r="E33" s="31">
        <f>SUM(E31:E32)</f>
        <v>985074</v>
      </c>
      <c r="F33" s="82">
        <f>SUM(F31:F32)</f>
        <v>0</v>
      </c>
      <c r="G33" s="40">
        <f>SUM(G31:G32)</f>
        <v>0</v>
      </c>
      <c r="H33" s="2">
        <f>SUM(H31:H32)</f>
        <v>0</v>
      </c>
      <c r="I33" s="19">
        <f>SUM(I31:I32)</f>
        <v>0</v>
      </c>
      <c r="J33" s="40">
        <f>SUM(J28:J32)</f>
        <v>985074</v>
      </c>
      <c r="K33" s="50">
        <f>(J33/J$36)*100</f>
        <v>10.270504773549254</v>
      </c>
      <c r="L33" s="23"/>
    </row>
    <row r="34" spans="2:12" ht="6.75" customHeight="1" thickBot="1" x14ac:dyDescent="0.35">
      <c r="B34" s="24"/>
      <c r="C34" s="22"/>
      <c r="D34" s="25"/>
      <c r="E34" s="17"/>
      <c r="I34" s="19"/>
      <c r="K34" s="22"/>
      <c r="L34" s="23"/>
    </row>
    <row r="35" spans="2:12" ht="6" customHeight="1" x14ac:dyDescent="0.3">
      <c r="B35" s="33"/>
      <c r="C35" s="34"/>
      <c r="D35" s="35"/>
      <c r="E35" s="37"/>
      <c r="F35" s="36"/>
      <c r="G35" s="36"/>
      <c r="H35" s="36"/>
      <c r="I35" s="38"/>
      <c r="J35" s="36"/>
      <c r="K35" s="34"/>
      <c r="L35" s="39"/>
    </row>
    <row r="36" spans="2:12" ht="13.15" x14ac:dyDescent="0.4">
      <c r="B36" s="24"/>
      <c r="C36" s="22"/>
      <c r="D36" s="32" t="s">
        <v>0</v>
      </c>
      <c r="E36" s="49">
        <f>SUM(E33,E26,E20,E15)</f>
        <v>9248395</v>
      </c>
      <c r="F36" s="48">
        <f>SUM(F33,F26,F20,F15)</f>
        <v>342896</v>
      </c>
      <c r="G36" s="48">
        <f>SUM(G33,G26,G20,G15)</f>
        <v>0</v>
      </c>
      <c r="H36" s="48">
        <f>SUM(H33,H26,H20,H15)</f>
        <v>0</v>
      </c>
      <c r="I36" s="52">
        <f>SUM(I33,I26,I20,I15)</f>
        <v>0</v>
      </c>
      <c r="J36" s="48">
        <f>SUM(J15,J20,J26,J33)</f>
        <v>9591291</v>
      </c>
      <c r="K36" s="50">
        <f>SUM(K15,K20,K26,K33)</f>
        <v>99.999999999999986</v>
      </c>
      <c r="L36" s="23"/>
    </row>
    <row r="37" spans="2:12" ht="6" customHeight="1" thickBot="1" x14ac:dyDescent="0.35">
      <c r="B37" s="41"/>
      <c r="C37" s="42"/>
      <c r="D37" s="43"/>
      <c r="E37" s="45"/>
      <c r="F37" s="44"/>
      <c r="G37" s="44"/>
      <c r="H37" s="44"/>
      <c r="I37" s="46"/>
      <c r="J37" s="44"/>
      <c r="K37" s="42"/>
      <c r="L37" s="47"/>
    </row>
  </sheetData>
  <mergeCells count="2">
    <mergeCell ref="B2:L2"/>
    <mergeCell ref="B3:L3"/>
  </mergeCells>
  <phoneticPr fontId="0" type="noConversion"/>
  <printOptions horizontalCentered="1"/>
  <pageMargins left="0.25" right="0.25" top="0.5" bottom="0.25" header="0.5" footer="0.5"/>
  <pageSetup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B1" sqref="B1"/>
    </sheetView>
  </sheetViews>
  <sheetFormatPr defaultRowHeight="14.25" x14ac:dyDescent="0.45"/>
  <cols>
    <col min="1" max="1" width="8.7109375" style="88"/>
    <col min="2" max="2" width="45" style="88" customWidth="1"/>
  </cols>
  <sheetData>
    <row r="1" spans="1:7" ht="50.55" customHeight="1" x14ac:dyDescent="0.45">
      <c r="A1" s="86" t="s">
        <v>21</v>
      </c>
      <c r="B1" s="87" t="s">
        <v>38</v>
      </c>
    </row>
    <row r="2" spans="1:7" ht="22.5" customHeight="1" x14ac:dyDescent="0.45">
      <c r="A2" s="86" t="s">
        <v>22</v>
      </c>
      <c r="B2" s="87" t="s">
        <v>23</v>
      </c>
      <c r="G2" s="85"/>
    </row>
    <row r="3" spans="1:7" ht="50.55" customHeight="1" x14ac:dyDescent="0.45">
      <c r="A3" s="86" t="s">
        <v>24</v>
      </c>
      <c r="B3" s="87" t="s">
        <v>30</v>
      </c>
    </row>
    <row r="4" spans="1:7" ht="79.5" customHeight="1" x14ac:dyDescent="0.45">
      <c r="A4" s="86" t="s">
        <v>25</v>
      </c>
      <c r="B4" s="87" t="s">
        <v>31</v>
      </c>
    </row>
    <row r="5" spans="1:7" ht="60.5" customHeight="1" x14ac:dyDescent="0.45">
      <c r="A5" s="86" t="s">
        <v>26</v>
      </c>
      <c r="B5" s="87" t="s">
        <v>32</v>
      </c>
    </row>
    <row r="6" spans="1:7" ht="23.55" customHeight="1" x14ac:dyDescent="0.45">
      <c r="A6" s="86" t="s">
        <v>27</v>
      </c>
      <c r="B6" s="87" t="s">
        <v>28</v>
      </c>
    </row>
    <row r="7" spans="1:7" ht="34.5" customHeight="1" x14ac:dyDescent="0.45">
      <c r="A7" s="86" t="s">
        <v>29</v>
      </c>
      <c r="B7" s="87" t="s">
        <v>33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18</vt:lpstr>
      <vt:lpstr>Source</vt:lpstr>
      <vt:lpstr>'Table 18'!Print_Area</vt:lpstr>
      <vt:lpstr>'Table 18'!Print_Titles</vt:lpstr>
      <vt:lpstr>qryTable16_L_M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18 - FTA Metropolitan and State Planning Funds Awarded 2020</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Randolph, Shapell (FTA)</dc:creator>
  <cp:lastModifiedBy>Chun, Piljin (FTA)</cp:lastModifiedBy>
  <cp:lastPrinted>2008-09-04T14:19:59Z</cp:lastPrinted>
  <dcterms:created xsi:type="dcterms:W3CDTF">2004-01-16T18:57:45Z</dcterms:created>
  <dcterms:modified xsi:type="dcterms:W3CDTF">2024-01-05T17:03:08Z</dcterms:modified>
</cp:coreProperties>
</file>