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39BE9EA3-6010-46A1-B721-A772BC092D91}" xr6:coauthVersionLast="47" xr6:coauthVersionMax="47" xr10:uidLastSave="{00000000-0000-0000-0000-000000000000}"/>
  <bookViews>
    <workbookView xWindow="-98" yWindow="-98" windowWidth="28996" windowHeight="15796" xr2:uid="{00000000-000D-0000-FFFF-FFFF00000000}"/>
  </bookViews>
  <sheets>
    <sheet name="20a by Scope" sheetId="5" r:id="rId1"/>
    <sheet name="Source 20a" sheetId="6" r:id="rId2"/>
    <sheet name="20b by City" sheetId="2" r:id="rId3"/>
    <sheet name="Source 20b" sheetId="7" r:id="rId4"/>
    <sheet name="20c by State" sheetId="3" r:id="rId5"/>
    <sheet name="Source 20c"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3" l="1"/>
  <c r="C13" i="3"/>
  <c r="C12" i="3"/>
  <c r="C11" i="3"/>
  <c r="C10" i="3"/>
  <c r="C9" i="3"/>
  <c r="C8" i="3"/>
  <c r="C7" i="3"/>
  <c r="C6" i="3"/>
  <c r="C5" i="3"/>
  <c r="C4" i="3"/>
  <c r="C3" i="3"/>
  <c r="B15" i="3"/>
  <c r="E17" i="2"/>
  <c r="D17" i="2"/>
  <c r="C17" i="2"/>
  <c r="B9" i="5"/>
  <c r="C15" i="3" l="1"/>
</calcChain>
</file>

<file path=xl/sharedStrings.xml><?xml version="1.0" encoding="utf-8"?>
<sst xmlns="http://schemas.openxmlformats.org/spreadsheetml/2006/main" count="93" uniqueCount="60">
  <si>
    <t>Recipient City</t>
  </si>
  <si>
    <t>Recipient State</t>
  </si>
  <si>
    <t>RAIL - STATION/STOPS/TERMINALS</t>
  </si>
  <si>
    <t>OTHER CAPITAL ITEMS (BUS)</t>
  </si>
  <si>
    <t>Grand Total</t>
  </si>
  <si>
    <t>Total FTA Amount</t>
  </si>
  <si>
    <t>Total  Non-FTA Amount</t>
  </si>
  <si>
    <t>Total Budget Amount</t>
  </si>
  <si>
    <t>State</t>
  </si>
  <si>
    <t>%</t>
  </si>
  <si>
    <t>Total</t>
  </si>
  <si>
    <t xml:space="preserve">Budget Scope Name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</si>
  <si>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</si>
  <si>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BUS: SUPPORT EQUIP AND FACILITIES</t>
  </si>
  <si>
    <t>BUS - ROLLING STOCK</t>
  </si>
  <si>
    <t>TX</t>
  </si>
  <si>
    <t>NC</t>
  </si>
  <si>
    <t>Step 1</t>
  </si>
  <si>
    <t>Step 2</t>
  </si>
  <si>
    <t>Step 3</t>
  </si>
  <si>
    <t>Copy and paste the pivot table results to a blank excel spreadsheet..</t>
  </si>
  <si>
    <t>Step 4</t>
  </si>
  <si>
    <t>Step 5</t>
  </si>
  <si>
    <t>Using the table create a pie chart using the excel functions.</t>
  </si>
  <si>
    <t>In a pivot table filter for the TIGER program           (79-TG-8) and pivot the Scope Name and Total FTA amount.  All the relevant scopes and amount should populate.</t>
  </si>
  <si>
    <t>Filter the Total FTA amount from largest to smallest and include the top results for the table.</t>
  </si>
  <si>
    <t>Use the Vlookup function in excel to match the Recipient ID on the Details report with the Recipient ID on the Budget ALI report to obtain the city and state.</t>
  </si>
  <si>
    <t>In a pivot table filter for the TIGER program (79-TG-8) and include the Recipient City, Recipient State, Total FTA Amount, Total Non-FTA Amount and Total Budget Amount.</t>
  </si>
  <si>
    <t>In the last column calculate the percentage each state receives of the overall amount.</t>
  </si>
  <si>
    <t>In a pivot table filter for the TIGER Program (79-TG-8) and include the Recipient State and Total FTA Amount.</t>
  </si>
  <si>
    <t>BUS - STATION/STOPS/TERMINALS</t>
  </si>
  <si>
    <t>OTHER SCOPES</t>
  </si>
  <si>
    <t>Table 20: FY 20 TIGER Program Funds Awarded by Budget Scope, City, and State</t>
  </si>
  <si>
    <t>Table 20: FY 20 TIGER/BUILD Program Funds Awarded by Budget Scope, City, and State</t>
  </si>
  <si>
    <t>****This table only shows the recipient city or state that received funding under this program in FY 2020.</t>
  </si>
  <si>
    <t>ATLANTA</t>
  </si>
  <si>
    <t>GA</t>
  </si>
  <si>
    <t>BRYAN</t>
  </si>
  <si>
    <t>DURHAM</t>
  </si>
  <si>
    <t>EAU CLAIRE</t>
  </si>
  <si>
    <t>WI</t>
  </si>
  <si>
    <t>ESPANOLA</t>
  </si>
  <si>
    <t>NM</t>
  </si>
  <si>
    <t>Jacksonville</t>
  </si>
  <si>
    <t>FL</t>
  </si>
  <si>
    <t>LAS VEGAS</t>
  </si>
  <si>
    <t>NV</t>
  </si>
  <si>
    <t>Miami</t>
  </si>
  <si>
    <t>NEWINGTON</t>
  </si>
  <si>
    <t>CT</t>
  </si>
  <si>
    <t>OKLAHOMA CITY</t>
  </si>
  <si>
    <t>OK</t>
  </si>
  <si>
    <t>PHILADELPHIA</t>
  </si>
  <si>
    <t>PA</t>
  </si>
  <si>
    <t>SIOUX CITY</t>
  </si>
  <si>
    <t>IA</t>
  </si>
  <si>
    <t>TULSA</t>
  </si>
  <si>
    <t>WASHINGTON</t>
  </si>
  <si>
    <t>DC</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</si>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</sst>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25">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dashed">
        <color auto="1"/>
      </left>
      <right style="thin">
        <color indexed="64"/>
      </right>
      <top style="medium">
        <color auto="1"/>
      </top>
      <bottom style="medium">
        <color auto="1"/>
      </bottom>
      <diagonal/>
    </border>
    <border>
      <left style="dashed">
        <color auto="1"/>
      </left>
      <right style="thin">
        <color indexed="64"/>
      </right>
      <top style="dashed">
        <color auto="1"/>
      </top>
      <bottom style="dashed">
        <color auto="1"/>
      </bottom>
      <diagonal/>
    </border>
    <border>
      <left style="dashed">
        <color auto="1"/>
      </left>
      <right style="thin">
        <color indexed="64"/>
      </right>
      <top style="dashed">
        <color auto="1"/>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style="medium">
        <color auto="1"/>
      </bottom>
      <diagonal/>
    </border>
    <border>
      <left style="dashed">
        <color auto="1"/>
      </left>
      <right style="medium">
        <color auto="1"/>
      </right>
      <top style="dashed">
        <color auto="1"/>
      </top>
      <bottom/>
      <diagonal/>
    </border>
    <border>
      <left style="dashed">
        <color auto="1"/>
      </left>
      <right style="dashed">
        <color auto="1"/>
      </right>
      <top/>
      <bottom/>
      <diagonal/>
    </border>
    <border>
      <left style="dashed">
        <color auto="1"/>
      </left>
      <right style="thin">
        <color indexed="64"/>
      </right>
      <top style="dashed">
        <color auto="1"/>
      </top>
      <bottom/>
      <diagonal/>
    </border>
    <border>
      <left style="medium">
        <color auto="1"/>
      </left>
      <right style="dashed">
        <color auto="1"/>
      </right>
      <top/>
      <bottom/>
      <diagonal/>
    </border>
    <border>
      <left style="dashed">
        <color auto="1"/>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4" xfId="0" applyBorder="1"/>
    <xf numFmtId="44" fontId="2" fillId="0" borderId="1" xfId="1" applyFont="1" applyBorder="1" applyAlignment="1">
      <alignment vertical="center"/>
    </xf>
    <xf numFmtId="44" fontId="2" fillId="0" borderId="2" xfId="1" applyFont="1" applyBorder="1" applyAlignment="1">
      <alignment vertical="center"/>
    </xf>
    <xf numFmtId="44" fontId="2" fillId="0" borderId="3" xfId="1" applyFont="1" applyBorder="1" applyAlignment="1">
      <alignment vertical="center"/>
    </xf>
    <xf numFmtId="44" fontId="0" fillId="0" borderId="4" xfId="1" applyFont="1" applyBorder="1"/>
    <xf numFmtId="44" fontId="0" fillId="0" borderId="5" xfId="1" applyFont="1" applyBorder="1"/>
    <xf numFmtId="44" fontId="2" fillId="0" borderId="7" xfId="1" applyFont="1" applyBorder="1"/>
    <xf numFmtId="44" fontId="2" fillId="0" borderId="8" xfId="1" applyFont="1" applyBorder="1"/>
    <xf numFmtId="44" fontId="0" fillId="0" borderId="0" xfId="0" applyNumberFormat="1"/>
    <xf numFmtId="164" fontId="0" fillId="0" borderId="0" xfId="2" applyNumberFormat="1" applyFont="1"/>
    <xf numFmtId="0" fontId="2" fillId="0" borderId="9" xfId="0" applyFont="1" applyBorder="1" applyAlignment="1">
      <alignment horizontal="center" vertical="center"/>
    </xf>
    <xf numFmtId="44" fontId="2" fillId="0" borderId="10" xfId="0" applyNumberFormat="1" applyFont="1" applyBorder="1" applyAlignment="1">
      <alignment horizontal="center" vertical="center"/>
    </xf>
    <xf numFmtId="0" fontId="2" fillId="0" borderId="7" xfId="0" applyFont="1" applyBorder="1"/>
    <xf numFmtId="0" fontId="2" fillId="0" borderId="0" xfId="0" applyFont="1"/>
    <xf numFmtId="44" fontId="0" fillId="0" borderId="0" xfId="1" applyFont="1"/>
    <xf numFmtId="0" fontId="0" fillId="0" borderId="0" xfId="0" applyAlignment="1"/>
    <xf numFmtId="0" fontId="3" fillId="0" borderId="0" xfId="0" applyFont="1"/>
    <xf numFmtId="0" fontId="2" fillId="0" borderId="12" xfId="0" applyFont="1" applyBorder="1" applyAlignment="1">
      <alignment horizontal="left"/>
    </xf>
    <xf numFmtId="44" fontId="2" fillId="0" borderId="12" xfId="1" applyFont="1" applyBorder="1" applyAlignment="1">
      <alignment horizontal="left"/>
    </xf>
    <xf numFmtId="0" fontId="0" fillId="0" borderId="12" xfId="0" applyBorder="1"/>
    <xf numFmtId="5" fontId="0" fillId="0" borderId="12" xfId="1" applyNumberFormat="1" applyFont="1" applyBorder="1" applyAlignment="1">
      <alignment horizontal="left"/>
    </xf>
    <xf numFmtId="5" fontId="2" fillId="0" borderId="12" xfId="1" applyNumberFormat="1" applyFont="1" applyBorder="1" applyAlignment="1">
      <alignment horizontal="left"/>
    </xf>
    <xf numFmtId="5" fontId="0" fillId="0" borderId="5" xfId="1" applyNumberFormat="1" applyFont="1" applyBorder="1" applyAlignment="1">
      <alignment horizontal="left"/>
    </xf>
    <xf numFmtId="5" fontId="0" fillId="0" borderId="6" xfId="1" applyNumberFormat="1" applyFont="1" applyBorder="1" applyAlignment="1">
      <alignment horizontal="left"/>
    </xf>
    <xf numFmtId="5" fontId="2" fillId="0" borderId="8" xfId="1" applyNumberFormat="1" applyFont="1" applyBorder="1" applyAlignment="1">
      <alignment horizontal="left"/>
    </xf>
    <xf numFmtId="5" fontId="0" fillId="0" borderId="11" xfId="0" applyNumberFormat="1" applyBorder="1" applyAlignment="1">
      <alignment horizontal="left"/>
    </xf>
    <xf numFmtId="5" fontId="2" fillId="0" borderId="8" xfId="0" applyNumberFormat="1" applyFont="1" applyBorder="1" applyAlignment="1">
      <alignment horizontal="left"/>
    </xf>
    <xf numFmtId="0" fontId="3" fillId="0" borderId="0" xfId="0" applyFont="1" applyBorder="1" applyAlignment="1"/>
    <xf numFmtId="0" fontId="0" fillId="0" borderId="0" xfId="0" applyBorder="1"/>
    <xf numFmtId="0" fontId="2" fillId="0" borderId="0" xfId="0" applyFont="1" applyBorder="1"/>
    <xf numFmtId="164" fontId="2" fillId="0" borderId="14" xfId="2" applyNumberFormat="1" applyFont="1" applyFill="1" applyBorder="1" applyAlignment="1">
      <alignment horizontal="center" vertical="center"/>
    </xf>
    <xf numFmtId="164" fontId="0" fillId="0" borderId="15" xfId="2" applyNumberFormat="1" applyFont="1" applyBorder="1" applyAlignment="1">
      <alignment horizontal="left"/>
    </xf>
    <xf numFmtId="164" fontId="2" fillId="0" borderId="16" xfId="2" applyNumberFormat="1" applyFont="1" applyBorder="1" applyAlignment="1">
      <alignment horizontal="left"/>
    </xf>
    <xf numFmtId="0" fontId="5" fillId="0" borderId="0" xfId="0" applyFont="1"/>
    <xf numFmtId="0" fontId="0" fillId="0" borderId="12" xfId="0" applyBorder="1" applyAlignment="1">
      <alignment wrapText="1"/>
    </xf>
    <xf numFmtId="44" fontId="0" fillId="0" borderId="17" xfId="1" applyFont="1" applyBorder="1"/>
    <xf numFmtId="44" fontId="0" fillId="0" borderId="18" xfId="1" applyFont="1" applyBorder="1"/>
    <xf numFmtId="5" fontId="0" fillId="0" borderId="18" xfId="1" applyNumberFormat="1" applyFont="1" applyBorder="1" applyAlignment="1">
      <alignment horizontal="left"/>
    </xf>
    <xf numFmtId="5" fontId="0" fillId="0" borderId="20" xfId="1" applyNumberFormat="1" applyFont="1" applyBorder="1" applyAlignment="1">
      <alignment horizontal="left"/>
    </xf>
    <xf numFmtId="5" fontId="2" fillId="0" borderId="19" xfId="1" applyNumberFormat="1" applyFont="1" applyBorder="1" applyAlignment="1">
      <alignment horizontal="left"/>
    </xf>
    <xf numFmtId="0" fontId="0" fillId="0" borderId="17" xfId="0" applyBorder="1"/>
    <xf numFmtId="5" fontId="0" fillId="0" borderId="21" xfId="0" applyNumberFormat="1" applyBorder="1" applyAlignment="1">
      <alignment horizontal="left"/>
    </xf>
    <xf numFmtId="164" fontId="0" fillId="0" borderId="22" xfId="2" applyNumberFormat="1" applyFont="1" applyBorder="1" applyAlignment="1">
      <alignment horizontal="left"/>
    </xf>
    <xf numFmtId="0" fontId="0" fillId="0" borderId="23" xfId="0" applyBorder="1"/>
    <xf numFmtId="164" fontId="0" fillId="0" borderId="24" xfId="2" applyNumberFormat="1" applyFont="1" applyBorder="1" applyAlignment="1">
      <alignment horizontal="left"/>
    </xf>
    <xf numFmtId="5" fontId="0" fillId="0" borderId="5" xfId="0" applyNumberFormat="1" applyBorder="1" applyAlignment="1">
      <alignment horizontal="left"/>
    </xf>
    <xf numFmtId="0" fontId="4" fillId="0" borderId="0" xfId="0" applyFont="1" applyAlignment="1">
      <alignment horizontal="left" wrapText="1"/>
    </xf>
    <xf numFmtId="0" fontId="3" fillId="0" borderId="13" xfId="0" applyFont="1" applyBorder="1" applyAlignment="1">
      <alignment horizontal="center" wrapText="1"/>
    </xf>
    <xf numFmtId="0" fontId="0" fillId="0" borderId="0" xfId="0" applyAlignment="1"/>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TIGER FY 2020</a:t>
            </a:r>
            <a:r>
              <a:rPr lang="en-US" baseline="0"/>
              <a:t> Awards</a:t>
            </a:r>
            <a:r>
              <a:rPr lang="en-US"/>
              <a:t>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'20a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85A-47BD-ACDC-D701CE638A0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85A-47BD-ACDC-D701CE638A0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D85A-47BD-ACDC-D701CE638A0D}"/>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D85A-47BD-ACDC-D701CE638A0D}"/>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D85A-47BD-ACDC-D701CE638A0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'20a by Scope'!$A$4:$A$8</c:f>
              <c:strCache>
                <c:ptCount val="5"/>
                <c:pt idx="0">
                  <c:v>BUS - STATION/STOPS/TERMINALS</c:v>
                </c:pt>
                <c:pt idx="1">
                  <c:v>OTHER SCOPES</c:v>
                </c:pt>
                <c:pt idx="2">
                  <c:v>BUS - ROLLING STOCK</c:v>
                </c:pt>
                <c:pt idx="3">
                  <c:v>OTHER CAPITAL ITEMS (BUS)</c:v>
                </c:pt>
                <c:pt idx="4">
                  <c:v>BUS: SUPPORT EQUIP AND FACILITIES</c:v>
                </c:pt>
              </c:strCache>
            </c:strRef>
          </c:cat>
          <c:val>
            <c:numRef>
              <c:f>'20a by Scope'!$B$4:$B$8</c:f>
              <c:numCache>
                <c:formatCode>"$"#,##0_);\("$"#,##0\)</c:formatCode>
                <c:ptCount val="5"/>
                <c:pt idx="0">
                  <c:v>32613192</c:v>
                </c:pt>
                <c:pt idx="1">
                  <c:v>21857917</c:v>
                </c:pt>
                <c:pt idx="2">
                  <c:v>21667965</c:v>
                </c:pt>
                <c:pt idx="3">
                  <c:v>18263453</c:v>
                </c:pt>
                <c:pt idx="4">
                  <c:v>13764231</c:v>
                </c:pt>
              </c:numCache>
            </c:numRef>
          </c:val>
          <c:extLst>
            <c:ext xmlns:c16="http://schemas.microsoft.com/office/drawing/2014/chart" uri="{C3380CC4-5D6E-409C-BE32-E72D297353CC}">
              <c16:uniqueId val="{00000000-2601-44B0-8866-8B85FA20DF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13</xdr:col>
      <xdr:colOff>205740</xdr:colOff>
      <xdr:row>23</xdr:row>
      <xdr:rowOff>78105</xdr:rowOff>
    </xdr:to>
    <xdr:graphicFrame macro="">
      <xdr:nvGraphicFramePr>
        <xdr:cNvPr id="2" name="Chart 1">
          <a:extLst>
            <a:ext uri="{FF2B5EF4-FFF2-40B4-BE49-F238E27FC236}">
              <a16:creationId xmlns:a16="http://schemas.microsoft.com/office/drawing/2014/main" id="{A209AB4A-6B02-41D5-B57C-716570428C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workbookViewId="0">
      <selection activeCell="B10" sqref="B10"/>
    </sheetView>
  </sheetViews>
  <sheetFormatPr defaultRowHeight="14.25" x14ac:dyDescent="0.45"/>
  <cols>
    <col min="1" max="1" width="34.265625" customWidth="1"/>
    <col min="2" max="2" width="25.265625" style="15" customWidth="1"/>
  </cols>
  <sheetData>
    <row r="1" spans="1:15" ht="23" customHeight="1" x14ac:dyDescent="0.65">
      <c r="A1" s="17" t="s">
        <v>33</v>
      </c>
    </row>
    <row r="2" spans="1:15" x14ac:dyDescent="0.45">
      <c r="A2" s="18" t="s">
        <v>11</v>
      </c>
      <c r="B2" s="19" t="s">
        <v>10</v>
      </c>
      <c r="C2" s="10"/>
      <c r="O2" s="34"/>
    </row>
    <row r="3" spans="1:15" x14ac:dyDescent="0.45">
      <c r="A3" s="20" t="s">
        <v>2</v>
      </c>
      <c r="B3" s="21">
        <v>44160000</v>
      </c>
      <c r="C3" s="10"/>
    </row>
    <row r="4" spans="1:15" x14ac:dyDescent="0.45">
      <c r="A4" s="20" t="s">
        <v>30</v>
      </c>
      <c r="B4" s="21">
        <v>32613192</v>
      </c>
      <c r="C4" s="10"/>
    </row>
    <row r="5" spans="1:15" x14ac:dyDescent="0.45">
      <c r="A5" s="20" t="s">
        <v>31</v>
      </c>
      <c r="B5" s="21">
        <v>21857917</v>
      </c>
      <c r="C5" s="10"/>
    </row>
    <row r="6" spans="1:15" x14ac:dyDescent="0.45">
      <c r="A6" s="20" t="s">
        <v>14</v>
      </c>
      <c r="B6" s="21">
        <v>21667965</v>
      </c>
      <c r="C6" s="10"/>
    </row>
    <row r="7" spans="1:15" x14ac:dyDescent="0.45">
      <c r="A7" s="20" t="s">
        <v>3</v>
      </c>
      <c r="B7" s="21">
        <v>18263453</v>
      </c>
      <c r="C7" s="10"/>
    </row>
    <row r="8" spans="1:15" x14ac:dyDescent="0.45">
      <c r="A8" s="20" t="s">
        <v>13</v>
      </c>
      <c r="B8" s="21">
        <v>13764231</v>
      </c>
      <c r="C8" s="10"/>
    </row>
    <row r="9" spans="1:15" x14ac:dyDescent="0.45">
      <c r="A9" s="18" t="s">
        <v>4</v>
      </c>
      <c r="B9" s="22">
        <f>SUM(B3:B8)</f>
        <v>152326758</v>
      </c>
      <c r="C9" s="10"/>
    </row>
    <row r="10" spans="1:15" x14ac:dyDescent="0.45">
      <c r="C10" s="10"/>
    </row>
    <row r="12" spans="1:15" ht="106.5" customHeight="1" x14ac:dyDescent="0.45">
      <c r="A12" s="47" t="s">
        <v>12</v>
      </c>
      <c r="B12" s="47"/>
      <c r="C12" s="10"/>
    </row>
    <row r="13" spans="1:15" x14ac:dyDescent="0.45">
      <c r="C13" s="10"/>
    </row>
    <row r="14" spans="1:15" ht="16.5" customHeight="1" x14ac:dyDescent="0.45"/>
  </sheetData>
  <mergeCells count="1">
    <mergeCell ref="A12:B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1" sqref="B1"/>
    </sheetView>
  </sheetViews>
  <sheetFormatPr defaultRowHeight="14.25" x14ac:dyDescent="0.45"/>
  <cols>
    <col min="2" max="2" width="42.265625" customWidth="1"/>
  </cols>
  <sheetData>
    <row r="1" spans="1:2" ht="51.5" customHeight="1" x14ac:dyDescent="0.45">
      <c r="A1" s="20" t="s">
        <v>17</v>
      </c>
      <c r="B1" s="35" t="s">
        <v>59</v>
      </c>
    </row>
    <row r="2" spans="1:2" ht="63.5" customHeight="1" x14ac:dyDescent="0.45">
      <c r="A2" s="20" t="s">
        <v>18</v>
      </c>
      <c r="B2" s="35" t="s">
        <v>24</v>
      </c>
    </row>
    <row r="3" spans="1:2" ht="38.549999999999997" customHeight="1" x14ac:dyDescent="0.45">
      <c r="A3" s="20" t="s">
        <v>19</v>
      </c>
      <c r="B3" s="35" t="s">
        <v>20</v>
      </c>
    </row>
    <row r="4" spans="1:2" ht="53" customHeight="1" x14ac:dyDescent="0.45">
      <c r="A4" s="20" t="s">
        <v>21</v>
      </c>
      <c r="B4" s="35" t="s">
        <v>25</v>
      </c>
    </row>
    <row r="5" spans="1:2" ht="39" customHeight="1" x14ac:dyDescent="0.45">
      <c r="A5" s="20" t="s">
        <v>22</v>
      </c>
      <c r="B5" s="35"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workbookViewId="0">
      <selection activeCell="J11" sqref="J11"/>
    </sheetView>
  </sheetViews>
  <sheetFormatPr defaultRowHeight="14.25" x14ac:dyDescent="0.45"/>
  <cols>
    <col min="1" max="1" width="17.265625" bestFit="1" customWidth="1"/>
    <col min="2" max="2" width="13.73046875" bestFit="1" customWidth="1"/>
    <col min="3" max="3" width="17.73046875" bestFit="1" customWidth="1"/>
    <col min="4" max="4" width="22.46484375" bestFit="1" customWidth="1"/>
    <col min="5" max="5" width="25.53125" customWidth="1"/>
  </cols>
  <sheetData>
    <row r="1" spans="1:5" ht="42.5" customHeight="1" thickBot="1" x14ac:dyDescent="0.7">
      <c r="A1" s="48" t="s">
        <v>33</v>
      </c>
      <c r="B1" s="48"/>
      <c r="C1" s="48"/>
      <c r="D1" s="48"/>
      <c r="E1" s="48"/>
    </row>
    <row r="2" spans="1:5" ht="28.9" customHeight="1" x14ac:dyDescent="0.45">
      <c r="A2" s="2" t="s">
        <v>0</v>
      </c>
      <c r="B2" s="3" t="s">
        <v>1</v>
      </c>
      <c r="C2" s="3" t="s">
        <v>5</v>
      </c>
      <c r="D2" s="3" t="s">
        <v>6</v>
      </c>
      <c r="E2" s="4" t="s">
        <v>7</v>
      </c>
    </row>
    <row r="3" spans="1:5" x14ac:dyDescent="0.45">
      <c r="A3" s="5" t="s">
        <v>35</v>
      </c>
      <c r="B3" s="6" t="s">
        <v>36</v>
      </c>
      <c r="C3" s="23">
        <v>12629760</v>
      </c>
      <c r="D3" s="23">
        <v>44196240</v>
      </c>
      <c r="E3" s="24">
        <v>56826000</v>
      </c>
    </row>
    <row r="4" spans="1:5" x14ac:dyDescent="0.45">
      <c r="A4" s="5" t="s">
        <v>37</v>
      </c>
      <c r="B4" s="6" t="s">
        <v>15</v>
      </c>
      <c r="C4" s="23">
        <v>14050000</v>
      </c>
      <c r="D4" s="23">
        <v>3512500</v>
      </c>
      <c r="E4" s="24">
        <v>17562500</v>
      </c>
    </row>
    <row r="5" spans="1:5" x14ac:dyDescent="0.45">
      <c r="A5" s="5" t="s">
        <v>38</v>
      </c>
      <c r="B5" s="6" t="s">
        <v>16</v>
      </c>
      <c r="C5" s="23">
        <v>20000000</v>
      </c>
      <c r="D5" s="23">
        <v>17917000</v>
      </c>
      <c r="E5" s="24">
        <v>37917000</v>
      </c>
    </row>
    <row r="6" spans="1:5" x14ac:dyDescent="0.45">
      <c r="A6" s="5" t="s">
        <v>39</v>
      </c>
      <c r="B6" s="6" t="s">
        <v>40</v>
      </c>
      <c r="C6" s="23">
        <v>5000000</v>
      </c>
      <c r="D6" s="23">
        <v>1250000</v>
      </c>
      <c r="E6" s="24">
        <v>6250000</v>
      </c>
    </row>
    <row r="7" spans="1:5" x14ac:dyDescent="0.45">
      <c r="A7" s="36" t="s">
        <v>41</v>
      </c>
      <c r="B7" s="37" t="s">
        <v>42</v>
      </c>
      <c r="C7" s="38">
        <v>1291910</v>
      </c>
      <c r="D7" s="38">
        <v>246081</v>
      </c>
      <c r="E7" s="39">
        <v>1537991</v>
      </c>
    </row>
    <row r="8" spans="1:5" x14ac:dyDescent="0.45">
      <c r="A8" s="36" t="s">
        <v>43</v>
      </c>
      <c r="B8" s="37" t="s">
        <v>44</v>
      </c>
      <c r="C8" s="38">
        <v>12500000</v>
      </c>
      <c r="D8" s="38">
        <v>31500000</v>
      </c>
      <c r="E8" s="39">
        <v>44000000</v>
      </c>
    </row>
    <row r="9" spans="1:5" x14ac:dyDescent="0.45">
      <c r="A9" s="36" t="s">
        <v>45</v>
      </c>
      <c r="B9" s="37" t="s">
        <v>46</v>
      </c>
      <c r="C9" s="38">
        <v>5319838</v>
      </c>
      <c r="D9" s="38">
        <v>2885493</v>
      </c>
      <c r="E9" s="39">
        <v>8205331</v>
      </c>
    </row>
    <row r="10" spans="1:5" x14ac:dyDescent="0.45">
      <c r="A10" s="36" t="s">
        <v>47</v>
      </c>
      <c r="B10" s="37" t="s">
        <v>44</v>
      </c>
      <c r="C10" s="38">
        <v>9500000</v>
      </c>
      <c r="D10" s="38">
        <v>22700549</v>
      </c>
      <c r="E10" s="39">
        <v>32200549</v>
      </c>
    </row>
    <row r="11" spans="1:5" x14ac:dyDescent="0.45">
      <c r="A11" s="36" t="s">
        <v>48</v>
      </c>
      <c r="B11" s="37" t="s">
        <v>49</v>
      </c>
      <c r="C11" s="38">
        <v>9160000</v>
      </c>
      <c r="D11" s="38">
        <v>20840000</v>
      </c>
      <c r="E11" s="39">
        <v>30000000</v>
      </c>
    </row>
    <row r="12" spans="1:5" x14ac:dyDescent="0.45">
      <c r="A12" s="36" t="s">
        <v>50</v>
      </c>
      <c r="B12" s="37" t="s">
        <v>51</v>
      </c>
      <c r="C12" s="38">
        <v>14375250</v>
      </c>
      <c r="D12" s="38">
        <v>13035000</v>
      </c>
      <c r="E12" s="39">
        <v>27410250</v>
      </c>
    </row>
    <row r="13" spans="1:5" x14ac:dyDescent="0.45">
      <c r="A13" s="36" t="s">
        <v>52</v>
      </c>
      <c r="B13" s="37" t="s">
        <v>53</v>
      </c>
      <c r="C13" s="38">
        <v>15000000</v>
      </c>
      <c r="D13" s="38">
        <v>23800000</v>
      </c>
      <c r="E13" s="39">
        <v>38800000</v>
      </c>
    </row>
    <row r="14" spans="1:5" x14ac:dyDescent="0.45">
      <c r="A14" s="36" t="s">
        <v>54</v>
      </c>
      <c r="B14" s="37" t="s">
        <v>55</v>
      </c>
      <c r="C14" s="38">
        <v>7000000</v>
      </c>
      <c r="D14" s="38">
        <v>1000</v>
      </c>
      <c r="E14" s="39">
        <v>7001000</v>
      </c>
    </row>
    <row r="15" spans="1:5" x14ac:dyDescent="0.45">
      <c r="A15" s="36" t="s">
        <v>56</v>
      </c>
      <c r="B15" s="37" t="s">
        <v>51</v>
      </c>
      <c r="C15" s="38">
        <v>6500000</v>
      </c>
      <c r="D15" s="38">
        <v>3000000</v>
      </c>
      <c r="E15" s="39">
        <v>9500000</v>
      </c>
    </row>
    <row r="16" spans="1:5" x14ac:dyDescent="0.45">
      <c r="A16" s="36" t="s">
        <v>57</v>
      </c>
      <c r="B16" s="37" t="s">
        <v>58</v>
      </c>
      <c r="C16" s="38">
        <v>20000000</v>
      </c>
      <c r="D16" s="38">
        <v>196159231</v>
      </c>
      <c r="E16" s="39">
        <v>216159231</v>
      </c>
    </row>
    <row r="17" spans="1:5" ht="14.65" thickBot="1" x14ac:dyDescent="0.5">
      <c r="A17" s="7" t="s">
        <v>4</v>
      </c>
      <c r="B17" s="8"/>
      <c r="C17" s="25">
        <f>SUM(C3:C16)</f>
        <v>152326758</v>
      </c>
      <c r="D17" s="25">
        <f t="shared" ref="D17:E17" si="0">SUM(D3:D16)</f>
        <v>381043094</v>
      </c>
      <c r="E17" s="40">
        <f t="shared" si="0"/>
        <v>533369852</v>
      </c>
    </row>
    <row r="19" spans="1:5" x14ac:dyDescent="0.45">
      <c r="A19" s="49" t="s">
        <v>34</v>
      </c>
      <c r="B19" s="49"/>
      <c r="C19" s="49"/>
      <c r="D19" s="49"/>
      <c r="E19" s="49"/>
    </row>
  </sheetData>
  <sortState xmlns:xlrd2="http://schemas.microsoft.com/office/spreadsheetml/2017/richdata2" ref="A3:E3">
    <sortCondition ref="B2"/>
  </sortState>
  <mergeCells count="2">
    <mergeCell ref="A1:E1"/>
    <mergeCell ref="A19:E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45.46484375" customWidth="1"/>
  </cols>
  <sheetData>
    <row r="1" spans="1:2" ht="50.55" customHeight="1" x14ac:dyDescent="0.45">
      <c r="A1" s="20" t="s">
        <v>17</v>
      </c>
      <c r="B1" s="35" t="s">
        <v>59</v>
      </c>
    </row>
    <row r="2" spans="1:2" ht="65" customHeight="1" x14ac:dyDescent="0.45">
      <c r="A2" s="20" t="s">
        <v>18</v>
      </c>
      <c r="B2" s="35" t="s">
        <v>26</v>
      </c>
    </row>
    <row r="3" spans="1:2" ht="63.5" customHeight="1" x14ac:dyDescent="0.45">
      <c r="A3" s="20" t="s">
        <v>19</v>
      </c>
      <c r="B3" s="35" t="s">
        <v>27</v>
      </c>
    </row>
    <row r="4" spans="1:2" ht="36.5" customHeight="1" x14ac:dyDescent="0.45">
      <c r="A4" s="20" t="s">
        <v>21</v>
      </c>
      <c r="B4" s="35"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workbookViewId="0">
      <selection activeCell="G3" sqref="G3"/>
    </sheetView>
  </sheetViews>
  <sheetFormatPr defaultRowHeight="14.25" x14ac:dyDescent="0.45"/>
  <cols>
    <col min="1" max="1" width="14.53125" customWidth="1"/>
    <col min="2" max="2" width="22.46484375" style="9" customWidth="1"/>
    <col min="3" max="3" width="18" style="10" customWidth="1"/>
    <col min="4" max="4" width="8.796875" style="29"/>
  </cols>
  <sheetData>
    <row r="1" spans="1:4" s="16" customFormat="1" ht="41.55" customHeight="1" thickBot="1" x14ac:dyDescent="0.7">
      <c r="A1" s="48" t="s">
        <v>32</v>
      </c>
      <c r="B1" s="48"/>
      <c r="C1" s="48"/>
      <c r="D1" s="28"/>
    </row>
    <row r="2" spans="1:4" ht="28.9" customHeight="1" thickBot="1" x14ac:dyDescent="0.5">
      <c r="A2" s="11" t="s">
        <v>8</v>
      </c>
      <c r="B2" s="12" t="s">
        <v>5</v>
      </c>
      <c r="C2" s="31" t="s">
        <v>9</v>
      </c>
    </row>
    <row r="3" spans="1:4" x14ac:dyDescent="0.45">
      <c r="A3" s="1" t="s">
        <v>49</v>
      </c>
      <c r="B3" s="26">
        <v>9160000</v>
      </c>
      <c r="C3" s="32">
        <f>(B3/$B$15)</f>
        <v>6.0133886654372304E-2</v>
      </c>
    </row>
    <row r="4" spans="1:4" x14ac:dyDescent="0.45">
      <c r="A4" s="1" t="s">
        <v>58</v>
      </c>
      <c r="B4" s="26">
        <v>20000000</v>
      </c>
      <c r="C4" s="32">
        <f t="shared" ref="C4:C14" si="0">(B4/$B$15)</f>
        <v>0.13129669575190461</v>
      </c>
    </row>
    <row r="5" spans="1:4" x14ac:dyDescent="0.45">
      <c r="A5" s="1" t="s">
        <v>44</v>
      </c>
      <c r="B5" s="26">
        <v>22000000</v>
      </c>
      <c r="C5" s="32">
        <f t="shared" si="0"/>
        <v>0.14442636532709505</v>
      </c>
    </row>
    <row r="6" spans="1:4" x14ac:dyDescent="0.45">
      <c r="A6" s="1" t="s">
        <v>36</v>
      </c>
      <c r="B6" s="26">
        <v>12629760</v>
      </c>
      <c r="C6" s="32">
        <f t="shared" si="0"/>
        <v>8.2912287806978735E-2</v>
      </c>
    </row>
    <row r="7" spans="1:4" x14ac:dyDescent="0.45">
      <c r="A7" s="41" t="s">
        <v>55</v>
      </c>
      <c r="B7" s="42">
        <v>7000000</v>
      </c>
      <c r="C7" s="43">
        <f t="shared" si="0"/>
        <v>4.5953843513166608E-2</v>
      </c>
    </row>
    <row r="8" spans="1:4" x14ac:dyDescent="0.45">
      <c r="A8" s="1" t="s">
        <v>16</v>
      </c>
      <c r="B8" s="46">
        <v>20000000</v>
      </c>
      <c r="C8" s="32">
        <f t="shared" si="0"/>
        <v>0.13129669575190461</v>
      </c>
    </row>
    <row r="9" spans="1:4" x14ac:dyDescent="0.45">
      <c r="A9" s="1" t="s">
        <v>42</v>
      </c>
      <c r="B9" s="46">
        <v>1291910</v>
      </c>
      <c r="C9" s="32">
        <f t="shared" si="0"/>
        <v>8.4811757104421535E-3</v>
      </c>
    </row>
    <row r="10" spans="1:4" s="14" customFormat="1" x14ac:dyDescent="0.45">
      <c r="A10" s="1" t="s">
        <v>46</v>
      </c>
      <c r="B10" s="46">
        <v>5319838</v>
      </c>
      <c r="C10" s="32">
        <f t="shared" si="0"/>
        <v>3.4923857566771035E-2</v>
      </c>
      <c r="D10" s="30"/>
    </row>
    <row r="11" spans="1:4" x14ac:dyDescent="0.45">
      <c r="A11" s="1" t="s">
        <v>51</v>
      </c>
      <c r="B11" s="46">
        <v>20875250</v>
      </c>
      <c r="C11" s="32">
        <f t="shared" si="0"/>
        <v>0.13704256739974732</v>
      </c>
    </row>
    <row r="12" spans="1:4" x14ac:dyDescent="0.45">
      <c r="A12" s="1" t="s">
        <v>53</v>
      </c>
      <c r="B12" s="46">
        <v>15000000</v>
      </c>
      <c r="C12" s="32">
        <f t="shared" si="0"/>
        <v>9.8472521813928446E-2</v>
      </c>
    </row>
    <row r="13" spans="1:4" x14ac:dyDescent="0.45">
      <c r="A13" s="1" t="s">
        <v>15</v>
      </c>
      <c r="B13" s="46">
        <v>14050000</v>
      </c>
      <c r="C13" s="32">
        <f t="shared" si="0"/>
        <v>9.2235928765712988E-2</v>
      </c>
    </row>
    <row r="14" spans="1:4" x14ac:dyDescent="0.45">
      <c r="A14" s="44" t="s">
        <v>40</v>
      </c>
      <c r="B14" s="42">
        <v>5000000</v>
      </c>
      <c r="C14" s="45">
        <f t="shared" si="0"/>
        <v>3.2824173937976153E-2</v>
      </c>
    </row>
    <row r="15" spans="1:4" ht="14.65" thickBot="1" x14ac:dyDescent="0.5">
      <c r="A15" s="13" t="s">
        <v>4</v>
      </c>
      <c r="B15" s="27">
        <f>SUM(B3:B14)</f>
        <v>152326758</v>
      </c>
      <c r="C15" s="33">
        <f>(B15/$B$15)</f>
        <v>1</v>
      </c>
    </row>
    <row r="17" spans="1:3" x14ac:dyDescent="0.45">
      <c r="A17" s="50" t="s">
        <v>34</v>
      </c>
      <c r="B17" s="50"/>
      <c r="C17" s="50"/>
    </row>
  </sheetData>
  <mergeCells count="2">
    <mergeCell ref="A17:C17"/>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1" sqref="B1"/>
    </sheetView>
  </sheetViews>
  <sheetFormatPr defaultRowHeight="14.25" x14ac:dyDescent="0.45"/>
  <cols>
    <col min="2" max="2" width="33.53125" customWidth="1"/>
  </cols>
  <sheetData>
    <row r="1" spans="1:2" ht="46.5" customHeight="1" x14ac:dyDescent="0.45">
      <c r="A1" s="20" t="s">
        <v>17</v>
      </c>
      <c r="B1" s="35" t="s">
        <v>59</v>
      </c>
    </row>
    <row r="2" spans="1:2" ht="78.5" customHeight="1" x14ac:dyDescent="0.45">
      <c r="A2" s="20" t="s">
        <v>18</v>
      </c>
      <c r="B2" s="35" t="s">
        <v>26</v>
      </c>
    </row>
    <row r="3" spans="1:2" ht="51" customHeight="1" x14ac:dyDescent="0.45">
      <c r="A3" s="20" t="s">
        <v>19</v>
      </c>
      <c r="B3" s="35" t="s">
        <v>29</v>
      </c>
    </row>
    <row r="4" spans="1:2" ht="35.549999999999997" customHeight="1" x14ac:dyDescent="0.45">
      <c r="A4" s="20" t="s">
        <v>21</v>
      </c>
      <c r="B4" s="35" t="s">
        <v>20</v>
      </c>
    </row>
    <row r="5" spans="1:2" ht="51" customHeight="1" x14ac:dyDescent="0.45">
      <c r="A5" s="20" t="s">
        <v>22</v>
      </c>
      <c r="B5" s="35"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20a by Scope</vt:lpstr>
      <vt:lpstr>Source 20a</vt:lpstr>
      <vt:lpstr>20b by City</vt:lpstr>
      <vt:lpstr>Source 20b</vt:lpstr>
      <vt:lpstr>20c by State</vt:lpstr>
      <vt:lpstr>Source 20c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FY 20 TIGER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2017-10-13T19:41:55Z</dcterms:created>
  <dcterms:modified xsi:type="dcterms:W3CDTF">2024-01-05T17:03:29Z</dcterms:modified>
</cp:coreProperties>
</file>