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FAST Act\All Programs\"/>
    </mc:Choice>
  </mc:AlternateContent>
  <xr:revisionPtr revIDLastSave="0" documentId="13_ncr:1_{5000D5A1-C086-4918-AC89-A7B39467ECD4}" xr6:coauthVersionLast="47" xr6:coauthVersionMax="47" xr10:uidLastSave="{00000000-0000-0000-0000-000000000000}"/>
  <bookViews>
    <workbookView xWindow="-98" yWindow="-98" windowWidth="28996" windowHeight="15796" xr2:uid="{00000000-000D-0000-FFFF-FFFF00000000}"/>
  </bookViews>
  <sheets>
    <sheet name="22a by City " sheetId="4" r:id="rId1"/>
    <sheet name="Source 22a" sheetId="5" r:id="rId2"/>
    <sheet name="22 by State" sheetId="3" r:id="rId3"/>
    <sheet name="Source 22b" sheetId="6" r:id="rId4"/>
  </sheets>
  <definedNames>
    <definedName name="_xlnm._FilterDatabase" localSheetId="2" hidden="1">'22 by State'!$A$2:$C$2</definedName>
    <definedName name="_xlnm._FilterDatabase" localSheetId="0" hidden="1">'22a by City '!$A$2:$E$2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3" l="1"/>
  <c r="C18" i="3" s="1"/>
  <c r="E23" i="4"/>
  <c r="D23" i="4"/>
  <c r="C23" i="4"/>
  <c r="C21" i="3" l="1"/>
  <c r="C22" i="3"/>
  <c r="C20" i="3"/>
  <c r="C19" i="3"/>
  <c r="C17" i="3"/>
  <c r="C3" i="3" l="1"/>
  <c r="C6" i="3"/>
  <c r="C7" i="3"/>
  <c r="C11" i="3"/>
  <c r="C14" i="3"/>
  <c r="C16" i="3"/>
  <c r="C15" i="3"/>
  <c r="C13" i="3"/>
  <c r="C12" i="3"/>
  <c r="C10" i="3"/>
  <c r="C9" i="3"/>
  <c r="C8" i="3"/>
  <c r="C5" i="3"/>
  <c r="C4" i="3"/>
  <c r="C23" i="3" l="1"/>
</calcChain>
</file>

<file path=xl/sharedStrings.xml><?xml version="1.0" encoding="utf-8"?>
<sst xmlns="http://schemas.openxmlformats.org/spreadsheetml/2006/main" count="93" uniqueCount="62">
  <si>
    <t>Recipient City</t>
  </si>
  <si>
    <t>Recipient State</t>
  </si>
  <si>
    <t>SAN FRANCISCO</t>
  </si>
  <si>
    <t>CA</t>
  </si>
  <si>
    <t>WASHINGTON</t>
  </si>
  <si>
    <t>DC</t>
  </si>
  <si>
    <t>ATLANTA</t>
  </si>
  <si>
    <t>GA</t>
  </si>
  <si>
    <t>HARRISBURG</t>
  </si>
  <si>
    <t>PA</t>
  </si>
  <si>
    <t>SAN JUAN</t>
  </si>
  <si>
    <t>PR</t>
  </si>
  <si>
    <t>NASHVILLE</t>
  </si>
  <si>
    <t>TN</t>
  </si>
  <si>
    <t>MADISON</t>
  </si>
  <si>
    <t>WI</t>
  </si>
  <si>
    <t>Grand Total</t>
  </si>
  <si>
    <t>Total FTA Amount</t>
  </si>
  <si>
    <t>Total  Non-FTA Amount</t>
  </si>
  <si>
    <t>Total Budget Amount</t>
  </si>
  <si>
    <t>State</t>
  </si>
  <si>
    <t>%</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</si>
  <si>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</si>
  <si>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BALTIMORE</t>
  </si>
  <si>
    <t>MD</t>
  </si>
  <si>
    <t>LANSING</t>
  </si>
  <si>
    <t>MI</t>
  </si>
  <si>
    <t>OLYMPIA</t>
  </si>
  <si>
    <t>WA</t>
  </si>
  <si>
    <t>RICHMOND</t>
  </si>
  <si>
    <t>VA</t>
  </si>
  <si>
    <t>ALBANY</t>
  </si>
  <si>
    <t>NY</t>
  </si>
  <si>
    <t>LA</t>
  </si>
  <si>
    <t>COLUMBUS</t>
  </si>
  <si>
    <t>OH</t>
  </si>
  <si>
    <t>MA</t>
  </si>
  <si>
    <t>HONOLULU</t>
  </si>
  <si>
    <t>HI</t>
  </si>
  <si>
    <t>NJ</t>
  </si>
  <si>
    <t>PHOENIX</t>
  </si>
  <si>
    <t>AZ</t>
  </si>
  <si>
    <t>SALT LAKE CITY</t>
  </si>
  <si>
    <t>UT</t>
  </si>
  <si>
    <t>Step 1</t>
  </si>
  <si>
    <t>Step 2</t>
  </si>
  <si>
    <t>Use the Vlookup function in excel to match the Recipient ID on the Details report with the Recipient ID on the Budget ALI report to obtain the city and state.</t>
  </si>
  <si>
    <t>Step 3</t>
  </si>
  <si>
    <t>Step 4</t>
  </si>
  <si>
    <t>Copy and paste the pivot table results to a blank excel spreadsheet..</t>
  </si>
  <si>
    <t>Step 5</t>
  </si>
  <si>
    <t>In the last column calculate the percentage each state receives of the overall amount.</t>
  </si>
  <si>
    <t>In a pivot table filter for the State Safety Oversight Program (5329) and include the Recipient City, Recipient State, Total FTA Amount, Total Non-FTA Amount and Total Budget Amount.</t>
  </si>
  <si>
    <t>In a pivot table filter for the State Safety Oversight Program (5329) and include the Recipient State and Total FTA Amount.</t>
  </si>
  <si>
    <t>Table 22: FY 20 State Safety Oversight Program Funds Awarded by City and State</t>
  </si>
  <si>
    <t>IL</t>
  </si>
  <si>
    <t>****This table only shows the recipient city or state that received funding under this program in FY 2020.</t>
  </si>
  <si>
    <t>BATON ROUGE</t>
  </si>
  <si>
    <t>BOSTON</t>
  </si>
  <si>
    <t>SPRINGFIELD</t>
  </si>
  <si>
    <t>TRENTON</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</si>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</sst>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s>
  <fills count="2">
    <fill>
      <patternFill patternType="none"/>
    </fill>
    <fill>
      <patternFill patternType="gray125"/>
    </fill>
  </fills>
  <borders count="19">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44" fontId="0" fillId="0" borderId="0" xfId="0" applyNumberFormat="1"/>
    <xf numFmtId="44" fontId="2" fillId="0" borderId="1" xfId="1" applyFont="1" applyBorder="1" applyAlignment="1">
      <alignment vertical="center"/>
    </xf>
    <xf numFmtId="44" fontId="2" fillId="0" borderId="2" xfId="1" applyFont="1" applyBorder="1" applyAlignment="1">
      <alignment vertical="center"/>
    </xf>
    <xf numFmtId="44" fontId="2" fillId="0" borderId="3" xfId="1" applyFont="1" applyBorder="1" applyAlignment="1">
      <alignment vertical="center"/>
    </xf>
    <xf numFmtId="44" fontId="0" fillId="0" borderId="4" xfId="1" applyFont="1" applyBorder="1"/>
    <xf numFmtId="44" fontId="0" fillId="0" borderId="5" xfId="1" applyFont="1" applyBorder="1"/>
    <xf numFmtId="44" fontId="2" fillId="0" borderId="7" xfId="1" applyFont="1" applyBorder="1"/>
    <xf numFmtId="44" fontId="2" fillId="0" borderId="8" xfId="1" applyFont="1" applyBorder="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0" fontId="0" fillId="0" borderId="4" xfId="0" applyBorder="1"/>
    <xf numFmtId="164" fontId="0" fillId="0" borderId="6" xfId="2" applyNumberFormat="1" applyFont="1" applyBorder="1"/>
    <xf numFmtId="0" fontId="2" fillId="0" borderId="7" xfId="0" applyFont="1" applyBorder="1"/>
    <xf numFmtId="164" fontId="2" fillId="0" borderId="9" xfId="2" applyNumberFormat="1" applyFont="1" applyBorder="1"/>
    <xf numFmtId="0" fontId="2" fillId="0" borderId="0" xfId="0" applyFont="1"/>
    <xf numFmtId="0" fontId="4" fillId="0" borderId="0" xfId="0" applyFont="1"/>
    <xf numFmtId="5" fontId="0" fillId="0" borderId="5" xfId="1" applyNumberFormat="1" applyFont="1" applyBorder="1" applyAlignment="1">
      <alignment horizontal="left"/>
    </xf>
    <xf numFmtId="5" fontId="0" fillId="0" borderId="6" xfId="1" applyNumberFormat="1" applyFont="1" applyBorder="1" applyAlignment="1">
      <alignment horizontal="left"/>
    </xf>
    <xf numFmtId="5" fontId="2" fillId="0" borderId="8" xfId="1" applyNumberFormat="1" applyFont="1" applyBorder="1" applyAlignment="1">
      <alignment horizontal="left"/>
    </xf>
    <xf numFmtId="5" fontId="0" fillId="0" borderId="13" xfId="0" applyNumberFormat="1" applyBorder="1"/>
    <xf numFmtId="5" fontId="2" fillId="0" borderId="8" xfId="0" applyNumberFormat="1" applyFont="1" applyBorder="1"/>
    <xf numFmtId="5" fontId="2" fillId="0" borderId="9" xfId="1" applyNumberFormat="1" applyFont="1" applyBorder="1" applyAlignment="1">
      <alignment horizontal="left"/>
    </xf>
    <xf numFmtId="44" fontId="0" fillId="0" borderId="15" xfId="1" applyFont="1" applyBorder="1"/>
    <xf numFmtId="44" fontId="0" fillId="0" borderId="16" xfId="1" applyFont="1" applyBorder="1"/>
    <xf numFmtId="5" fontId="0" fillId="0" borderId="16" xfId="1" applyNumberFormat="1" applyFont="1" applyBorder="1" applyAlignment="1">
      <alignment horizontal="left"/>
    </xf>
    <xf numFmtId="5" fontId="0" fillId="0" borderId="17" xfId="1" applyNumberFormat="1" applyFont="1" applyBorder="1" applyAlignment="1">
      <alignment horizontal="left"/>
    </xf>
    <xf numFmtId="0" fontId="0" fillId="0" borderId="15" xfId="0" applyBorder="1"/>
    <xf numFmtId="5" fontId="0" fillId="0" borderId="5" xfId="0" applyNumberFormat="1" applyBorder="1"/>
    <xf numFmtId="0" fontId="0" fillId="0" borderId="18" xfId="0" applyBorder="1"/>
    <xf numFmtId="0" fontId="0" fillId="0" borderId="18" xfId="0" applyBorder="1" applyAlignment="1">
      <alignment wrapText="1"/>
    </xf>
    <xf numFmtId="0" fontId="0" fillId="0" borderId="0" xfId="0" applyAlignment="1">
      <alignment wrapText="1"/>
    </xf>
    <xf numFmtId="0" fontId="3" fillId="0" borderId="14" xfId="0" applyFont="1" applyBorder="1" applyAlignment="1">
      <alignment horizontal="center" wrapText="1"/>
    </xf>
    <xf numFmtId="0" fontId="5" fillId="0" borderId="0" xfId="0" applyFont="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abSelected="1" zoomScaleNormal="100" workbookViewId="0">
      <pane ySplit="2" topLeftCell="A3" activePane="bottomLeft" state="frozen"/>
      <selection pane="bottomLeft" sqref="A1:E1"/>
    </sheetView>
  </sheetViews>
  <sheetFormatPr defaultRowHeight="14.25" x14ac:dyDescent="0.45"/>
  <cols>
    <col min="1" max="1" width="15.46484375" bestFit="1" customWidth="1"/>
    <col min="2" max="2" width="15.796875" customWidth="1"/>
    <col min="3" max="3" width="17.73046875" bestFit="1" customWidth="1"/>
    <col min="4" max="4" width="22.46484375" bestFit="1" customWidth="1"/>
    <col min="5" max="5" width="24.46484375" customWidth="1"/>
  </cols>
  <sheetData>
    <row r="1" spans="1:5" s="18" customFormat="1" ht="49.9" customHeight="1" thickBot="1" x14ac:dyDescent="0.7">
      <c r="A1" s="34" t="s">
        <v>54</v>
      </c>
      <c r="B1" s="34"/>
      <c r="C1" s="34"/>
      <c r="D1" s="34"/>
      <c r="E1" s="34"/>
    </row>
    <row r="2" spans="1:5" ht="28.9" customHeight="1" x14ac:dyDescent="0.45">
      <c r="A2" s="2" t="s">
        <v>0</v>
      </c>
      <c r="B2" s="3" t="s">
        <v>1</v>
      </c>
      <c r="C2" s="3" t="s">
        <v>17</v>
      </c>
      <c r="D2" s="3" t="s">
        <v>18</v>
      </c>
      <c r="E2" s="4" t="s">
        <v>19</v>
      </c>
    </row>
    <row r="3" spans="1:5" x14ac:dyDescent="0.45">
      <c r="A3" s="5" t="s">
        <v>31</v>
      </c>
      <c r="B3" s="6" t="s">
        <v>32</v>
      </c>
      <c r="C3" s="19">
        <v>2466476</v>
      </c>
      <c r="D3" s="19">
        <v>616619</v>
      </c>
      <c r="E3" s="20">
        <v>3083095</v>
      </c>
    </row>
    <row r="4" spans="1:5" x14ac:dyDescent="0.45">
      <c r="A4" s="5" t="s">
        <v>6</v>
      </c>
      <c r="B4" s="6" t="s">
        <v>7</v>
      </c>
      <c r="C4" s="19">
        <v>875574</v>
      </c>
      <c r="D4" s="19">
        <v>218894</v>
      </c>
      <c r="E4" s="20">
        <v>1094468</v>
      </c>
    </row>
    <row r="5" spans="1:5" x14ac:dyDescent="0.45">
      <c r="A5" s="5" t="s">
        <v>23</v>
      </c>
      <c r="B5" s="6" t="s">
        <v>24</v>
      </c>
      <c r="C5" s="19">
        <v>1299890</v>
      </c>
      <c r="D5" s="19">
        <v>324973</v>
      </c>
      <c r="E5" s="20">
        <v>1624863</v>
      </c>
    </row>
    <row r="6" spans="1:5" x14ac:dyDescent="0.45">
      <c r="A6" s="5" t="s">
        <v>57</v>
      </c>
      <c r="B6" s="6" t="s">
        <v>33</v>
      </c>
      <c r="C6" s="19">
        <v>296226</v>
      </c>
      <c r="D6" s="19">
        <v>74057</v>
      </c>
      <c r="E6" s="20">
        <v>370283</v>
      </c>
    </row>
    <row r="7" spans="1:5" x14ac:dyDescent="0.45">
      <c r="A7" s="5" t="s">
        <v>58</v>
      </c>
      <c r="B7" s="6" t="s">
        <v>36</v>
      </c>
      <c r="C7" s="19">
        <v>1120001</v>
      </c>
      <c r="D7" s="19">
        <v>280001</v>
      </c>
      <c r="E7" s="20">
        <v>1400002</v>
      </c>
    </row>
    <row r="8" spans="1:5" x14ac:dyDescent="0.45">
      <c r="A8" s="5" t="s">
        <v>34</v>
      </c>
      <c r="B8" s="6" t="s">
        <v>35</v>
      </c>
      <c r="C8" s="19">
        <v>93662</v>
      </c>
      <c r="D8" s="19">
        <v>0</v>
      </c>
      <c r="E8" s="20">
        <v>93662</v>
      </c>
    </row>
    <row r="9" spans="1:5" x14ac:dyDescent="0.45">
      <c r="A9" s="5" t="s">
        <v>8</v>
      </c>
      <c r="B9" s="6" t="s">
        <v>9</v>
      </c>
      <c r="C9" s="19">
        <v>1338833</v>
      </c>
      <c r="D9" s="19">
        <v>334709</v>
      </c>
      <c r="E9" s="20">
        <v>1673542</v>
      </c>
    </row>
    <row r="10" spans="1:5" x14ac:dyDescent="0.45">
      <c r="A10" s="5" t="s">
        <v>37</v>
      </c>
      <c r="B10" s="6" t="s">
        <v>38</v>
      </c>
      <c r="C10" s="19">
        <v>449504</v>
      </c>
      <c r="D10" s="19">
        <v>112376</v>
      </c>
      <c r="E10" s="20">
        <v>561880</v>
      </c>
    </row>
    <row r="11" spans="1:5" x14ac:dyDescent="0.45">
      <c r="A11" s="5" t="s">
        <v>25</v>
      </c>
      <c r="B11" s="6" t="s">
        <v>26</v>
      </c>
      <c r="C11" s="19">
        <v>319872</v>
      </c>
      <c r="D11" s="19">
        <v>79968</v>
      </c>
      <c r="E11" s="20">
        <v>399840</v>
      </c>
    </row>
    <row r="12" spans="1:5" x14ac:dyDescent="0.45">
      <c r="A12" s="5" t="s">
        <v>14</v>
      </c>
      <c r="B12" s="6" t="s">
        <v>15</v>
      </c>
      <c r="C12" s="19">
        <v>283327</v>
      </c>
      <c r="D12" s="19">
        <v>70832</v>
      </c>
      <c r="E12" s="20">
        <v>354159</v>
      </c>
    </row>
    <row r="13" spans="1:5" x14ac:dyDescent="0.45">
      <c r="A13" s="5" t="s">
        <v>12</v>
      </c>
      <c r="B13" s="6" t="s">
        <v>13</v>
      </c>
      <c r="C13" s="19">
        <v>306833</v>
      </c>
      <c r="D13" s="19">
        <v>76708</v>
      </c>
      <c r="E13" s="20">
        <v>383541</v>
      </c>
    </row>
    <row r="14" spans="1:5" x14ac:dyDescent="0.45">
      <c r="A14" s="5" t="s">
        <v>27</v>
      </c>
      <c r="B14" s="6" t="s">
        <v>28</v>
      </c>
      <c r="C14" s="19">
        <v>1304628</v>
      </c>
      <c r="D14" s="19">
        <v>0</v>
      </c>
      <c r="E14" s="20">
        <v>1304628</v>
      </c>
    </row>
    <row r="15" spans="1:5" x14ac:dyDescent="0.45">
      <c r="A15" s="5" t="s">
        <v>40</v>
      </c>
      <c r="B15" s="6" t="s">
        <v>41</v>
      </c>
      <c r="C15" s="19">
        <v>527539</v>
      </c>
      <c r="D15" s="19">
        <v>131885</v>
      </c>
      <c r="E15" s="20">
        <v>659424</v>
      </c>
    </row>
    <row r="16" spans="1:5" x14ac:dyDescent="0.45">
      <c r="A16" s="5" t="s">
        <v>29</v>
      </c>
      <c r="B16" s="6" t="s">
        <v>30</v>
      </c>
      <c r="C16" s="19">
        <v>257633</v>
      </c>
      <c r="D16" s="19">
        <v>64409</v>
      </c>
      <c r="E16" s="20">
        <v>322042</v>
      </c>
    </row>
    <row r="17" spans="1:5" x14ac:dyDescent="0.45">
      <c r="A17" s="5" t="s">
        <v>42</v>
      </c>
      <c r="B17" s="6" t="s">
        <v>43</v>
      </c>
      <c r="C17" s="19">
        <v>526497</v>
      </c>
      <c r="D17" s="19">
        <v>131625</v>
      </c>
      <c r="E17" s="20">
        <v>658122</v>
      </c>
    </row>
    <row r="18" spans="1:5" x14ac:dyDescent="0.45">
      <c r="A18" s="25" t="s">
        <v>2</v>
      </c>
      <c r="B18" s="26" t="s">
        <v>3</v>
      </c>
      <c r="C18" s="27">
        <v>3256142</v>
      </c>
      <c r="D18" s="27">
        <v>814036</v>
      </c>
      <c r="E18" s="28">
        <v>4070178</v>
      </c>
    </row>
    <row r="19" spans="1:5" x14ac:dyDescent="0.45">
      <c r="A19" s="25" t="s">
        <v>10</v>
      </c>
      <c r="B19" s="26" t="s">
        <v>11</v>
      </c>
      <c r="C19" s="27">
        <v>283845</v>
      </c>
      <c r="D19" s="27">
        <v>70961</v>
      </c>
      <c r="E19" s="28">
        <v>354806</v>
      </c>
    </row>
    <row r="20" spans="1:5" x14ac:dyDescent="0.45">
      <c r="A20" s="25" t="s">
        <v>59</v>
      </c>
      <c r="B20" s="26" t="s">
        <v>55</v>
      </c>
      <c r="C20" s="27">
        <v>1947573</v>
      </c>
      <c r="D20" s="27">
        <v>0</v>
      </c>
      <c r="E20" s="28">
        <v>1947573</v>
      </c>
    </row>
    <row r="21" spans="1:5" x14ac:dyDescent="0.45">
      <c r="A21" s="25" t="s">
        <v>60</v>
      </c>
      <c r="B21" s="26" t="s">
        <v>39</v>
      </c>
      <c r="C21" s="27">
        <v>889588</v>
      </c>
      <c r="D21" s="27">
        <v>0</v>
      </c>
      <c r="E21" s="28">
        <v>889588</v>
      </c>
    </row>
    <row r="22" spans="1:5" x14ac:dyDescent="0.45">
      <c r="A22" s="25" t="s">
        <v>4</v>
      </c>
      <c r="B22" s="26" t="s">
        <v>5</v>
      </c>
      <c r="C22" s="27">
        <v>3617569</v>
      </c>
      <c r="D22" s="27">
        <v>904392</v>
      </c>
      <c r="E22" s="28">
        <v>4521961</v>
      </c>
    </row>
    <row r="23" spans="1:5" ht="14.65" thickBot="1" x14ac:dyDescent="0.5">
      <c r="A23" s="7" t="s">
        <v>16</v>
      </c>
      <c r="B23" s="8"/>
      <c r="C23" s="21">
        <f>SUM(C3:C22)</f>
        <v>21461212</v>
      </c>
      <c r="D23" s="21">
        <f>SUM(D3:D22)</f>
        <v>4306445</v>
      </c>
      <c r="E23" s="24">
        <f>SUM(E3:E22)</f>
        <v>25767657</v>
      </c>
    </row>
    <row r="25" spans="1:5" x14ac:dyDescent="0.45">
      <c r="A25" s="33" t="s">
        <v>56</v>
      </c>
      <c r="B25" s="33"/>
      <c r="C25" s="33"/>
      <c r="D25" s="33"/>
      <c r="E25" s="33"/>
    </row>
    <row r="27" spans="1:5" ht="67.900000000000006" customHeight="1" x14ac:dyDescent="0.45">
      <c r="A27" s="35" t="s">
        <v>22</v>
      </c>
      <c r="B27" s="35"/>
      <c r="C27" s="35"/>
      <c r="D27" s="35"/>
      <c r="E27" s="35"/>
    </row>
  </sheetData>
  <autoFilter ref="A2:E2" xr:uid="{00000000-0009-0000-0000-000000000000}"/>
  <sortState xmlns:xlrd2="http://schemas.microsoft.com/office/spreadsheetml/2017/richdata2" ref="A3:E14">
    <sortCondition ref="B2"/>
  </sortState>
  <mergeCells count="3">
    <mergeCell ref="A25:E25"/>
    <mergeCell ref="A1:E1"/>
    <mergeCell ref="A27:E2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1" sqref="B1"/>
    </sheetView>
  </sheetViews>
  <sheetFormatPr defaultRowHeight="14.25" x14ac:dyDescent="0.45"/>
  <cols>
    <col min="2" max="2" width="42.46484375" customWidth="1"/>
  </cols>
  <sheetData>
    <row r="1" spans="1:2" ht="53.55" customHeight="1" x14ac:dyDescent="0.45">
      <c r="A1" s="31" t="s">
        <v>44</v>
      </c>
      <c r="B1" s="32" t="s">
        <v>61</v>
      </c>
    </row>
    <row r="2" spans="1:2" ht="62.55" customHeight="1" x14ac:dyDescent="0.45">
      <c r="A2" s="31" t="s">
        <v>45</v>
      </c>
      <c r="B2" s="32" t="s">
        <v>46</v>
      </c>
    </row>
    <row r="3" spans="1:2" ht="61.05" customHeight="1" x14ac:dyDescent="0.45">
      <c r="A3" s="31" t="s">
        <v>47</v>
      </c>
      <c r="B3" s="32" t="s">
        <v>52</v>
      </c>
    </row>
    <row r="4" spans="1:2" ht="35.549999999999997" customHeight="1" x14ac:dyDescent="0.45">
      <c r="A4" s="31" t="s">
        <v>48</v>
      </c>
      <c r="B4" s="3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5"/>
  <sheetViews>
    <sheetView zoomScaleNormal="100" workbookViewId="0">
      <pane ySplit="2" topLeftCell="A15" activePane="bottomLeft" state="frozen"/>
      <selection pane="bottomLeft" activeCell="M20" sqref="M20"/>
    </sheetView>
  </sheetViews>
  <sheetFormatPr defaultRowHeight="14.25" x14ac:dyDescent="0.45"/>
  <cols>
    <col min="1" max="1" width="13.265625" customWidth="1"/>
    <col min="2" max="2" width="17.73046875" style="1" customWidth="1"/>
    <col min="3" max="3" width="13.46484375" style="9" customWidth="1"/>
  </cols>
  <sheetData>
    <row r="1" spans="1:3" ht="63.7" customHeight="1" thickBot="1" x14ac:dyDescent="0.7">
      <c r="A1" s="34" t="s">
        <v>54</v>
      </c>
      <c r="B1" s="34"/>
      <c r="C1" s="34"/>
    </row>
    <row r="2" spans="1:3" ht="28.9" customHeight="1" thickBot="1" x14ac:dyDescent="0.5">
      <c r="A2" s="10" t="s">
        <v>20</v>
      </c>
      <c r="B2" s="11" t="s">
        <v>17</v>
      </c>
      <c r="C2" s="12" t="s">
        <v>21</v>
      </c>
    </row>
    <row r="3" spans="1:3" x14ac:dyDescent="0.45">
      <c r="A3" s="13" t="s">
        <v>41</v>
      </c>
      <c r="B3" s="22">
        <v>527539</v>
      </c>
      <c r="C3" s="14">
        <f t="shared" ref="C3:C22" si="0">(B3/$B$23)</f>
        <v>2.4581044164700482E-2</v>
      </c>
    </row>
    <row r="4" spans="1:3" x14ac:dyDescent="0.45">
      <c r="A4" s="13" t="s">
        <v>3</v>
      </c>
      <c r="B4" s="22">
        <v>3256142</v>
      </c>
      <c r="C4" s="14">
        <f t="shared" si="0"/>
        <v>0.15172218605361151</v>
      </c>
    </row>
    <row r="5" spans="1:3" x14ac:dyDescent="0.45">
      <c r="A5" s="13" t="s">
        <v>5</v>
      </c>
      <c r="B5" s="22">
        <v>3617569</v>
      </c>
      <c r="C5" s="14">
        <f t="shared" si="0"/>
        <v>0.16856312681688249</v>
      </c>
    </row>
    <row r="6" spans="1:3" x14ac:dyDescent="0.45">
      <c r="A6" s="13" t="s">
        <v>7</v>
      </c>
      <c r="B6" s="22">
        <v>875574</v>
      </c>
      <c r="C6" s="14">
        <f t="shared" si="0"/>
        <v>4.0797975435870069E-2</v>
      </c>
    </row>
    <row r="7" spans="1:3" x14ac:dyDescent="0.45">
      <c r="A7" s="13" t="s">
        <v>38</v>
      </c>
      <c r="B7" s="22">
        <v>449504</v>
      </c>
      <c r="C7" s="14">
        <f t="shared" si="0"/>
        <v>2.0944949427832874E-2</v>
      </c>
    </row>
    <row r="8" spans="1:3" x14ac:dyDescent="0.45">
      <c r="A8" s="13" t="s">
        <v>55</v>
      </c>
      <c r="B8" s="22">
        <v>1947573</v>
      </c>
      <c r="C8" s="14">
        <f t="shared" si="0"/>
        <v>9.0748509450444825E-2</v>
      </c>
    </row>
    <row r="9" spans="1:3" x14ac:dyDescent="0.45">
      <c r="A9" s="13" t="s">
        <v>33</v>
      </c>
      <c r="B9" s="22">
        <v>296226</v>
      </c>
      <c r="C9" s="14">
        <f t="shared" si="0"/>
        <v>1.3802855123000508E-2</v>
      </c>
    </row>
    <row r="10" spans="1:3" x14ac:dyDescent="0.45">
      <c r="A10" s="13" t="s">
        <v>36</v>
      </c>
      <c r="B10" s="22">
        <v>1120001</v>
      </c>
      <c r="C10" s="14">
        <f t="shared" si="0"/>
        <v>5.2187220367610178E-2</v>
      </c>
    </row>
    <row r="11" spans="1:3" x14ac:dyDescent="0.45">
      <c r="A11" s="13" t="s">
        <v>24</v>
      </c>
      <c r="B11" s="22">
        <v>1299890</v>
      </c>
      <c r="C11" s="14">
        <f t="shared" si="0"/>
        <v>6.0569272602125176E-2</v>
      </c>
    </row>
    <row r="12" spans="1:3" x14ac:dyDescent="0.45">
      <c r="A12" s="13" t="s">
        <v>26</v>
      </c>
      <c r="B12" s="22">
        <v>319872</v>
      </c>
      <c r="C12" s="14">
        <f t="shared" si="0"/>
        <v>1.4904656829260156E-2</v>
      </c>
    </row>
    <row r="13" spans="1:3" x14ac:dyDescent="0.45">
      <c r="A13" s="13" t="s">
        <v>39</v>
      </c>
      <c r="B13" s="22">
        <v>889588</v>
      </c>
      <c r="C13" s="14">
        <f t="shared" si="0"/>
        <v>4.1450967447691209E-2</v>
      </c>
    </row>
    <row r="14" spans="1:3" x14ac:dyDescent="0.45">
      <c r="A14" s="13" t="s">
        <v>32</v>
      </c>
      <c r="B14" s="22">
        <v>2466476</v>
      </c>
      <c r="C14" s="14">
        <f t="shared" si="0"/>
        <v>0.11492715322881113</v>
      </c>
    </row>
    <row r="15" spans="1:3" x14ac:dyDescent="0.45">
      <c r="A15" s="13" t="s">
        <v>35</v>
      </c>
      <c r="B15" s="22">
        <v>93662</v>
      </c>
      <c r="C15" s="14">
        <f t="shared" si="0"/>
        <v>4.3642455980584883E-3</v>
      </c>
    </row>
    <row r="16" spans="1:3" x14ac:dyDescent="0.45">
      <c r="A16" s="13" t="s">
        <v>9</v>
      </c>
      <c r="B16" s="22">
        <v>1338833</v>
      </c>
      <c r="C16" s="14">
        <f t="shared" si="0"/>
        <v>6.2383848591589332E-2</v>
      </c>
    </row>
    <row r="17" spans="1:3" x14ac:dyDescent="0.45">
      <c r="A17" s="13" t="s">
        <v>11</v>
      </c>
      <c r="B17" s="22">
        <v>283845</v>
      </c>
      <c r="C17" s="14">
        <f t="shared" si="0"/>
        <v>1.3225953874366462E-2</v>
      </c>
    </row>
    <row r="18" spans="1:3" x14ac:dyDescent="0.45">
      <c r="A18" s="29" t="s">
        <v>13</v>
      </c>
      <c r="B18" s="30">
        <v>306833</v>
      </c>
      <c r="C18" s="14">
        <f t="shared" si="0"/>
        <v>1.4297095616035106E-2</v>
      </c>
    </row>
    <row r="19" spans="1:3" x14ac:dyDescent="0.45">
      <c r="A19" s="29" t="s">
        <v>43</v>
      </c>
      <c r="B19" s="30">
        <v>526497</v>
      </c>
      <c r="C19" s="14">
        <f t="shared" si="0"/>
        <v>2.4532491454816251E-2</v>
      </c>
    </row>
    <row r="20" spans="1:3" x14ac:dyDescent="0.45">
      <c r="A20" s="29" t="s">
        <v>30</v>
      </c>
      <c r="B20" s="30">
        <v>257633</v>
      </c>
      <c r="C20" s="14">
        <f t="shared" si="0"/>
        <v>1.2004587625340079E-2</v>
      </c>
    </row>
    <row r="21" spans="1:3" x14ac:dyDescent="0.45">
      <c r="A21" s="29" t="s">
        <v>28</v>
      </c>
      <c r="B21" s="30">
        <v>1304628</v>
      </c>
      <c r="C21" s="14">
        <f t="shared" si="0"/>
        <v>6.079004298545674E-2</v>
      </c>
    </row>
    <row r="22" spans="1:3" x14ac:dyDescent="0.45">
      <c r="A22" s="29" t="s">
        <v>15</v>
      </c>
      <c r="B22" s="30">
        <v>283327</v>
      </c>
      <c r="C22" s="14">
        <f t="shared" si="0"/>
        <v>1.3201817306496949E-2</v>
      </c>
    </row>
    <row r="23" spans="1:3" s="17" customFormat="1" ht="14.65" thickBot="1" x14ac:dyDescent="0.5">
      <c r="A23" s="15" t="s">
        <v>16</v>
      </c>
      <c r="B23" s="23">
        <f>SUM(B3:B22)</f>
        <v>21461212</v>
      </c>
      <c r="C23" s="16">
        <f>SUM(C3:C22)</f>
        <v>0.99999999999999978</v>
      </c>
    </row>
    <row r="25" spans="1:3" ht="45.75" customHeight="1" x14ac:dyDescent="0.45">
      <c r="A25" s="33" t="s">
        <v>56</v>
      </c>
      <c r="B25" s="33"/>
      <c r="C25" s="33"/>
    </row>
  </sheetData>
  <autoFilter ref="A2:C2" xr:uid="{00000000-0009-0000-0000-000002000000}"/>
  <mergeCells count="2">
    <mergeCell ref="A25:C25"/>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workbookViewId="0">
      <selection activeCell="B1" sqref="B1"/>
    </sheetView>
  </sheetViews>
  <sheetFormatPr defaultRowHeight="14.25" x14ac:dyDescent="0.45"/>
  <cols>
    <col min="2" max="2" width="38.06640625" customWidth="1"/>
  </cols>
  <sheetData>
    <row r="1" spans="1:2" ht="53.55" customHeight="1" x14ac:dyDescent="0.45">
      <c r="A1" s="31" t="s">
        <v>44</v>
      </c>
      <c r="B1" s="32" t="s">
        <v>61</v>
      </c>
    </row>
    <row r="2" spans="1:2" ht="65" customHeight="1" x14ac:dyDescent="0.45">
      <c r="A2" s="31" t="s">
        <v>45</v>
      </c>
      <c r="B2" s="32" t="s">
        <v>46</v>
      </c>
    </row>
    <row r="3" spans="1:2" ht="50" customHeight="1" x14ac:dyDescent="0.45">
      <c r="A3" s="31" t="s">
        <v>47</v>
      </c>
      <c r="B3" s="32" t="s">
        <v>53</v>
      </c>
    </row>
    <row r="4" spans="1:2" ht="36.5" customHeight="1" x14ac:dyDescent="0.45">
      <c r="A4" s="31" t="s">
        <v>48</v>
      </c>
      <c r="B4" s="32" t="s">
        <v>49</v>
      </c>
    </row>
    <row r="5" spans="1:2" ht="38.549999999999997" customHeight="1" x14ac:dyDescent="0.45">
      <c r="A5" s="31" t="s">
        <v>50</v>
      </c>
      <c r="B5" s="3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22a by City </vt:lpstr>
      <vt:lpstr>Source 22a</vt:lpstr>
      <vt:lpstr>22 by State</vt:lpstr>
      <vt:lpstr>Source 22b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22: FY 20 State Safety Oversight Program Funds Awarded by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Chun, Piljin (FTA)</cp:lastModifiedBy>
  <dcterms:created xsi:type="dcterms:W3CDTF">2017-10-13T19:36:26Z</dcterms:created>
  <dcterms:modified xsi:type="dcterms:W3CDTF">2024-01-05T17:15:28Z</dcterms:modified>
</cp:coreProperties>
</file>