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seem.ullah.ctr\Desktop\New folder (2)\"/>
    </mc:Choice>
  </mc:AlternateContent>
  <xr:revisionPtr revIDLastSave="0" documentId="13_ncr:1_{7F09B3F5-45AA-4B9D-B419-F2F026BC7578}" xr6:coauthVersionLast="47" xr6:coauthVersionMax="47" xr10:uidLastSave="{00000000-0000-0000-0000-000000000000}"/>
  <bookViews>
    <workbookView xWindow="53865" yWindow="2565" windowWidth="26535" windowHeight="17100" firstSheet="1" activeTab="1" xr2:uid="{00000000-000D-0000-FFFF-FFFF00000000}"/>
  </bookViews>
  <sheets>
    <sheet name="STIC Apportionment" sheetId="2" r:id="rId1"/>
    <sheet name="STIC by Agency" sheetId="24" r:id="rId2"/>
    <sheet name="Changes" sheetId="5" r:id="rId3"/>
  </sheets>
  <definedNames>
    <definedName name="_xlnm._FilterDatabase" localSheetId="2" hidden="1">Changes!$A$3:$BH$327</definedName>
    <definedName name="_xlnm._FilterDatabase" localSheetId="0" hidden="1">'STIC Apportionment'!$A$4:$AA$4</definedName>
    <definedName name="_xlnm._FilterDatabase" localSheetId="1" hidden="1">'STIC by Agency'!$A$4:$S$4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3" i="2" l="1"/>
  <c r="Q193" i="2"/>
  <c r="P193" i="2"/>
  <c r="O193" i="2"/>
  <c r="N193" i="2"/>
  <c r="M193" i="2"/>
  <c r="L193" i="2"/>
  <c r="K193" i="2"/>
  <c r="J193" i="2"/>
  <c r="I193" i="2"/>
  <c r="H193" i="2"/>
  <c r="G193" i="2"/>
  <c r="L192" i="2"/>
  <c r="K192" i="2"/>
  <c r="J192" i="2"/>
  <c r="I192" i="2"/>
  <c r="H192" i="2"/>
  <c r="G192" i="2"/>
  <c r="R50" i="2"/>
  <c r="Q50" i="2"/>
  <c r="P50" i="2"/>
  <c r="O50" i="2"/>
  <c r="N50" i="2"/>
  <c r="M50" i="2"/>
  <c r="L50" i="2"/>
  <c r="K50" i="2"/>
  <c r="J50" i="2"/>
  <c r="I50" i="2"/>
  <c r="H50" i="2"/>
  <c r="G50" i="2"/>
  <c r="L49" i="2"/>
  <c r="K49" i="2"/>
  <c r="J49" i="2"/>
  <c r="I49" i="2"/>
  <c r="H49" i="2"/>
  <c r="G49" i="2"/>
  <c r="N192" i="2" l="1"/>
  <c r="N49" i="2"/>
  <c r="M49" i="2"/>
  <c r="M192" i="2"/>
  <c r="D49" i="2" l="1"/>
  <c r="E49" i="2"/>
  <c r="D50" i="2"/>
  <c r="E50" i="2"/>
  <c r="D192" i="2"/>
  <c r="E192" i="2"/>
  <c r="D193" i="2"/>
  <c r="E193" i="2"/>
  <c r="R49" i="2" l="1"/>
  <c r="P49" i="2"/>
  <c r="Q49" i="2"/>
  <c r="O49" i="2"/>
  <c r="R192" i="2"/>
  <c r="Q192" i="2"/>
  <c r="O192" i="2"/>
  <c r="P192" i="2"/>
  <c r="R517" i="2"/>
  <c r="Q517" i="2"/>
  <c r="P517" i="2"/>
  <c r="O517" i="2"/>
  <c r="N517" i="2"/>
  <c r="M517" i="2"/>
  <c r="L517" i="2"/>
  <c r="K517" i="2"/>
  <c r="J517" i="2"/>
  <c r="I517" i="2"/>
  <c r="H517" i="2"/>
  <c r="G517" i="2"/>
  <c r="L516" i="2"/>
  <c r="K516" i="2"/>
  <c r="J516" i="2"/>
  <c r="I516" i="2"/>
  <c r="H516" i="2"/>
  <c r="G516" i="2"/>
  <c r="N516" i="2" l="1"/>
  <c r="M516" i="2"/>
  <c r="E517" i="2" l="1"/>
  <c r="D517" i="2"/>
  <c r="E516" i="2"/>
  <c r="D516" i="2"/>
  <c r="O516" i="2" l="1"/>
  <c r="Q516" i="2"/>
  <c r="R516" i="2"/>
  <c r="P516" i="2"/>
  <c r="C325" i="5"/>
  <c r="N325" i="5" l="1"/>
  <c r="X475" i="2" l="1"/>
  <c r="X443" i="2"/>
  <c r="U427" i="2"/>
  <c r="T407" i="2"/>
  <c r="V393" i="2"/>
  <c r="T378" i="2"/>
  <c r="T371" i="2"/>
  <c r="T362" i="2"/>
  <c r="T355" i="2"/>
  <c r="T346" i="2"/>
  <c r="T339" i="2"/>
  <c r="T330" i="2"/>
  <c r="T327" i="2"/>
  <c r="T319" i="2"/>
  <c r="T311" i="2"/>
  <c r="T303" i="2"/>
  <c r="T295" i="2"/>
  <c r="T287" i="2"/>
  <c r="T279" i="2"/>
  <c r="T271" i="2"/>
  <c r="T263" i="2"/>
  <c r="T256" i="2"/>
  <c r="T252" i="2"/>
  <c r="T251" i="2"/>
  <c r="T247" i="2"/>
  <c r="T240" i="2"/>
  <c r="T236" i="2"/>
  <c r="T235" i="2"/>
  <c r="T231" i="2"/>
  <c r="T224" i="2"/>
  <c r="T220" i="2"/>
  <c r="T219" i="2"/>
  <c r="T215" i="2"/>
  <c r="T208" i="2"/>
  <c r="V206" i="2"/>
  <c r="X203" i="2"/>
  <c r="V201" i="2"/>
  <c r="X200" i="2"/>
  <c r="T200" i="2"/>
  <c r="V198" i="2"/>
  <c r="X195" i="2"/>
  <c r="W195" i="2"/>
  <c r="X411" i="2"/>
  <c r="W246" i="2"/>
  <c r="T363" i="2"/>
  <c r="W203" i="2" l="1"/>
  <c r="W214" i="2"/>
  <c r="W230" i="2"/>
  <c r="W469" i="2"/>
  <c r="W429" i="2"/>
  <c r="W397" i="2"/>
  <c r="W365" i="2"/>
  <c r="W349" i="2"/>
  <c r="W333" i="2"/>
  <c r="W456" i="2"/>
  <c r="W413" i="2"/>
  <c r="W381" i="2"/>
  <c r="W327" i="2"/>
  <c r="W323" i="2"/>
  <c r="W319" i="2"/>
  <c r="W315" i="2"/>
  <c r="W311" i="2"/>
  <c r="W307" i="2"/>
  <c r="W303" i="2"/>
  <c r="W299" i="2"/>
  <c r="W295" i="2"/>
  <c r="W291" i="2"/>
  <c r="W287" i="2"/>
  <c r="W283" i="2"/>
  <c r="W279" i="2"/>
  <c r="W275" i="2"/>
  <c r="W271" i="2"/>
  <c r="W267" i="2"/>
  <c r="W263" i="2"/>
  <c r="W259" i="2"/>
  <c r="W255" i="2"/>
  <c r="W251" i="2"/>
  <c r="W247" i="2"/>
  <c r="W243" i="2"/>
  <c r="W239" i="2"/>
  <c r="W235" i="2"/>
  <c r="W231" i="2"/>
  <c r="W227" i="2"/>
  <c r="W223" i="2"/>
  <c r="W219" i="2"/>
  <c r="W215" i="2"/>
  <c r="W211" i="2"/>
  <c r="W514" i="2"/>
  <c r="W434" i="2"/>
  <c r="W418" i="2"/>
  <c r="W402" i="2"/>
  <c r="W386" i="2"/>
  <c r="W374" i="2"/>
  <c r="W358" i="2"/>
  <c r="W342" i="2"/>
  <c r="W459" i="2"/>
  <c r="W373" i="2"/>
  <c r="W366" i="2"/>
  <c r="W357" i="2"/>
  <c r="W350" i="2"/>
  <c r="W341" i="2"/>
  <c r="W334" i="2"/>
  <c r="W198" i="2"/>
  <c r="W210" i="2"/>
  <c r="W226" i="2"/>
  <c r="W242" i="2"/>
  <c r="W258" i="2"/>
  <c r="W274" i="2"/>
  <c r="W290" i="2"/>
  <c r="W306" i="2"/>
  <c r="W314" i="2"/>
  <c r="T204" i="2"/>
  <c r="W207" i="2"/>
  <c r="T211" i="2"/>
  <c r="T216" i="2"/>
  <c r="W222" i="2"/>
  <c r="T227" i="2"/>
  <c r="T232" i="2"/>
  <c r="W238" i="2"/>
  <c r="T243" i="2"/>
  <c r="T248" i="2"/>
  <c r="W254" i="2"/>
  <c r="T259" i="2"/>
  <c r="T267" i="2"/>
  <c r="T275" i="2"/>
  <c r="T283" i="2"/>
  <c r="T291" i="2"/>
  <c r="T299" i="2"/>
  <c r="T307" i="2"/>
  <c r="T315" i="2"/>
  <c r="T323" i="2"/>
  <c r="T331" i="2"/>
  <c r="T347" i="2"/>
  <c r="X379" i="2"/>
  <c r="W445" i="2"/>
  <c r="W206" i="2"/>
  <c r="W266" i="2"/>
  <c r="W282" i="2"/>
  <c r="W298" i="2"/>
  <c r="W322" i="2"/>
  <c r="T442" i="2"/>
  <c r="T504" i="2"/>
  <c r="T457" i="2"/>
  <c r="T439" i="2"/>
  <c r="T464" i="2"/>
  <c r="T207" i="2"/>
  <c r="T203" i="2"/>
  <c r="T199" i="2"/>
  <c r="T195" i="2"/>
  <c r="T434" i="2"/>
  <c r="T418" i="2"/>
  <c r="T402" i="2"/>
  <c r="T386" i="2"/>
  <c r="T328" i="2"/>
  <c r="T324" i="2"/>
  <c r="T320" i="2"/>
  <c r="T316" i="2"/>
  <c r="T312" i="2"/>
  <c r="T308" i="2"/>
  <c r="T304" i="2"/>
  <c r="T300" i="2"/>
  <c r="T296" i="2"/>
  <c r="T292" i="2"/>
  <c r="T288" i="2"/>
  <c r="T284" i="2"/>
  <c r="T280" i="2"/>
  <c r="T276" i="2"/>
  <c r="T272" i="2"/>
  <c r="T268" i="2"/>
  <c r="T264" i="2"/>
  <c r="T260" i="2"/>
  <c r="X508" i="2"/>
  <c r="X422" i="2"/>
  <c r="X406" i="2"/>
  <c r="X390" i="2"/>
  <c r="X375" i="2"/>
  <c r="X359" i="2"/>
  <c r="X343" i="2"/>
  <c r="X327" i="2"/>
  <c r="X323" i="2"/>
  <c r="X319" i="2"/>
  <c r="X315" i="2"/>
  <c r="X311" i="2"/>
  <c r="X307" i="2"/>
  <c r="X303" i="2"/>
  <c r="X299" i="2"/>
  <c r="X295" i="2"/>
  <c r="X291" i="2"/>
  <c r="X287" i="2"/>
  <c r="X283" i="2"/>
  <c r="X279" i="2"/>
  <c r="X275" i="2"/>
  <c r="X271" i="2"/>
  <c r="X267" i="2"/>
  <c r="X263" i="2"/>
  <c r="X259" i="2"/>
  <c r="X255" i="2"/>
  <c r="X251" i="2"/>
  <c r="X247" i="2"/>
  <c r="X243" i="2"/>
  <c r="X239" i="2"/>
  <c r="X235" i="2"/>
  <c r="X231" i="2"/>
  <c r="X227" i="2"/>
  <c r="X223" i="2"/>
  <c r="X219" i="2"/>
  <c r="X215" i="2"/>
  <c r="X211" i="2"/>
  <c r="X468" i="2"/>
  <c r="X438" i="2"/>
  <c r="X427" i="2"/>
  <c r="X395" i="2"/>
  <c r="X374" i="2"/>
  <c r="X367" i="2"/>
  <c r="X358" i="2"/>
  <c r="X351" i="2"/>
  <c r="X342" i="2"/>
  <c r="X335" i="2"/>
  <c r="X328" i="2"/>
  <c r="X320" i="2"/>
  <c r="X312" i="2"/>
  <c r="X304" i="2"/>
  <c r="X296" i="2"/>
  <c r="X288" i="2"/>
  <c r="X280" i="2"/>
  <c r="X272" i="2"/>
  <c r="X264" i="2"/>
  <c r="X256" i="2"/>
  <c r="X248" i="2"/>
  <c r="X240" i="2"/>
  <c r="X232" i="2"/>
  <c r="X224" i="2"/>
  <c r="X216" i="2"/>
  <c r="X208" i="2"/>
  <c r="X366" i="2"/>
  <c r="X350" i="2"/>
  <c r="X334" i="2"/>
  <c r="X324" i="2"/>
  <c r="X316" i="2"/>
  <c r="X308" i="2"/>
  <c r="X300" i="2"/>
  <c r="X292" i="2"/>
  <c r="X284" i="2"/>
  <c r="X276" i="2"/>
  <c r="X268" i="2"/>
  <c r="X260" i="2"/>
  <c r="X252" i="2"/>
  <c r="X244" i="2"/>
  <c r="X236" i="2"/>
  <c r="X228" i="2"/>
  <c r="X220" i="2"/>
  <c r="X212" i="2"/>
  <c r="X204" i="2"/>
  <c r="X196" i="2"/>
  <c r="T196" i="2"/>
  <c r="W199" i="2"/>
  <c r="U443" i="2"/>
  <c r="U416" i="2"/>
  <c r="U384" i="2"/>
  <c r="U363" i="2"/>
  <c r="U347" i="2"/>
  <c r="U331" i="2"/>
  <c r="U328" i="2"/>
  <c r="U320" i="2"/>
  <c r="U312" i="2"/>
  <c r="U304" i="2"/>
  <c r="U296" i="2"/>
  <c r="U288" i="2"/>
  <c r="U280" i="2"/>
  <c r="U272" i="2"/>
  <c r="U264" i="2"/>
  <c r="U256" i="2"/>
  <c r="U248" i="2"/>
  <c r="U240" i="2"/>
  <c r="U232" i="2"/>
  <c r="U224" i="2"/>
  <c r="U216" i="2"/>
  <c r="U208" i="2"/>
  <c r="U200" i="2"/>
  <c r="U513" i="2"/>
  <c r="Y367" i="2"/>
  <c r="Y351" i="2"/>
  <c r="Y335" i="2"/>
  <c r="Y480" i="2"/>
  <c r="Y420" i="2"/>
  <c r="Y388" i="2"/>
  <c r="Y324" i="2"/>
  <c r="Y316" i="2"/>
  <c r="Y308" i="2"/>
  <c r="Y300" i="2"/>
  <c r="Y292" i="2"/>
  <c r="Y284" i="2"/>
  <c r="Y276" i="2"/>
  <c r="Y268" i="2"/>
  <c r="Y260" i="2"/>
  <c r="Y252" i="2"/>
  <c r="Y244" i="2"/>
  <c r="Y236" i="2"/>
  <c r="Y228" i="2"/>
  <c r="Y220" i="2"/>
  <c r="Y212" i="2"/>
  <c r="Y196" i="2"/>
  <c r="X199" i="2"/>
  <c r="W202" i="2"/>
  <c r="Y204" i="2"/>
  <c r="X207" i="2"/>
  <c r="T212" i="2"/>
  <c r="W218" i="2"/>
  <c r="T223" i="2"/>
  <c r="T228" i="2"/>
  <c r="W234" i="2"/>
  <c r="T239" i="2"/>
  <c r="T244" i="2"/>
  <c r="W250" i="2"/>
  <c r="T255" i="2"/>
  <c r="W262" i="2"/>
  <c r="W270" i="2"/>
  <c r="W278" i="2"/>
  <c r="W286" i="2"/>
  <c r="W294" i="2"/>
  <c r="W302" i="2"/>
  <c r="W310" i="2"/>
  <c r="W318" i="2"/>
  <c r="W326" i="2"/>
  <c r="T338" i="2"/>
  <c r="T354" i="2"/>
  <c r="T370" i="2"/>
  <c r="T391" i="2"/>
  <c r="T423" i="2"/>
  <c r="X474" i="2"/>
  <c r="V373" i="2"/>
  <c r="V357" i="2"/>
  <c r="V341" i="2"/>
  <c r="V329" i="2"/>
  <c r="V326" i="2"/>
  <c r="V321" i="2"/>
  <c r="V318" i="2"/>
  <c r="V313" i="2"/>
  <c r="V310" i="2"/>
  <c r="V305" i="2"/>
  <c r="V302" i="2"/>
  <c r="V297" i="2"/>
  <c r="V294" i="2"/>
  <c r="V289" i="2"/>
  <c r="V286" i="2"/>
  <c r="V281" i="2"/>
  <c r="V278" i="2"/>
  <c r="V273" i="2"/>
  <c r="V270" i="2"/>
  <c r="V265" i="2"/>
  <c r="V262" i="2"/>
  <c r="V257" i="2"/>
  <c r="V254" i="2"/>
  <c r="V249" i="2"/>
  <c r="V246" i="2"/>
  <c r="V241" i="2"/>
  <c r="V238" i="2"/>
  <c r="V233" i="2"/>
  <c r="V230" i="2"/>
  <c r="V225" i="2"/>
  <c r="V222" i="2"/>
  <c r="V217" i="2"/>
  <c r="V214" i="2"/>
  <c r="V209" i="2"/>
  <c r="V404" i="2"/>
  <c r="V372" i="2"/>
  <c r="V356" i="2"/>
  <c r="V340" i="2"/>
  <c r="Y514" i="2"/>
  <c r="Y510" i="2"/>
  <c r="Y506" i="2"/>
  <c r="Y502" i="2"/>
  <c r="Y498" i="2"/>
  <c r="Y494" i="2"/>
  <c r="Y490" i="2"/>
  <c r="Y486" i="2"/>
  <c r="Y482" i="2"/>
  <c r="Y478" i="2"/>
  <c r="Y474" i="2"/>
  <c r="Y470" i="2"/>
  <c r="Y511" i="2"/>
  <c r="Y507" i="2"/>
  <c r="Y503" i="2"/>
  <c r="Y499" i="2"/>
  <c r="Y495" i="2"/>
  <c r="Y491" i="2"/>
  <c r="Y512" i="2"/>
  <c r="Y504" i="2"/>
  <c r="Y496" i="2"/>
  <c r="Y479" i="2"/>
  <c r="Y476" i="2"/>
  <c r="Y473" i="2"/>
  <c r="Y466" i="2"/>
  <c r="Y462" i="2"/>
  <c r="Y513" i="2"/>
  <c r="Y505" i="2"/>
  <c r="Y497" i="2"/>
  <c r="Y489" i="2"/>
  <c r="Y488" i="2"/>
  <c r="Y485" i="2"/>
  <c r="Y475" i="2"/>
  <c r="Y472" i="2"/>
  <c r="Y469" i="2"/>
  <c r="Y467" i="2"/>
  <c r="Y463" i="2"/>
  <c r="Y459" i="2"/>
  <c r="Y455" i="2"/>
  <c r="Y451" i="2"/>
  <c r="Y509" i="2"/>
  <c r="Y493" i="2"/>
  <c r="Y465" i="2"/>
  <c r="Y456" i="2"/>
  <c r="Y453" i="2"/>
  <c r="Y450" i="2"/>
  <c r="Y445" i="2"/>
  <c r="Y441" i="2"/>
  <c r="Y437" i="2"/>
  <c r="Y433" i="2"/>
  <c r="Y429" i="2"/>
  <c r="Y425" i="2"/>
  <c r="Y421" i="2"/>
  <c r="Y417" i="2"/>
  <c r="Y413" i="2"/>
  <c r="Y409" i="2"/>
  <c r="Y405" i="2"/>
  <c r="Y401" i="2"/>
  <c r="Y397" i="2"/>
  <c r="Y393" i="2"/>
  <c r="Y389" i="2"/>
  <c r="Y385" i="2"/>
  <c r="Y381" i="2"/>
  <c r="Y508" i="2"/>
  <c r="Y492" i="2"/>
  <c r="Y471" i="2"/>
  <c r="Y468" i="2"/>
  <c r="Y460" i="2"/>
  <c r="Y452" i="2"/>
  <c r="Y449" i="2"/>
  <c r="Y446" i="2"/>
  <c r="Y442" i="2"/>
  <c r="Y438" i="2"/>
  <c r="Y434" i="2"/>
  <c r="Y430" i="2"/>
  <c r="Y426" i="2"/>
  <c r="Y422" i="2"/>
  <c r="Y418" i="2"/>
  <c r="Y414" i="2"/>
  <c r="Y410" i="2"/>
  <c r="Y406" i="2"/>
  <c r="Y402" i="2"/>
  <c r="Y398" i="2"/>
  <c r="Y394" i="2"/>
  <c r="Y390" i="2"/>
  <c r="Y386" i="2"/>
  <c r="Y382" i="2"/>
  <c r="Y378" i="2"/>
  <c r="Y457" i="2"/>
  <c r="Y454" i="2"/>
  <c r="Y448" i="2"/>
  <c r="Y440" i="2"/>
  <c r="Y432" i="2"/>
  <c r="Y424" i="2"/>
  <c r="Y416" i="2"/>
  <c r="Y408" i="2"/>
  <c r="Y400" i="2"/>
  <c r="Y392" i="2"/>
  <c r="Y384" i="2"/>
  <c r="Y377" i="2"/>
  <c r="Y373" i="2"/>
  <c r="Y369" i="2"/>
  <c r="Y365" i="2"/>
  <c r="Y361" i="2"/>
  <c r="Y357" i="2"/>
  <c r="Y353" i="2"/>
  <c r="Y349" i="2"/>
  <c r="Y345" i="2"/>
  <c r="Y341" i="2"/>
  <c r="Y337" i="2"/>
  <c r="Y333" i="2"/>
  <c r="Y329" i="2"/>
  <c r="Y501" i="2"/>
  <c r="Y458" i="2"/>
  <c r="Y443" i="2"/>
  <c r="Y435" i="2"/>
  <c r="Y427" i="2"/>
  <c r="Y419" i="2"/>
  <c r="Y411" i="2"/>
  <c r="Y403" i="2"/>
  <c r="Y395" i="2"/>
  <c r="Y387" i="2"/>
  <c r="Y379" i="2"/>
  <c r="Y374" i="2"/>
  <c r="Y370" i="2"/>
  <c r="Y366" i="2"/>
  <c r="Y362" i="2"/>
  <c r="Y358" i="2"/>
  <c r="Y354" i="2"/>
  <c r="Y350" i="2"/>
  <c r="Y346" i="2"/>
  <c r="Y342" i="2"/>
  <c r="Y338" i="2"/>
  <c r="Y334" i="2"/>
  <c r="Y330" i="2"/>
  <c r="Y500" i="2"/>
  <c r="Y484" i="2"/>
  <c r="Y444" i="2"/>
  <c r="Y428" i="2"/>
  <c r="Y412" i="2"/>
  <c r="Y396" i="2"/>
  <c r="Y380" i="2"/>
  <c r="Y371" i="2"/>
  <c r="Y363" i="2"/>
  <c r="Y355" i="2"/>
  <c r="Y347" i="2"/>
  <c r="Y339" i="2"/>
  <c r="Y331" i="2"/>
  <c r="Y326" i="2"/>
  <c r="Y322" i="2"/>
  <c r="Y318" i="2"/>
  <c r="Y314" i="2"/>
  <c r="Y310" i="2"/>
  <c r="Y306" i="2"/>
  <c r="Y302" i="2"/>
  <c r="Y298" i="2"/>
  <c r="Y294" i="2"/>
  <c r="Y290" i="2"/>
  <c r="Y286" i="2"/>
  <c r="Y282" i="2"/>
  <c r="Y278" i="2"/>
  <c r="Y274" i="2"/>
  <c r="Y270" i="2"/>
  <c r="Y266" i="2"/>
  <c r="Y262" i="2"/>
  <c r="Y258" i="2"/>
  <c r="Y254" i="2"/>
  <c r="Y250" i="2"/>
  <c r="Y246" i="2"/>
  <c r="Y242" i="2"/>
  <c r="Y238" i="2"/>
  <c r="Y234" i="2"/>
  <c r="Y230" i="2"/>
  <c r="Y226" i="2"/>
  <c r="Y222" i="2"/>
  <c r="Y218" i="2"/>
  <c r="Y214" i="2"/>
  <c r="Y210" i="2"/>
  <c r="Y206" i="2"/>
  <c r="Y202" i="2"/>
  <c r="Y198" i="2"/>
  <c r="Y487" i="2"/>
  <c r="Y481" i="2"/>
  <c r="Y464" i="2"/>
  <c r="Y483" i="2"/>
  <c r="Y477" i="2"/>
  <c r="Y461" i="2"/>
  <c r="Y439" i="2"/>
  <c r="Y423" i="2"/>
  <c r="Y407" i="2"/>
  <c r="Y391" i="2"/>
  <c r="Y372" i="2"/>
  <c r="Y364" i="2"/>
  <c r="Y356" i="2"/>
  <c r="Y348" i="2"/>
  <c r="Y340" i="2"/>
  <c r="Y332" i="2"/>
  <c r="Y327" i="2"/>
  <c r="Y323" i="2"/>
  <c r="Y319" i="2"/>
  <c r="Y315" i="2"/>
  <c r="Y311" i="2"/>
  <c r="Y307" i="2"/>
  <c r="Y303" i="2"/>
  <c r="Y299" i="2"/>
  <c r="Y295" i="2"/>
  <c r="Y291" i="2"/>
  <c r="Y287" i="2"/>
  <c r="Y283" i="2"/>
  <c r="Y279" i="2"/>
  <c r="Y275" i="2"/>
  <c r="Y271" i="2"/>
  <c r="Y267" i="2"/>
  <c r="Y263" i="2"/>
  <c r="Y259" i="2"/>
  <c r="Y255" i="2"/>
  <c r="Y251" i="2"/>
  <c r="Y247" i="2"/>
  <c r="Y243" i="2"/>
  <c r="Y239" i="2"/>
  <c r="Y235" i="2"/>
  <c r="Y231" i="2"/>
  <c r="Y227" i="2"/>
  <c r="Y223" i="2"/>
  <c r="Y219" i="2"/>
  <c r="Y215" i="2"/>
  <c r="Y211" i="2"/>
  <c r="Y207" i="2"/>
  <c r="Y203" i="2"/>
  <c r="Y199" i="2"/>
  <c r="Y195" i="2"/>
  <c r="Y436" i="2"/>
  <c r="U197" i="2"/>
  <c r="Y201" i="2"/>
  <c r="U205" i="2"/>
  <c r="Y209" i="2"/>
  <c r="Y217" i="2"/>
  <c r="U221" i="2"/>
  <c r="U229" i="2"/>
  <c r="U237" i="2"/>
  <c r="Y241" i="2"/>
  <c r="U245" i="2"/>
  <c r="Y249" i="2"/>
  <c r="Y265" i="2"/>
  <c r="Y281" i="2"/>
  <c r="U285" i="2"/>
  <c r="Y289" i="2"/>
  <c r="U293" i="2"/>
  <c r="Y297" i="2"/>
  <c r="U309" i="2"/>
  <c r="Y313" i="2"/>
  <c r="U317" i="2"/>
  <c r="Y321" i="2"/>
  <c r="U325" i="2"/>
  <c r="U332" i="2"/>
  <c r="Y336" i="2"/>
  <c r="U348" i="2"/>
  <c r="Y352" i="2"/>
  <c r="U364" i="2"/>
  <c r="Y368" i="2"/>
  <c r="U395" i="2"/>
  <c r="Y399" i="2"/>
  <c r="Y447" i="2"/>
  <c r="V511" i="2"/>
  <c r="V507" i="2"/>
  <c r="V503" i="2"/>
  <c r="V499" i="2"/>
  <c r="V495" i="2"/>
  <c r="V491" i="2"/>
  <c r="V487" i="2"/>
  <c r="V483" i="2"/>
  <c r="V479" i="2"/>
  <c r="V475" i="2"/>
  <c r="V471" i="2"/>
  <c r="V512" i="2"/>
  <c r="V508" i="2"/>
  <c r="V504" i="2"/>
  <c r="V500" i="2"/>
  <c r="V496" i="2"/>
  <c r="V492" i="2"/>
  <c r="V509" i="2"/>
  <c r="V501" i="2"/>
  <c r="V493" i="2"/>
  <c r="V484" i="2"/>
  <c r="V481" i="2"/>
  <c r="V478" i="2"/>
  <c r="V467" i="2"/>
  <c r="V463" i="2"/>
  <c r="V510" i="2"/>
  <c r="V502" i="2"/>
  <c r="V494" i="2"/>
  <c r="V480" i="2"/>
  <c r="V477" i="2"/>
  <c r="V474" i="2"/>
  <c r="V468" i="2"/>
  <c r="V464" i="2"/>
  <c r="V460" i="2"/>
  <c r="V456" i="2"/>
  <c r="V452" i="2"/>
  <c r="V514" i="2"/>
  <c r="V498" i="2"/>
  <c r="V472" i="2"/>
  <c r="V469" i="2"/>
  <c r="V462" i="2"/>
  <c r="V458" i="2"/>
  <c r="V455" i="2"/>
  <c r="V446" i="2"/>
  <c r="V442" i="2"/>
  <c r="V438" i="2"/>
  <c r="V434" i="2"/>
  <c r="V430" i="2"/>
  <c r="V426" i="2"/>
  <c r="V422" i="2"/>
  <c r="V418" i="2"/>
  <c r="V414" i="2"/>
  <c r="V410" i="2"/>
  <c r="V406" i="2"/>
  <c r="V402" i="2"/>
  <c r="V398" i="2"/>
  <c r="V394" i="2"/>
  <c r="V390" i="2"/>
  <c r="V386" i="2"/>
  <c r="V382" i="2"/>
  <c r="V513" i="2"/>
  <c r="V497" i="2"/>
  <c r="V476" i="2"/>
  <c r="V473" i="2"/>
  <c r="V470" i="2"/>
  <c r="V465" i="2"/>
  <c r="V457" i="2"/>
  <c r="V454" i="2"/>
  <c r="V451" i="2"/>
  <c r="V447" i="2"/>
  <c r="V443" i="2"/>
  <c r="V439" i="2"/>
  <c r="V435" i="2"/>
  <c r="V431" i="2"/>
  <c r="V427" i="2"/>
  <c r="V423" i="2"/>
  <c r="V419" i="2"/>
  <c r="V415" i="2"/>
  <c r="V411" i="2"/>
  <c r="V407" i="2"/>
  <c r="V403" i="2"/>
  <c r="V399" i="2"/>
  <c r="V395" i="2"/>
  <c r="V391" i="2"/>
  <c r="V387" i="2"/>
  <c r="V383" i="2"/>
  <c r="V379" i="2"/>
  <c r="V489" i="2"/>
  <c r="V486" i="2"/>
  <c r="V461" i="2"/>
  <c r="V459" i="2"/>
  <c r="V445" i="2"/>
  <c r="V437" i="2"/>
  <c r="V429" i="2"/>
  <c r="V421" i="2"/>
  <c r="V413" i="2"/>
  <c r="V405" i="2"/>
  <c r="V397" i="2"/>
  <c r="V389" i="2"/>
  <c r="V381" i="2"/>
  <c r="V378" i="2"/>
  <c r="V374" i="2"/>
  <c r="V370" i="2"/>
  <c r="V366" i="2"/>
  <c r="V362" i="2"/>
  <c r="V358" i="2"/>
  <c r="V354" i="2"/>
  <c r="V350" i="2"/>
  <c r="V346" i="2"/>
  <c r="V342" i="2"/>
  <c r="V338" i="2"/>
  <c r="V334" i="2"/>
  <c r="V330" i="2"/>
  <c r="V506" i="2"/>
  <c r="V488" i="2"/>
  <c r="V485" i="2"/>
  <c r="V482" i="2"/>
  <c r="V448" i="2"/>
  <c r="V440" i="2"/>
  <c r="V432" i="2"/>
  <c r="V424" i="2"/>
  <c r="V416" i="2"/>
  <c r="V408" i="2"/>
  <c r="V400" i="2"/>
  <c r="V392" i="2"/>
  <c r="V384" i="2"/>
  <c r="V375" i="2"/>
  <c r="V371" i="2"/>
  <c r="V367" i="2"/>
  <c r="V363" i="2"/>
  <c r="V359" i="2"/>
  <c r="V355" i="2"/>
  <c r="V351" i="2"/>
  <c r="V347" i="2"/>
  <c r="V343" i="2"/>
  <c r="V339" i="2"/>
  <c r="V335" i="2"/>
  <c r="V331" i="2"/>
  <c r="V449" i="2"/>
  <c r="V433" i="2"/>
  <c r="V417" i="2"/>
  <c r="V401" i="2"/>
  <c r="V385" i="2"/>
  <c r="V376" i="2"/>
  <c r="V368" i="2"/>
  <c r="V360" i="2"/>
  <c r="V352" i="2"/>
  <c r="V344" i="2"/>
  <c r="V336" i="2"/>
  <c r="V327" i="2"/>
  <c r="V323" i="2"/>
  <c r="V319" i="2"/>
  <c r="V315" i="2"/>
  <c r="V311" i="2"/>
  <c r="V307" i="2"/>
  <c r="V303" i="2"/>
  <c r="V299" i="2"/>
  <c r="V295" i="2"/>
  <c r="V291" i="2"/>
  <c r="V287" i="2"/>
  <c r="V283" i="2"/>
  <c r="V279" i="2"/>
  <c r="V275" i="2"/>
  <c r="V271" i="2"/>
  <c r="V267" i="2"/>
  <c r="V263" i="2"/>
  <c r="V259" i="2"/>
  <c r="V255" i="2"/>
  <c r="V251" i="2"/>
  <c r="V247" i="2"/>
  <c r="V243" i="2"/>
  <c r="V239" i="2"/>
  <c r="V235" i="2"/>
  <c r="V231" i="2"/>
  <c r="V227" i="2"/>
  <c r="V223" i="2"/>
  <c r="V219" i="2"/>
  <c r="V215" i="2"/>
  <c r="V211" i="2"/>
  <c r="V207" i="2"/>
  <c r="V203" i="2"/>
  <c r="V199" i="2"/>
  <c r="V195" i="2"/>
  <c r="V505" i="2"/>
  <c r="V441" i="2"/>
  <c r="V425" i="2"/>
  <c r="V490" i="2"/>
  <c r="V466" i="2"/>
  <c r="V444" i="2"/>
  <c r="V428" i="2"/>
  <c r="V412" i="2"/>
  <c r="V396" i="2"/>
  <c r="V380" i="2"/>
  <c r="V377" i="2"/>
  <c r="V369" i="2"/>
  <c r="V361" i="2"/>
  <c r="V353" i="2"/>
  <c r="V345" i="2"/>
  <c r="V337" i="2"/>
  <c r="V328" i="2"/>
  <c r="V324" i="2"/>
  <c r="V320" i="2"/>
  <c r="V316" i="2"/>
  <c r="V312" i="2"/>
  <c r="V308" i="2"/>
  <c r="V304" i="2"/>
  <c r="V300" i="2"/>
  <c r="V296" i="2"/>
  <c r="V292" i="2"/>
  <c r="V288" i="2"/>
  <c r="V284" i="2"/>
  <c r="V280" i="2"/>
  <c r="V276" i="2"/>
  <c r="V272" i="2"/>
  <c r="V268" i="2"/>
  <c r="V264" i="2"/>
  <c r="V260" i="2"/>
  <c r="V256" i="2"/>
  <c r="V252" i="2"/>
  <c r="V248" i="2"/>
  <c r="V244" i="2"/>
  <c r="V240" i="2"/>
  <c r="V236" i="2"/>
  <c r="V232" i="2"/>
  <c r="V228" i="2"/>
  <c r="V224" i="2"/>
  <c r="V220" i="2"/>
  <c r="V216" i="2"/>
  <c r="V212" i="2"/>
  <c r="V208" i="2"/>
  <c r="V204" i="2"/>
  <c r="V200" i="2"/>
  <c r="V196" i="2"/>
  <c r="U196" i="2"/>
  <c r="V197" i="2"/>
  <c r="Y200" i="2"/>
  <c r="U204" i="2"/>
  <c r="V205" i="2"/>
  <c r="Y208" i="2"/>
  <c r="U212" i="2"/>
  <c r="V213" i="2"/>
  <c r="Y216" i="2"/>
  <c r="U220" i="2"/>
  <c r="V221" i="2"/>
  <c r="Y224" i="2"/>
  <c r="U228" i="2"/>
  <c r="V229" i="2"/>
  <c r="Y232" i="2"/>
  <c r="U236" i="2"/>
  <c r="V237" i="2"/>
  <c r="Y240" i="2"/>
  <c r="U244" i="2"/>
  <c r="V245" i="2"/>
  <c r="Y248" i="2"/>
  <c r="U252" i="2"/>
  <c r="V253" i="2"/>
  <c r="Y256" i="2"/>
  <c r="U260" i="2"/>
  <c r="V261" i="2"/>
  <c r="Y264" i="2"/>
  <c r="U268" i="2"/>
  <c r="V269" i="2"/>
  <c r="Y272" i="2"/>
  <c r="U276" i="2"/>
  <c r="V277" i="2"/>
  <c r="Y280" i="2"/>
  <c r="U284" i="2"/>
  <c r="V285" i="2"/>
  <c r="Y288" i="2"/>
  <c r="U292" i="2"/>
  <c r="V293" i="2"/>
  <c r="Y296" i="2"/>
  <c r="U300" i="2"/>
  <c r="V301" i="2"/>
  <c r="Y304" i="2"/>
  <c r="U308" i="2"/>
  <c r="V309" i="2"/>
  <c r="Y312" i="2"/>
  <c r="U316" i="2"/>
  <c r="V317" i="2"/>
  <c r="Y320" i="2"/>
  <c r="U324" i="2"/>
  <c r="V325" i="2"/>
  <c r="Y328" i="2"/>
  <c r="V332" i="2"/>
  <c r="U339" i="2"/>
  <c r="Y343" i="2"/>
  <c r="V348" i="2"/>
  <c r="U355" i="2"/>
  <c r="Y359" i="2"/>
  <c r="V364" i="2"/>
  <c r="U371" i="2"/>
  <c r="Y375" i="2"/>
  <c r="U400" i="2"/>
  <c r="Y404" i="2"/>
  <c r="V409" i="2"/>
  <c r="V436" i="2"/>
  <c r="V450" i="2"/>
  <c r="U514" i="2"/>
  <c r="U510" i="2"/>
  <c r="U506" i="2"/>
  <c r="U502" i="2"/>
  <c r="U498" i="2"/>
  <c r="U494" i="2"/>
  <c r="U490" i="2"/>
  <c r="U486" i="2"/>
  <c r="U482" i="2"/>
  <c r="U478" i="2"/>
  <c r="U474" i="2"/>
  <c r="U470" i="2"/>
  <c r="U511" i="2"/>
  <c r="U507" i="2"/>
  <c r="U503" i="2"/>
  <c r="U499" i="2"/>
  <c r="U495" i="2"/>
  <c r="U491" i="2"/>
  <c r="U508" i="2"/>
  <c r="U500" i="2"/>
  <c r="U492" i="2"/>
  <c r="U488" i="2"/>
  <c r="U485" i="2"/>
  <c r="U475" i="2"/>
  <c r="U472" i="2"/>
  <c r="U469" i="2"/>
  <c r="U466" i="2"/>
  <c r="U462" i="2"/>
  <c r="U509" i="2"/>
  <c r="U501" i="2"/>
  <c r="U493" i="2"/>
  <c r="U487" i="2"/>
  <c r="U484" i="2"/>
  <c r="U481" i="2"/>
  <c r="U471" i="2"/>
  <c r="U467" i="2"/>
  <c r="U463" i="2"/>
  <c r="U459" i="2"/>
  <c r="U455" i="2"/>
  <c r="U451" i="2"/>
  <c r="U505" i="2"/>
  <c r="U489" i="2"/>
  <c r="U461" i="2"/>
  <c r="U452" i="2"/>
  <c r="U449" i="2"/>
  <c r="U445" i="2"/>
  <c r="U441" i="2"/>
  <c r="U437" i="2"/>
  <c r="U433" i="2"/>
  <c r="U429" i="2"/>
  <c r="U425" i="2"/>
  <c r="U421" i="2"/>
  <c r="U417" i="2"/>
  <c r="U413" i="2"/>
  <c r="U409" i="2"/>
  <c r="U405" i="2"/>
  <c r="U401" i="2"/>
  <c r="U397" i="2"/>
  <c r="U393" i="2"/>
  <c r="U389" i="2"/>
  <c r="U385" i="2"/>
  <c r="U381" i="2"/>
  <c r="U504" i="2"/>
  <c r="U464" i="2"/>
  <c r="U458" i="2"/>
  <c r="U446" i="2"/>
  <c r="U442" i="2"/>
  <c r="U438" i="2"/>
  <c r="U434" i="2"/>
  <c r="U430" i="2"/>
  <c r="U426" i="2"/>
  <c r="U422" i="2"/>
  <c r="U418" i="2"/>
  <c r="U414" i="2"/>
  <c r="U410" i="2"/>
  <c r="U406" i="2"/>
  <c r="U402" i="2"/>
  <c r="U398" i="2"/>
  <c r="U394" i="2"/>
  <c r="U390" i="2"/>
  <c r="U386" i="2"/>
  <c r="U382" i="2"/>
  <c r="U512" i="2"/>
  <c r="U483" i="2"/>
  <c r="U480" i="2"/>
  <c r="U477" i="2"/>
  <c r="U468" i="2"/>
  <c r="U456" i="2"/>
  <c r="U453" i="2"/>
  <c r="U450" i="2"/>
  <c r="U444" i="2"/>
  <c r="U436" i="2"/>
  <c r="U428" i="2"/>
  <c r="U420" i="2"/>
  <c r="U412" i="2"/>
  <c r="U404" i="2"/>
  <c r="U396" i="2"/>
  <c r="U388" i="2"/>
  <c r="U380" i="2"/>
  <c r="U377" i="2"/>
  <c r="U373" i="2"/>
  <c r="U369" i="2"/>
  <c r="U365" i="2"/>
  <c r="U361" i="2"/>
  <c r="U357" i="2"/>
  <c r="U353" i="2"/>
  <c r="U349" i="2"/>
  <c r="U345" i="2"/>
  <c r="U341" i="2"/>
  <c r="U337" i="2"/>
  <c r="U333" i="2"/>
  <c r="U497" i="2"/>
  <c r="U479" i="2"/>
  <c r="U476" i="2"/>
  <c r="U473" i="2"/>
  <c r="U465" i="2"/>
  <c r="U457" i="2"/>
  <c r="U454" i="2"/>
  <c r="U447" i="2"/>
  <c r="U439" i="2"/>
  <c r="U431" i="2"/>
  <c r="U423" i="2"/>
  <c r="U415" i="2"/>
  <c r="U407" i="2"/>
  <c r="U399" i="2"/>
  <c r="U391" i="2"/>
  <c r="U383" i="2"/>
  <c r="U378" i="2"/>
  <c r="U374" i="2"/>
  <c r="U370" i="2"/>
  <c r="U366" i="2"/>
  <c r="U362" i="2"/>
  <c r="U358" i="2"/>
  <c r="U354" i="2"/>
  <c r="U350" i="2"/>
  <c r="U346" i="2"/>
  <c r="U342" i="2"/>
  <c r="U338" i="2"/>
  <c r="U334" i="2"/>
  <c r="U330" i="2"/>
  <c r="U440" i="2"/>
  <c r="U424" i="2"/>
  <c r="U408" i="2"/>
  <c r="U392" i="2"/>
  <c r="U375" i="2"/>
  <c r="U367" i="2"/>
  <c r="U359" i="2"/>
  <c r="U351" i="2"/>
  <c r="U343" i="2"/>
  <c r="U335" i="2"/>
  <c r="U326" i="2"/>
  <c r="U322" i="2"/>
  <c r="U318" i="2"/>
  <c r="U314" i="2"/>
  <c r="U310" i="2"/>
  <c r="U306" i="2"/>
  <c r="U302" i="2"/>
  <c r="U298" i="2"/>
  <c r="U294" i="2"/>
  <c r="U290" i="2"/>
  <c r="U286" i="2"/>
  <c r="U282" i="2"/>
  <c r="U278" i="2"/>
  <c r="U274" i="2"/>
  <c r="U270" i="2"/>
  <c r="U266" i="2"/>
  <c r="U262" i="2"/>
  <c r="U258" i="2"/>
  <c r="U254" i="2"/>
  <c r="U250" i="2"/>
  <c r="U246" i="2"/>
  <c r="U242" i="2"/>
  <c r="U238" i="2"/>
  <c r="U234" i="2"/>
  <c r="U230" i="2"/>
  <c r="U226" i="2"/>
  <c r="U222" i="2"/>
  <c r="U218" i="2"/>
  <c r="U214" i="2"/>
  <c r="U210" i="2"/>
  <c r="U206" i="2"/>
  <c r="U202" i="2"/>
  <c r="U198" i="2"/>
  <c r="U496" i="2"/>
  <c r="U460" i="2"/>
  <c r="U448" i="2"/>
  <c r="U432" i="2"/>
  <c r="U435" i="2"/>
  <c r="U419" i="2"/>
  <c r="U403" i="2"/>
  <c r="U387" i="2"/>
  <c r="U376" i="2"/>
  <c r="U368" i="2"/>
  <c r="U360" i="2"/>
  <c r="U352" i="2"/>
  <c r="U344" i="2"/>
  <c r="U336" i="2"/>
  <c r="U327" i="2"/>
  <c r="U323" i="2"/>
  <c r="U319" i="2"/>
  <c r="U315" i="2"/>
  <c r="U311" i="2"/>
  <c r="U307" i="2"/>
  <c r="U303" i="2"/>
  <c r="U299" i="2"/>
  <c r="U295" i="2"/>
  <c r="U291" i="2"/>
  <c r="U287" i="2"/>
  <c r="U283" i="2"/>
  <c r="U279" i="2"/>
  <c r="U275" i="2"/>
  <c r="U271" i="2"/>
  <c r="U267" i="2"/>
  <c r="U263" i="2"/>
  <c r="U259" i="2"/>
  <c r="U255" i="2"/>
  <c r="U251" i="2"/>
  <c r="U247" i="2"/>
  <c r="U243" i="2"/>
  <c r="U239" i="2"/>
  <c r="U235" i="2"/>
  <c r="U231" i="2"/>
  <c r="U227" i="2"/>
  <c r="U223" i="2"/>
  <c r="U219" i="2"/>
  <c r="U215" i="2"/>
  <c r="U211" i="2"/>
  <c r="U207" i="2"/>
  <c r="U203" i="2"/>
  <c r="U199" i="2"/>
  <c r="U195" i="2"/>
  <c r="U213" i="2"/>
  <c r="Y225" i="2"/>
  <c r="Y233" i="2"/>
  <c r="U253" i="2"/>
  <c r="Y257" i="2"/>
  <c r="U261" i="2"/>
  <c r="U269" i="2"/>
  <c r="Y273" i="2"/>
  <c r="U277" i="2"/>
  <c r="U301" i="2"/>
  <c r="Y305" i="2"/>
  <c r="Y197" i="2"/>
  <c r="U201" i="2"/>
  <c r="V202" i="2"/>
  <c r="Y205" i="2"/>
  <c r="U209" i="2"/>
  <c r="V210" i="2"/>
  <c r="Y213" i="2"/>
  <c r="U217" i="2"/>
  <c r="V218" i="2"/>
  <c r="Y221" i="2"/>
  <c r="U225" i="2"/>
  <c r="V226" i="2"/>
  <c r="Y229" i="2"/>
  <c r="U233" i="2"/>
  <c r="V234" i="2"/>
  <c r="Y237" i="2"/>
  <c r="U241" i="2"/>
  <c r="V242" i="2"/>
  <c r="Y245" i="2"/>
  <c r="U249" i="2"/>
  <c r="V250" i="2"/>
  <c r="Y253" i="2"/>
  <c r="U257" i="2"/>
  <c r="V258" i="2"/>
  <c r="Y261" i="2"/>
  <c r="U265" i="2"/>
  <c r="V266" i="2"/>
  <c r="Y269" i="2"/>
  <c r="U273" i="2"/>
  <c r="V274" i="2"/>
  <c r="Y277" i="2"/>
  <c r="U281" i="2"/>
  <c r="V282" i="2"/>
  <c r="Y285" i="2"/>
  <c r="U289" i="2"/>
  <c r="V290" i="2"/>
  <c r="Y293" i="2"/>
  <c r="U297" i="2"/>
  <c r="V298" i="2"/>
  <c r="Y301" i="2"/>
  <c r="U305" i="2"/>
  <c r="V306" i="2"/>
  <c r="Y309" i="2"/>
  <c r="U313" i="2"/>
  <c r="V314" i="2"/>
  <c r="Y317" i="2"/>
  <c r="U321" i="2"/>
  <c r="V322" i="2"/>
  <c r="Y325" i="2"/>
  <c r="U329" i="2"/>
  <c r="V333" i="2"/>
  <c r="U340" i="2"/>
  <c r="Y344" i="2"/>
  <c r="V349" i="2"/>
  <c r="U356" i="2"/>
  <c r="Y360" i="2"/>
  <c r="V365" i="2"/>
  <c r="U372" i="2"/>
  <c r="Y376" i="2"/>
  <c r="U379" i="2"/>
  <c r="Y383" i="2"/>
  <c r="V388" i="2"/>
  <c r="U411" i="2"/>
  <c r="Y415" i="2"/>
  <c r="V420" i="2"/>
  <c r="Y431" i="2"/>
  <c r="V453" i="2"/>
  <c r="W512" i="2"/>
  <c r="W508" i="2"/>
  <c r="W504" i="2"/>
  <c r="W500" i="2"/>
  <c r="W496" i="2"/>
  <c r="W492" i="2"/>
  <c r="W488" i="2"/>
  <c r="W484" i="2"/>
  <c r="W480" i="2"/>
  <c r="W476" i="2"/>
  <c r="W472" i="2"/>
  <c r="W513" i="2"/>
  <c r="W509" i="2"/>
  <c r="W505" i="2"/>
  <c r="W501" i="2"/>
  <c r="W497" i="2"/>
  <c r="W493" i="2"/>
  <c r="W489" i="2"/>
  <c r="W510" i="2"/>
  <c r="W502" i="2"/>
  <c r="W494" i="2"/>
  <c r="W487" i="2"/>
  <c r="W477" i="2"/>
  <c r="W474" i="2"/>
  <c r="W471" i="2"/>
  <c r="W468" i="2"/>
  <c r="W464" i="2"/>
  <c r="W460" i="2"/>
  <c r="W511" i="2"/>
  <c r="W503" i="2"/>
  <c r="W495" i="2"/>
  <c r="W486" i="2"/>
  <c r="W483" i="2"/>
  <c r="W473" i="2"/>
  <c r="W470" i="2"/>
  <c r="W465" i="2"/>
  <c r="W461" i="2"/>
  <c r="W457" i="2"/>
  <c r="W453" i="2"/>
  <c r="W449" i="2"/>
  <c r="W507" i="2"/>
  <c r="W491" i="2"/>
  <c r="W481" i="2"/>
  <c r="W478" i="2"/>
  <c r="W475" i="2"/>
  <c r="W463" i="2"/>
  <c r="W454" i="2"/>
  <c r="W451" i="2"/>
  <c r="W447" i="2"/>
  <c r="W443" i="2"/>
  <c r="W439" i="2"/>
  <c r="W435" i="2"/>
  <c r="W431" i="2"/>
  <c r="W427" i="2"/>
  <c r="W423" i="2"/>
  <c r="W419" i="2"/>
  <c r="W415" i="2"/>
  <c r="W411" i="2"/>
  <c r="W407" i="2"/>
  <c r="W403" i="2"/>
  <c r="W399" i="2"/>
  <c r="W395" i="2"/>
  <c r="W391" i="2"/>
  <c r="W387" i="2"/>
  <c r="W383" i="2"/>
  <c r="W379" i="2"/>
  <c r="W506" i="2"/>
  <c r="W490" i="2"/>
  <c r="W485" i="2"/>
  <c r="W482" i="2"/>
  <c r="W479" i="2"/>
  <c r="W466" i="2"/>
  <c r="W450" i="2"/>
  <c r="W448" i="2"/>
  <c r="W444" i="2"/>
  <c r="W440" i="2"/>
  <c r="W436" i="2"/>
  <c r="W432" i="2"/>
  <c r="W428" i="2"/>
  <c r="W424" i="2"/>
  <c r="W420" i="2"/>
  <c r="W416" i="2"/>
  <c r="W412" i="2"/>
  <c r="W408" i="2"/>
  <c r="W404" i="2"/>
  <c r="W400" i="2"/>
  <c r="W396" i="2"/>
  <c r="W392" i="2"/>
  <c r="W388" i="2"/>
  <c r="W384" i="2"/>
  <c r="W380" i="2"/>
  <c r="W498" i="2"/>
  <c r="W446" i="2"/>
  <c r="W438" i="2"/>
  <c r="W430" i="2"/>
  <c r="W422" i="2"/>
  <c r="W414" i="2"/>
  <c r="W406" i="2"/>
  <c r="W398" i="2"/>
  <c r="W390" i="2"/>
  <c r="W382" i="2"/>
  <c r="W375" i="2"/>
  <c r="W371" i="2"/>
  <c r="W367" i="2"/>
  <c r="W363" i="2"/>
  <c r="W359" i="2"/>
  <c r="W355" i="2"/>
  <c r="W351" i="2"/>
  <c r="W347" i="2"/>
  <c r="W343" i="2"/>
  <c r="W339" i="2"/>
  <c r="W335" i="2"/>
  <c r="W331" i="2"/>
  <c r="W467" i="2"/>
  <c r="W441" i="2"/>
  <c r="W433" i="2"/>
  <c r="W425" i="2"/>
  <c r="W417" i="2"/>
  <c r="W409" i="2"/>
  <c r="W401" i="2"/>
  <c r="W393" i="2"/>
  <c r="W385" i="2"/>
  <c r="W376" i="2"/>
  <c r="W372" i="2"/>
  <c r="W368" i="2"/>
  <c r="W364" i="2"/>
  <c r="W360" i="2"/>
  <c r="W356" i="2"/>
  <c r="W352" i="2"/>
  <c r="W348" i="2"/>
  <c r="W344" i="2"/>
  <c r="W340" i="2"/>
  <c r="W336" i="2"/>
  <c r="W332" i="2"/>
  <c r="W197" i="2"/>
  <c r="T198" i="2"/>
  <c r="X198" i="2"/>
  <c r="W201" i="2"/>
  <c r="T202" i="2"/>
  <c r="X202" i="2"/>
  <c r="W205" i="2"/>
  <c r="T206" i="2"/>
  <c r="X206" i="2"/>
  <c r="W209" i="2"/>
  <c r="T210" i="2"/>
  <c r="X210" i="2"/>
  <c r="W213" i="2"/>
  <c r="T214" i="2"/>
  <c r="X214" i="2"/>
  <c r="W217" i="2"/>
  <c r="T218" i="2"/>
  <c r="X218" i="2"/>
  <c r="W221" i="2"/>
  <c r="T222" i="2"/>
  <c r="X222" i="2"/>
  <c r="W225" i="2"/>
  <c r="T226" i="2"/>
  <c r="X226" i="2"/>
  <c r="W229" i="2"/>
  <c r="T230" i="2"/>
  <c r="X230" i="2"/>
  <c r="W233" i="2"/>
  <c r="T234" i="2"/>
  <c r="X234" i="2"/>
  <c r="W237" i="2"/>
  <c r="T238" i="2"/>
  <c r="X238" i="2"/>
  <c r="W241" i="2"/>
  <c r="T242" i="2"/>
  <c r="X242" i="2"/>
  <c r="W245" i="2"/>
  <c r="T246" i="2"/>
  <c r="X246" i="2"/>
  <c r="W249" i="2"/>
  <c r="T250" i="2"/>
  <c r="X250" i="2"/>
  <c r="W253" i="2"/>
  <c r="T254" i="2"/>
  <c r="X254" i="2"/>
  <c r="W257" i="2"/>
  <c r="T258" i="2"/>
  <c r="X258" i="2"/>
  <c r="W261" i="2"/>
  <c r="T262" i="2"/>
  <c r="X262" i="2"/>
  <c r="W265" i="2"/>
  <c r="T266" i="2"/>
  <c r="X266" i="2"/>
  <c r="W269" i="2"/>
  <c r="T270" i="2"/>
  <c r="X270" i="2"/>
  <c r="W273" i="2"/>
  <c r="T274" i="2"/>
  <c r="X274" i="2"/>
  <c r="W277" i="2"/>
  <c r="T278" i="2"/>
  <c r="X278" i="2"/>
  <c r="W281" i="2"/>
  <c r="T282" i="2"/>
  <c r="X282" i="2"/>
  <c r="W285" i="2"/>
  <c r="T286" i="2"/>
  <c r="X286" i="2"/>
  <c r="W289" i="2"/>
  <c r="T290" i="2"/>
  <c r="X290" i="2"/>
  <c r="W293" i="2"/>
  <c r="T294" i="2"/>
  <c r="X294" i="2"/>
  <c r="W297" i="2"/>
  <c r="T298" i="2"/>
  <c r="X298" i="2"/>
  <c r="W301" i="2"/>
  <c r="T302" i="2"/>
  <c r="X302" i="2"/>
  <c r="W305" i="2"/>
  <c r="T306" i="2"/>
  <c r="X306" i="2"/>
  <c r="W309" i="2"/>
  <c r="T310" i="2"/>
  <c r="X310" i="2"/>
  <c r="W313" i="2"/>
  <c r="T314" i="2"/>
  <c r="X314" i="2"/>
  <c r="W317" i="2"/>
  <c r="T318" i="2"/>
  <c r="X318" i="2"/>
  <c r="W321" i="2"/>
  <c r="T322" i="2"/>
  <c r="X322" i="2"/>
  <c r="W325" i="2"/>
  <c r="T326" i="2"/>
  <c r="X326" i="2"/>
  <c r="W329" i="2"/>
  <c r="W330" i="2"/>
  <c r="X331" i="2"/>
  <c r="T335" i="2"/>
  <c r="W338" i="2"/>
  <c r="X339" i="2"/>
  <c r="T343" i="2"/>
  <c r="W346" i="2"/>
  <c r="X347" i="2"/>
  <c r="T351" i="2"/>
  <c r="W354" i="2"/>
  <c r="X355" i="2"/>
  <c r="T359" i="2"/>
  <c r="W362" i="2"/>
  <c r="X363" i="2"/>
  <c r="T367" i="2"/>
  <c r="W370" i="2"/>
  <c r="X371" i="2"/>
  <c r="T375" i="2"/>
  <c r="W378" i="2"/>
  <c r="X382" i="2"/>
  <c r="W389" i="2"/>
  <c r="T394" i="2"/>
  <c r="X398" i="2"/>
  <c r="W405" i="2"/>
  <c r="T410" i="2"/>
  <c r="X414" i="2"/>
  <c r="W421" i="2"/>
  <c r="T426" i="2"/>
  <c r="X430" i="2"/>
  <c r="W437" i="2"/>
  <c r="X446" i="2"/>
  <c r="X471" i="2"/>
  <c r="W499" i="2"/>
  <c r="T513" i="2"/>
  <c r="T509" i="2"/>
  <c r="T505" i="2"/>
  <c r="T501" i="2"/>
  <c r="T497" i="2"/>
  <c r="T493" i="2"/>
  <c r="T489" i="2"/>
  <c r="T485" i="2"/>
  <c r="T481" i="2"/>
  <c r="T477" i="2"/>
  <c r="T473" i="2"/>
  <c r="T469" i="2"/>
  <c r="T514" i="2"/>
  <c r="T510" i="2"/>
  <c r="T506" i="2"/>
  <c r="T502" i="2"/>
  <c r="T498" i="2"/>
  <c r="T494" i="2"/>
  <c r="T490" i="2"/>
  <c r="T507" i="2"/>
  <c r="T499" i="2"/>
  <c r="T491" i="2"/>
  <c r="T482" i="2"/>
  <c r="T479" i="2"/>
  <c r="T476" i="2"/>
  <c r="T465" i="2"/>
  <c r="T461" i="2"/>
  <c r="T508" i="2"/>
  <c r="T500" i="2"/>
  <c r="T492" i="2"/>
  <c r="T488" i="2"/>
  <c r="T478" i="2"/>
  <c r="T475" i="2"/>
  <c r="T472" i="2"/>
  <c r="T466" i="2"/>
  <c r="T462" i="2"/>
  <c r="T458" i="2"/>
  <c r="T454" i="2"/>
  <c r="T450" i="2"/>
  <c r="T512" i="2"/>
  <c r="T496" i="2"/>
  <c r="T486" i="2"/>
  <c r="T483" i="2"/>
  <c r="T480" i="2"/>
  <c r="T468" i="2"/>
  <c r="T460" i="2"/>
  <c r="T459" i="2"/>
  <c r="T456" i="2"/>
  <c r="T453" i="2"/>
  <c r="T448" i="2"/>
  <c r="T444" i="2"/>
  <c r="T440" i="2"/>
  <c r="T436" i="2"/>
  <c r="T432" i="2"/>
  <c r="T428" i="2"/>
  <c r="T424" i="2"/>
  <c r="T420" i="2"/>
  <c r="T416" i="2"/>
  <c r="T412" i="2"/>
  <c r="T408" i="2"/>
  <c r="T404" i="2"/>
  <c r="T400" i="2"/>
  <c r="T396" i="2"/>
  <c r="T392" i="2"/>
  <c r="T388" i="2"/>
  <c r="T384" i="2"/>
  <c r="T380" i="2"/>
  <c r="T511" i="2"/>
  <c r="T495" i="2"/>
  <c r="T487" i="2"/>
  <c r="T484" i="2"/>
  <c r="T463" i="2"/>
  <c r="T455" i="2"/>
  <c r="T452" i="2"/>
  <c r="T449" i="2"/>
  <c r="T445" i="2"/>
  <c r="T441" i="2"/>
  <c r="T437" i="2"/>
  <c r="T433" i="2"/>
  <c r="T429" i="2"/>
  <c r="T425" i="2"/>
  <c r="T421" i="2"/>
  <c r="T417" i="2"/>
  <c r="T413" i="2"/>
  <c r="T409" i="2"/>
  <c r="T405" i="2"/>
  <c r="T401" i="2"/>
  <c r="T397" i="2"/>
  <c r="T393" i="2"/>
  <c r="T389" i="2"/>
  <c r="T385" i="2"/>
  <c r="T381" i="2"/>
  <c r="T503" i="2"/>
  <c r="T474" i="2"/>
  <c r="T471" i="2"/>
  <c r="T443" i="2"/>
  <c r="T435" i="2"/>
  <c r="T427" i="2"/>
  <c r="T419" i="2"/>
  <c r="T411" i="2"/>
  <c r="T403" i="2"/>
  <c r="T395" i="2"/>
  <c r="T387" i="2"/>
  <c r="T379" i="2"/>
  <c r="T376" i="2"/>
  <c r="T372" i="2"/>
  <c r="T368" i="2"/>
  <c r="T364" i="2"/>
  <c r="T360" i="2"/>
  <c r="T356" i="2"/>
  <c r="T352" i="2"/>
  <c r="T348" i="2"/>
  <c r="T344" i="2"/>
  <c r="T340" i="2"/>
  <c r="T336" i="2"/>
  <c r="T332" i="2"/>
  <c r="T470" i="2"/>
  <c r="T451" i="2"/>
  <c r="T446" i="2"/>
  <c r="T438" i="2"/>
  <c r="T430" i="2"/>
  <c r="T422" i="2"/>
  <c r="T414" i="2"/>
  <c r="T406" i="2"/>
  <c r="T398" i="2"/>
  <c r="T390" i="2"/>
  <c r="T382" i="2"/>
  <c r="T377" i="2"/>
  <c r="T373" i="2"/>
  <c r="T369" i="2"/>
  <c r="T365" i="2"/>
  <c r="T361" i="2"/>
  <c r="T357" i="2"/>
  <c r="T353" i="2"/>
  <c r="T349" i="2"/>
  <c r="T345" i="2"/>
  <c r="T341" i="2"/>
  <c r="T337" i="2"/>
  <c r="T333" i="2"/>
  <c r="X513" i="2"/>
  <c r="X509" i="2"/>
  <c r="X505" i="2"/>
  <c r="X501" i="2"/>
  <c r="X497" i="2"/>
  <c r="X493" i="2"/>
  <c r="X489" i="2"/>
  <c r="X485" i="2"/>
  <c r="X481" i="2"/>
  <c r="X477" i="2"/>
  <c r="X473" i="2"/>
  <c r="X469" i="2"/>
  <c r="X514" i="2"/>
  <c r="X510" i="2"/>
  <c r="X506" i="2"/>
  <c r="X502" i="2"/>
  <c r="X498" i="2"/>
  <c r="X494" i="2"/>
  <c r="X490" i="2"/>
  <c r="X511" i="2"/>
  <c r="X503" i="2"/>
  <c r="X495" i="2"/>
  <c r="X486" i="2"/>
  <c r="X483" i="2"/>
  <c r="X480" i="2"/>
  <c r="X470" i="2"/>
  <c r="X465" i="2"/>
  <c r="X461" i="2"/>
  <c r="X512" i="2"/>
  <c r="X504" i="2"/>
  <c r="X496" i="2"/>
  <c r="X482" i="2"/>
  <c r="X479" i="2"/>
  <c r="X476" i="2"/>
  <c r="X466" i="2"/>
  <c r="X462" i="2"/>
  <c r="X458" i="2"/>
  <c r="X454" i="2"/>
  <c r="X450" i="2"/>
  <c r="X500" i="2"/>
  <c r="X487" i="2"/>
  <c r="X484" i="2"/>
  <c r="X464" i="2"/>
  <c r="X457" i="2"/>
  <c r="X448" i="2"/>
  <c r="X444" i="2"/>
  <c r="X440" i="2"/>
  <c r="X436" i="2"/>
  <c r="X432" i="2"/>
  <c r="X428" i="2"/>
  <c r="X424" i="2"/>
  <c r="X420" i="2"/>
  <c r="X416" i="2"/>
  <c r="X412" i="2"/>
  <c r="X408" i="2"/>
  <c r="X404" i="2"/>
  <c r="X400" i="2"/>
  <c r="X396" i="2"/>
  <c r="X392" i="2"/>
  <c r="X388" i="2"/>
  <c r="X384" i="2"/>
  <c r="X380" i="2"/>
  <c r="X499" i="2"/>
  <c r="X488" i="2"/>
  <c r="X467" i="2"/>
  <c r="X459" i="2"/>
  <c r="X456" i="2"/>
  <c r="X453" i="2"/>
  <c r="X445" i="2"/>
  <c r="X441" i="2"/>
  <c r="X437" i="2"/>
  <c r="X433" i="2"/>
  <c r="X429" i="2"/>
  <c r="X425" i="2"/>
  <c r="X421" i="2"/>
  <c r="X417" i="2"/>
  <c r="X413" i="2"/>
  <c r="X409" i="2"/>
  <c r="X405" i="2"/>
  <c r="X401" i="2"/>
  <c r="X397" i="2"/>
  <c r="X393" i="2"/>
  <c r="X389" i="2"/>
  <c r="X385" i="2"/>
  <c r="X381" i="2"/>
  <c r="X507" i="2"/>
  <c r="X463" i="2"/>
  <c r="X451" i="2"/>
  <c r="X447" i="2"/>
  <c r="X439" i="2"/>
  <c r="X431" i="2"/>
  <c r="X423" i="2"/>
  <c r="X415" i="2"/>
  <c r="X407" i="2"/>
  <c r="X399" i="2"/>
  <c r="X391" i="2"/>
  <c r="X383" i="2"/>
  <c r="X376" i="2"/>
  <c r="X372" i="2"/>
  <c r="X368" i="2"/>
  <c r="X364" i="2"/>
  <c r="X360" i="2"/>
  <c r="X356" i="2"/>
  <c r="X352" i="2"/>
  <c r="X348" i="2"/>
  <c r="X344" i="2"/>
  <c r="X340" i="2"/>
  <c r="X336" i="2"/>
  <c r="X332" i="2"/>
  <c r="X492" i="2"/>
  <c r="X460" i="2"/>
  <c r="X455" i="2"/>
  <c r="X452" i="2"/>
  <c r="X449" i="2"/>
  <c r="X442" i="2"/>
  <c r="X434" i="2"/>
  <c r="X426" i="2"/>
  <c r="X418" i="2"/>
  <c r="X410" i="2"/>
  <c r="X402" i="2"/>
  <c r="X394" i="2"/>
  <c r="X386" i="2"/>
  <c r="X377" i="2"/>
  <c r="X373" i="2"/>
  <c r="X369" i="2"/>
  <c r="X365" i="2"/>
  <c r="X361" i="2"/>
  <c r="X357" i="2"/>
  <c r="X353" i="2"/>
  <c r="X349" i="2"/>
  <c r="X345" i="2"/>
  <c r="X341" i="2"/>
  <c r="X337" i="2"/>
  <c r="X333" i="2"/>
  <c r="W196" i="2"/>
  <c r="T197" i="2"/>
  <c r="X197" i="2"/>
  <c r="W200" i="2"/>
  <c r="T201" i="2"/>
  <c r="X201" i="2"/>
  <c r="W204" i="2"/>
  <c r="T205" i="2"/>
  <c r="X205" i="2"/>
  <c r="W208" i="2"/>
  <c r="T209" i="2"/>
  <c r="X209" i="2"/>
  <c r="W212" i="2"/>
  <c r="T213" i="2"/>
  <c r="X213" i="2"/>
  <c r="W216" i="2"/>
  <c r="T217" i="2"/>
  <c r="X217" i="2"/>
  <c r="W220" i="2"/>
  <c r="T221" i="2"/>
  <c r="X221" i="2"/>
  <c r="W224" i="2"/>
  <c r="T225" i="2"/>
  <c r="X225" i="2"/>
  <c r="W228" i="2"/>
  <c r="T229" i="2"/>
  <c r="X229" i="2"/>
  <c r="W232" i="2"/>
  <c r="T233" i="2"/>
  <c r="X233" i="2"/>
  <c r="W236" i="2"/>
  <c r="T237" i="2"/>
  <c r="X237" i="2"/>
  <c r="W240" i="2"/>
  <c r="T241" i="2"/>
  <c r="X241" i="2"/>
  <c r="W244" i="2"/>
  <c r="T245" i="2"/>
  <c r="X245" i="2"/>
  <c r="W248" i="2"/>
  <c r="T249" i="2"/>
  <c r="X249" i="2"/>
  <c r="W252" i="2"/>
  <c r="T253" i="2"/>
  <c r="X253" i="2"/>
  <c r="W256" i="2"/>
  <c r="T257" i="2"/>
  <c r="X257" i="2"/>
  <c r="W260" i="2"/>
  <c r="T261" i="2"/>
  <c r="X261" i="2"/>
  <c r="W264" i="2"/>
  <c r="T265" i="2"/>
  <c r="X265" i="2"/>
  <c r="W268" i="2"/>
  <c r="T269" i="2"/>
  <c r="X269" i="2"/>
  <c r="W272" i="2"/>
  <c r="T273" i="2"/>
  <c r="X273" i="2"/>
  <c r="W276" i="2"/>
  <c r="T277" i="2"/>
  <c r="X277" i="2"/>
  <c r="W280" i="2"/>
  <c r="T281" i="2"/>
  <c r="X281" i="2"/>
  <c r="W284" i="2"/>
  <c r="T285" i="2"/>
  <c r="X285" i="2"/>
  <c r="W288" i="2"/>
  <c r="T289" i="2"/>
  <c r="X289" i="2"/>
  <c r="W292" i="2"/>
  <c r="T293" i="2"/>
  <c r="X293" i="2"/>
  <c r="W296" i="2"/>
  <c r="T297" i="2"/>
  <c r="X297" i="2"/>
  <c r="W300" i="2"/>
  <c r="T301" i="2"/>
  <c r="X301" i="2"/>
  <c r="W304" i="2"/>
  <c r="T305" i="2"/>
  <c r="X305" i="2"/>
  <c r="W308" i="2"/>
  <c r="T309" i="2"/>
  <c r="X309" i="2"/>
  <c r="W312" i="2"/>
  <c r="T313" i="2"/>
  <c r="X313" i="2"/>
  <c r="W316" i="2"/>
  <c r="T317" i="2"/>
  <c r="X317" i="2"/>
  <c r="W320" i="2"/>
  <c r="T321" i="2"/>
  <c r="X321" i="2"/>
  <c r="W324" i="2"/>
  <c r="T325" i="2"/>
  <c r="X325" i="2"/>
  <c r="W328" i="2"/>
  <c r="T329" i="2"/>
  <c r="X329" i="2"/>
  <c r="X330" i="2"/>
  <c r="T334" i="2"/>
  <c r="W337" i="2"/>
  <c r="X338" i="2"/>
  <c r="T342" i="2"/>
  <c r="W345" i="2"/>
  <c r="X346" i="2"/>
  <c r="T350" i="2"/>
  <c r="W353" i="2"/>
  <c r="X354" i="2"/>
  <c r="T358" i="2"/>
  <c r="W361" i="2"/>
  <c r="X362" i="2"/>
  <c r="T366" i="2"/>
  <c r="W369" i="2"/>
  <c r="X370" i="2"/>
  <c r="T374" i="2"/>
  <c r="W377" i="2"/>
  <c r="X378" i="2"/>
  <c r="T383" i="2"/>
  <c r="X387" i="2"/>
  <c r="W394" i="2"/>
  <c r="T399" i="2"/>
  <c r="X403" i="2"/>
  <c r="W410" i="2"/>
  <c r="T415" i="2"/>
  <c r="X419" i="2"/>
  <c r="W426" i="2"/>
  <c r="T431" i="2"/>
  <c r="X435" i="2"/>
  <c r="W442" i="2"/>
  <c r="T447" i="2"/>
  <c r="W452" i="2"/>
  <c r="W455" i="2"/>
  <c r="W458" i="2"/>
  <c r="W462" i="2"/>
  <c r="T467" i="2"/>
  <c r="X472" i="2"/>
  <c r="X478" i="2"/>
  <c r="X491" i="2"/>
  <c r="Z406" i="2" l="1"/>
  <c r="Z358" i="2"/>
  <c r="Z359" i="2"/>
  <c r="Z297" i="2"/>
  <c r="Z233" i="2"/>
  <c r="Z224" i="2"/>
  <c r="Z363" i="2"/>
  <c r="Z219" i="2"/>
  <c r="Z251" i="2"/>
  <c r="Z379" i="2"/>
  <c r="Z443" i="2"/>
  <c r="Z398" i="2"/>
  <c r="Z468" i="2"/>
  <c r="Z313" i="2"/>
  <c r="Z249" i="2"/>
  <c r="Z369" i="2"/>
  <c r="Z340" i="2"/>
  <c r="Z416" i="2"/>
  <c r="Z335" i="2"/>
  <c r="Z322" i="2"/>
  <c r="Z258" i="2"/>
  <c r="Z226" i="2"/>
  <c r="Z215" i="2"/>
  <c r="Z247" i="2"/>
  <c r="Z279" i="2"/>
  <c r="Z311" i="2"/>
  <c r="Z371" i="2"/>
  <c r="Z319" i="2"/>
  <c r="Z346" i="2"/>
  <c r="Z378" i="2"/>
  <c r="Z350" i="2"/>
  <c r="Z309" i="2"/>
  <c r="Z277" i="2"/>
  <c r="Z245" i="2"/>
  <c r="Z213" i="2"/>
  <c r="Z471" i="2"/>
  <c r="Z318" i="2"/>
  <c r="Z286" i="2"/>
  <c r="Z254" i="2"/>
  <c r="Z222" i="2"/>
  <c r="Z355" i="2"/>
  <c r="Z236" i="2"/>
  <c r="Z256" i="2"/>
  <c r="Z375" i="2"/>
  <c r="Z240" i="2"/>
  <c r="Z231" i="2"/>
  <c r="Z263" i="2"/>
  <c r="Z295" i="2"/>
  <c r="Z327" i="2"/>
  <c r="Z200" i="2"/>
  <c r="Z317" i="2"/>
  <c r="Z253" i="2"/>
  <c r="Z357" i="2"/>
  <c r="Z403" i="2"/>
  <c r="Z503" i="2"/>
  <c r="Z441" i="2"/>
  <c r="Z499" i="2"/>
  <c r="Z514" i="2"/>
  <c r="Z343" i="2"/>
  <c r="Z235" i="2"/>
  <c r="Z252" i="2"/>
  <c r="Z208" i="2"/>
  <c r="Z366" i="2"/>
  <c r="Z467" i="2"/>
  <c r="Z431" i="2"/>
  <c r="Z342" i="2"/>
  <c r="Z305" i="2"/>
  <c r="Z273" i="2"/>
  <c r="Z241" i="2"/>
  <c r="Z220" i="2"/>
  <c r="Z209" i="2"/>
  <c r="Z361" i="2"/>
  <c r="Z332" i="2"/>
  <c r="Z364" i="2"/>
  <c r="Z411" i="2"/>
  <c r="Z381" i="2"/>
  <c r="Z413" i="2"/>
  <c r="Z445" i="2"/>
  <c r="Z511" i="2"/>
  <c r="Z408" i="2"/>
  <c r="Z440" i="2"/>
  <c r="Z462" i="2"/>
  <c r="Z508" i="2"/>
  <c r="Z507" i="2"/>
  <c r="Z469" i="2"/>
  <c r="Z501" i="2"/>
  <c r="Z314" i="2"/>
  <c r="Z282" i="2"/>
  <c r="Z250" i="2"/>
  <c r="Z218" i="2"/>
  <c r="Z271" i="2"/>
  <c r="Z303" i="2"/>
  <c r="Z330" i="2"/>
  <c r="Z362" i="2"/>
  <c r="Z407" i="2"/>
  <c r="Z339" i="2"/>
  <c r="Z223" i="2"/>
  <c r="Z287" i="2"/>
  <c r="Z195" i="2"/>
  <c r="Z442" i="2"/>
  <c r="Z275" i="2"/>
  <c r="Z227" i="2"/>
  <c r="Z338" i="2"/>
  <c r="Z316" i="2"/>
  <c r="Z383" i="2"/>
  <c r="Z325" i="2"/>
  <c r="Z293" i="2"/>
  <c r="Z261" i="2"/>
  <c r="Z229" i="2"/>
  <c r="Z197" i="2"/>
  <c r="Z333" i="2"/>
  <c r="Z365" i="2"/>
  <c r="Z414" i="2"/>
  <c r="Z336" i="2"/>
  <c r="Z368" i="2"/>
  <c r="Z419" i="2"/>
  <c r="Z385" i="2"/>
  <c r="Z417" i="2"/>
  <c r="Z449" i="2"/>
  <c r="Z380" i="2"/>
  <c r="Z412" i="2"/>
  <c r="Z444" i="2"/>
  <c r="Z483" i="2"/>
  <c r="Z466" i="2"/>
  <c r="Z461" i="2"/>
  <c r="Z490" i="2"/>
  <c r="Z473" i="2"/>
  <c r="Z505" i="2"/>
  <c r="Z426" i="2"/>
  <c r="Z302" i="2"/>
  <c r="Z270" i="2"/>
  <c r="Z238" i="2"/>
  <c r="Z206" i="2"/>
  <c r="Z288" i="2"/>
  <c r="Z320" i="2"/>
  <c r="Z199" i="2"/>
  <c r="Z331" i="2"/>
  <c r="Z267" i="2"/>
  <c r="Z480" i="2"/>
  <c r="Z284" i="2"/>
  <c r="Z281" i="2"/>
  <c r="Z452" i="2"/>
  <c r="Z465" i="2"/>
  <c r="Z290" i="2"/>
  <c r="Z255" i="2"/>
  <c r="Z212" i="2"/>
  <c r="Z260" i="2"/>
  <c r="Z292" i="2"/>
  <c r="Z324" i="2"/>
  <c r="Z203" i="2"/>
  <c r="Z323" i="2"/>
  <c r="Z259" i="2"/>
  <c r="Z216" i="2"/>
  <c r="Z217" i="2"/>
  <c r="Z372" i="2"/>
  <c r="Z477" i="2"/>
  <c r="Z237" i="2"/>
  <c r="Z205" i="2"/>
  <c r="Z341" i="2"/>
  <c r="Z373" i="2"/>
  <c r="Z430" i="2"/>
  <c r="Z344" i="2"/>
  <c r="Z376" i="2"/>
  <c r="Z435" i="2"/>
  <c r="Z393" i="2"/>
  <c r="Z425" i="2"/>
  <c r="Z455" i="2"/>
  <c r="Z388" i="2"/>
  <c r="Z420" i="2"/>
  <c r="Z453" i="2"/>
  <c r="Z496" i="2"/>
  <c r="Z475" i="2"/>
  <c r="Z476" i="2"/>
  <c r="Z498" i="2"/>
  <c r="Z481" i="2"/>
  <c r="Z513" i="2"/>
  <c r="Z310" i="2"/>
  <c r="Z278" i="2"/>
  <c r="Z246" i="2"/>
  <c r="Z214" i="2"/>
  <c r="Z264" i="2"/>
  <c r="Z296" i="2"/>
  <c r="Z328" i="2"/>
  <c r="Z207" i="2"/>
  <c r="Z315" i="2"/>
  <c r="Z211" i="2"/>
  <c r="Z347" i="2"/>
  <c r="Z422" i="2"/>
  <c r="Z421" i="2"/>
  <c r="Z486" i="2"/>
  <c r="Z509" i="2"/>
  <c r="Z415" i="2"/>
  <c r="Z269" i="2"/>
  <c r="Z374" i="2"/>
  <c r="Z321" i="2"/>
  <c r="Z289" i="2"/>
  <c r="Z257" i="2"/>
  <c r="Z225" i="2"/>
  <c r="Z345" i="2"/>
  <c r="Z377" i="2"/>
  <c r="Z438" i="2"/>
  <c r="Z348" i="2"/>
  <c r="Z397" i="2"/>
  <c r="Z429" i="2"/>
  <c r="Z463" i="2"/>
  <c r="Z392" i="2"/>
  <c r="Z424" i="2"/>
  <c r="Z456" i="2"/>
  <c r="Z512" i="2"/>
  <c r="Z478" i="2"/>
  <c r="Z479" i="2"/>
  <c r="Z502" i="2"/>
  <c r="Z485" i="2"/>
  <c r="Z410" i="2"/>
  <c r="Z351" i="2"/>
  <c r="Z298" i="2"/>
  <c r="Z266" i="2"/>
  <c r="Z234" i="2"/>
  <c r="Z202" i="2"/>
  <c r="Z423" i="2"/>
  <c r="Z244" i="2"/>
  <c r="Z268" i="2"/>
  <c r="Z300" i="2"/>
  <c r="Z386" i="2"/>
  <c r="Z464" i="2"/>
  <c r="Z307" i="2"/>
  <c r="Z248" i="2"/>
  <c r="Z337" i="2"/>
  <c r="Z427" i="2"/>
  <c r="Z384" i="2"/>
  <c r="Z472" i="2"/>
  <c r="Z447" i="2"/>
  <c r="Z349" i="2"/>
  <c r="Z382" i="2"/>
  <c r="Z446" i="2"/>
  <c r="Z352" i="2"/>
  <c r="Z387" i="2"/>
  <c r="Z401" i="2"/>
  <c r="Z433" i="2"/>
  <c r="Z484" i="2"/>
  <c r="Z396" i="2"/>
  <c r="Z428" i="2"/>
  <c r="Z459" i="2"/>
  <c r="Z450" i="2"/>
  <c r="Z488" i="2"/>
  <c r="Z482" i="2"/>
  <c r="Z506" i="2"/>
  <c r="Z489" i="2"/>
  <c r="Z391" i="2"/>
  <c r="Z239" i="2"/>
  <c r="Z272" i="2"/>
  <c r="Z304" i="2"/>
  <c r="Z402" i="2"/>
  <c r="Z439" i="2"/>
  <c r="Z299" i="2"/>
  <c r="Z243" i="2"/>
  <c r="Z204" i="2"/>
  <c r="Z389" i="2"/>
  <c r="Z448" i="2"/>
  <c r="Z494" i="2"/>
  <c r="Z334" i="2"/>
  <c r="Z301" i="2"/>
  <c r="Z399" i="2"/>
  <c r="Z329" i="2"/>
  <c r="Z265" i="2"/>
  <c r="Z201" i="2"/>
  <c r="Z353" i="2"/>
  <c r="Z390" i="2"/>
  <c r="Z451" i="2"/>
  <c r="Z356" i="2"/>
  <c r="Z395" i="2"/>
  <c r="Z474" i="2"/>
  <c r="Z405" i="2"/>
  <c r="Z437" i="2"/>
  <c r="Z487" i="2"/>
  <c r="Z400" i="2"/>
  <c r="Z432" i="2"/>
  <c r="Z460" i="2"/>
  <c r="Z454" i="2"/>
  <c r="Z492" i="2"/>
  <c r="Z491" i="2"/>
  <c r="Z510" i="2"/>
  <c r="Z493" i="2"/>
  <c r="Z367" i="2"/>
  <c r="Z306" i="2"/>
  <c r="Z274" i="2"/>
  <c r="Z242" i="2"/>
  <c r="Z210" i="2"/>
  <c r="Z370" i="2"/>
  <c r="Z196" i="2"/>
  <c r="Z276" i="2"/>
  <c r="Z308" i="2"/>
  <c r="Z418" i="2"/>
  <c r="Z457" i="2"/>
  <c r="Z291" i="2"/>
  <c r="Z285" i="2"/>
  <c r="Z221" i="2"/>
  <c r="Z470" i="2"/>
  <c r="Z360" i="2"/>
  <c r="Z409" i="2"/>
  <c r="Z495" i="2"/>
  <c r="Z404" i="2"/>
  <c r="Z436" i="2"/>
  <c r="Z458" i="2"/>
  <c r="Z500" i="2"/>
  <c r="Z497" i="2"/>
  <c r="Z394" i="2"/>
  <c r="Z326" i="2"/>
  <c r="Z294" i="2"/>
  <c r="Z262" i="2"/>
  <c r="Z230" i="2"/>
  <c r="Z198" i="2"/>
  <c r="Z354" i="2"/>
  <c r="Z228" i="2"/>
  <c r="Z280" i="2"/>
  <c r="Z312" i="2"/>
  <c r="Z434" i="2"/>
  <c r="Z504" i="2"/>
  <c r="Z283" i="2"/>
  <c r="Z232" i="2"/>
  <c r="W516" i="2"/>
  <c r="X516" i="2"/>
  <c r="T516" i="2"/>
  <c r="AJ325" i="5" s="1"/>
  <c r="U516" i="2"/>
  <c r="V516" i="2"/>
  <c r="Y516" i="2"/>
  <c r="Z516" i="2" l="1"/>
  <c r="AP323" i="5"/>
  <c r="AP307" i="5"/>
  <c r="AP298" i="5"/>
  <c r="AP316" i="5"/>
  <c r="AP296" i="5"/>
  <c r="AP300" i="5"/>
  <c r="AP322" i="5"/>
  <c r="AP303" i="5"/>
  <c r="AL325" i="5"/>
  <c r="AJ294" i="5"/>
  <c r="AZ294" i="5" s="1"/>
  <c r="AK294" i="5"/>
  <c r="BA294" i="5" s="1"/>
  <c r="AL294" i="5"/>
  <c r="BB294" i="5" s="1"/>
  <c r="AM294" i="5"/>
  <c r="BC294" i="5" s="1"/>
  <c r="AN294" i="5"/>
  <c r="BD294" i="5" s="1"/>
  <c r="AO294" i="5"/>
  <c r="BE294" i="5" s="1"/>
  <c r="AP294" i="5"/>
  <c r="AJ295" i="5"/>
  <c r="AK295" i="5"/>
  <c r="AL295" i="5"/>
  <c r="AM295" i="5"/>
  <c r="AN295" i="5"/>
  <c r="AO295" i="5"/>
  <c r="AP295" i="5"/>
  <c r="AJ296" i="5"/>
  <c r="AK296" i="5"/>
  <c r="AL296" i="5"/>
  <c r="AM296" i="5"/>
  <c r="AN296" i="5"/>
  <c r="AO296" i="5"/>
  <c r="AJ297" i="5"/>
  <c r="AK297" i="5"/>
  <c r="AL297" i="5"/>
  <c r="AM297" i="5"/>
  <c r="AN297" i="5"/>
  <c r="AO297" i="5"/>
  <c r="AP297" i="5"/>
  <c r="AJ298" i="5"/>
  <c r="AK298" i="5"/>
  <c r="AL298" i="5"/>
  <c r="AM298" i="5"/>
  <c r="AN298" i="5"/>
  <c r="AO298" i="5"/>
  <c r="AJ299" i="5"/>
  <c r="AK299" i="5"/>
  <c r="AL299" i="5"/>
  <c r="AM299" i="5"/>
  <c r="AN299" i="5"/>
  <c r="AO299" i="5"/>
  <c r="AP299" i="5"/>
  <c r="AJ300" i="5"/>
  <c r="AK300" i="5"/>
  <c r="AL300" i="5"/>
  <c r="AM300" i="5"/>
  <c r="AN300" i="5"/>
  <c r="AO300" i="5"/>
  <c r="AJ301" i="5"/>
  <c r="AK301" i="5"/>
  <c r="AL301" i="5"/>
  <c r="AM301" i="5"/>
  <c r="AN301" i="5"/>
  <c r="AO301" i="5"/>
  <c r="AP301" i="5"/>
  <c r="AJ302" i="5"/>
  <c r="AK302" i="5"/>
  <c r="AL302" i="5"/>
  <c r="AM302" i="5"/>
  <c r="AN302" i="5"/>
  <c r="AO302" i="5"/>
  <c r="AP302" i="5"/>
  <c r="AJ303" i="5"/>
  <c r="AK303" i="5"/>
  <c r="AL303" i="5"/>
  <c r="AM303" i="5"/>
  <c r="AN303" i="5"/>
  <c r="AO303" i="5"/>
  <c r="AJ304" i="5"/>
  <c r="AK304" i="5"/>
  <c r="AL304" i="5"/>
  <c r="AM304" i="5"/>
  <c r="AN304" i="5"/>
  <c r="AO304" i="5"/>
  <c r="AP304" i="5"/>
  <c r="AJ305" i="5"/>
  <c r="AK305" i="5"/>
  <c r="AL305" i="5"/>
  <c r="AM305" i="5"/>
  <c r="AN305" i="5"/>
  <c r="AO305" i="5"/>
  <c r="AP305" i="5"/>
  <c r="AJ306" i="5"/>
  <c r="AK306" i="5"/>
  <c r="AL306" i="5"/>
  <c r="AM306" i="5"/>
  <c r="AN306" i="5"/>
  <c r="AO306" i="5"/>
  <c r="AP306" i="5"/>
  <c r="AJ307" i="5"/>
  <c r="AK307" i="5"/>
  <c r="AL307" i="5"/>
  <c r="AM307" i="5"/>
  <c r="AN307" i="5"/>
  <c r="AO307" i="5"/>
  <c r="AJ308" i="5"/>
  <c r="AK308" i="5"/>
  <c r="AL308" i="5"/>
  <c r="AM308" i="5"/>
  <c r="AN308" i="5"/>
  <c r="AO308" i="5"/>
  <c r="AP308" i="5"/>
  <c r="AJ309" i="5"/>
  <c r="AK309" i="5"/>
  <c r="AL309" i="5"/>
  <c r="AM309" i="5"/>
  <c r="AN309" i="5"/>
  <c r="AO309" i="5"/>
  <c r="AP309" i="5"/>
  <c r="AJ310" i="5"/>
  <c r="AK310" i="5"/>
  <c r="AL310" i="5"/>
  <c r="AM310" i="5"/>
  <c r="AN310" i="5"/>
  <c r="AO310" i="5"/>
  <c r="AP310" i="5"/>
  <c r="AJ311" i="5"/>
  <c r="AK311" i="5"/>
  <c r="AL311" i="5"/>
  <c r="AM311" i="5"/>
  <c r="AN311" i="5"/>
  <c r="AO311" i="5"/>
  <c r="AP311" i="5"/>
  <c r="AJ312" i="5"/>
  <c r="AK312" i="5"/>
  <c r="AL312" i="5"/>
  <c r="AM312" i="5"/>
  <c r="AN312" i="5"/>
  <c r="AO312" i="5"/>
  <c r="AP312" i="5"/>
  <c r="AJ313" i="5"/>
  <c r="AK313" i="5"/>
  <c r="AL313" i="5"/>
  <c r="AM313" i="5"/>
  <c r="AN313" i="5"/>
  <c r="AO313" i="5"/>
  <c r="AP313" i="5"/>
  <c r="AJ314" i="5"/>
  <c r="AK314" i="5"/>
  <c r="AL314" i="5"/>
  <c r="AM314" i="5"/>
  <c r="AN314" i="5"/>
  <c r="AO314" i="5"/>
  <c r="AP314" i="5"/>
  <c r="AJ315" i="5"/>
  <c r="AK315" i="5"/>
  <c r="AL315" i="5"/>
  <c r="AM315" i="5"/>
  <c r="AN315" i="5"/>
  <c r="AO315" i="5"/>
  <c r="AP315" i="5"/>
  <c r="AJ316" i="5"/>
  <c r="AK316" i="5"/>
  <c r="AL316" i="5"/>
  <c r="AM316" i="5"/>
  <c r="AN316" i="5"/>
  <c r="AO316" i="5"/>
  <c r="AJ317" i="5"/>
  <c r="AK317" i="5"/>
  <c r="AL317" i="5"/>
  <c r="AM317" i="5"/>
  <c r="AN317" i="5"/>
  <c r="AO317" i="5"/>
  <c r="AP317" i="5"/>
  <c r="AJ318" i="5"/>
  <c r="AK318" i="5"/>
  <c r="AL318" i="5"/>
  <c r="AM318" i="5"/>
  <c r="AN318" i="5"/>
  <c r="AO318" i="5"/>
  <c r="AP318" i="5"/>
  <c r="AJ319" i="5"/>
  <c r="AK319" i="5"/>
  <c r="AL319" i="5"/>
  <c r="AM319" i="5"/>
  <c r="AN319" i="5"/>
  <c r="AO319" i="5"/>
  <c r="AP319" i="5"/>
  <c r="AJ320" i="5"/>
  <c r="AK320" i="5"/>
  <c r="AL320" i="5"/>
  <c r="AM320" i="5"/>
  <c r="AN320" i="5"/>
  <c r="AO320" i="5"/>
  <c r="AP320" i="5"/>
  <c r="AJ321" i="5"/>
  <c r="AK321" i="5"/>
  <c r="AL321" i="5"/>
  <c r="AM321" i="5"/>
  <c r="AN321" i="5"/>
  <c r="AO321" i="5"/>
  <c r="AP321" i="5"/>
  <c r="AJ322" i="5"/>
  <c r="AK322" i="5"/>
  <c r="AL322" i="5"/>
  <c r="AM322" i="5"/>
  <c r="AN322" i="5"/>
  <c r="AO322" i="5"/>
  <c r="AJ323" i="5"/>
  <c r="AK323" i="5"/>
  <c r="AL323" i="5"/>
  <c r="AM323" i="5"/>
  <c r="AN323" i="5"/>
  <c r="AO323" i="5"/>
  <c r="AK325" i="5"/>
  <c r="AM325" i="5"/>
  <c r="AN325" i="5"/>
  <c r="AO325" i="5"/>
  <c r="T325" i="5"/>
  <c r="Q325" i="5"/>
  <c r="K325" i="5"/>
  <c r="H325" i="5"/>
  <c r="AF294" i="5"/>
  <c r="AH294" i="5" s="1"/>
  <c r="AF295" i="5"/>
  <c r="AF296" i="5"/>
  <c r="AF297" i="5"/>
  <c r="AF298" i="5"/>
  <c r="AF299" i="5"/>
  <c r="AF300" i="5"/>
  <c r="AF301" i="5"/>
  <c r="AF302" i="5"/>
  <c r="AF303" i="5"/>
  <c r="AF304" i="5"/>
  <c r="AF305" i="5"/>
  <c r="AF306" i="5"/>
  <c r="AF307" i="5"/>
  <c r="AF308" i="5"/>
  <c r="AF309" i="5"/>
  <c r="AF310" i="5"/>
  <c r="AF311" i="5"/>
  <c r="AF312" i="5"/>
  <c r="AF313" i="5"/>
  <c r="AF314" i="5"/>
  <c r="AF315" i="5"/>
  <c r="AF316" i="5"/>
  <c r="AF317" i="5"/>
  <c r="AF318" i="5"/>
  <c r="AF319" i="5"/>
  <c r="AF320" i="5"/>
  <c r="AF321" i="5"/>
  <c r="AF322" i="5"/>
  <c r="AF323" i="5"/>
  <c r="AC294" i="5"/>
  <c r="AE294" i="5" s="1"/>
  <c r="AC295" i="5"/>
  <c r="AC296" i="5"/>
  <c r="AC297" i="5"/>
  <c r="AC298" i="5"/>
  <c r="AC299" i="5"/>
  <c r="AC300" i="5"/>
  <c r="AC301" i="5"/>
  <c r="AC302" i="5"/>
  <c r="AC303" i="5"/>
  <c r="AC304" i="5"/>
  <c r="AC305" i="5"/>
  <c r="AC306" i="5"/>
  <c r="AC307" i="5"/>
  <c r="AC308" i="5"/>
  <c r="AC309" i="5"/>
  <c r="AC310" i="5"/>
  <c r="AC311" i="5"/>
  <c r="AC312" i="5"/>
  <c r="AC313" i="5"/>
  <c r="AC314" i="5"/>
  <c r="AC315" i="5"/>
  <c r="AC316" i="5"/>
  <c r="AC317" i="5"/>
  <c r="AC318" i="5"/>
  <c r="AC319" i="5"/>
  <c r="AC320" i="5"/>
  <c r="AC321" i="5"/>
  <c r="AC322" i="5"/>
  <c r="AC323" i="5"/>
  <c r="Z294" i="5"/>
  <c r="AB294" i="5" s="1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5" i="5"/>
  <c r="Z316" i="5"/>
  <c r="Z317" i="5"/>
  <c r="Z318" i="5"/>
  <c r="Z319" i="5"/>
  <c r="Z320" i="5"/>
  <c r="Z321" i="5"/>
  <c r="Z322" i="5"/>
  <c r="Z323" i="5"/>
  <c r="W294" i="5"/>
  <c r="Y294" i="5" s="1"/>
  <c r="W295" i="5"/>
  <c r="W296" i="5"/>
  <c r="W297" i="5"/>
  <c r="W298" i="5"/>
  <c r="W299" i="5"/>
  <c r="W300" i="5"/>
  <c r="W301" i="5"/>
  <c r="W302" i="5"/>
  <c r="W303" i="5"/>
  <c r="W304" i="5"/>
  <c r="W305" i="5"/>
  <c r="W306" i="5"/>
  <c r="W307" i="5"/>
  <c r="W308" i="5"/>
  <c r="W309" i="5"/>
  <c r="W310" i="5"/>
  <c r="W311" i="5"/>
  <c r="W312" i="5"/>
  <c r="W313" i="5"/>
  <c r="W314" i="5"/>
  <c r="W315" i="5"/>
  <c r="W316" i="5"/>
  <c r="W317" i="5"/>
  <c r="W318" i="5"/>
  <c r="W319" i="5"/>
  <c r="W320" i="5"/>
  <c r="W321" i="5"/>
  <c r="W322" i="5"/>
  <c r="W323" i="5"/>
  <c r="T294" i="5"/>
  <c r="V294" i="5" s="1"/>
  <c r="T295" i="5"/>
  <c r="T296" i="5"/>
  <c r="T297" i="5"/>
  <c r="T298" i="5"/>
  <c r="T299" i="5"/>
  <c r="T300" i="5"/>
  <c r="T301" i="5"/>
  <c r="T302" i="5"/>
  <c r="T303" i="5"/>
  <c r="T304" i="5"/>
  <c r="T305" i="5"/>
  <c r="T306" i="5"/>
  <c r="T307" i="5"/>
  <c r="T308" i="5"/>
  <c r="T309" i="5"/>
  <c r="T310" i="5"/>
  <c r="T311" i="5"/>
  <c r="T312" i="5"/>
  <c r="T313" i="5"/>
  <c r="T314" i="5"/>
  <c r="T315" i="5"/>
  <c r="T316" i="5"/>
  <c r="T317" i="5"/>
  <c r="T318" i="5"/>
  <c r="T319" i="5"/>
  <c r="T320" i="5"/>
  <c r="T321" i="5"/>
  <c r="T322" i="5"/>
  <c r="T323" i="5"/>
  <c r="Q294" i="5"/>
  <c r="S294" i="5" s="1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N294" i="5"/>
  <c r="P294" i="5" s="1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K294" i="5"/>
  <c r="M294" i="5" s="1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H294" i="5"/>
  <c r="J294" i="5" s="1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E325" i="5"/>
  <c r="E294" i="5"/>
  <c r="G294" i="5" s="1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W325" i="5" l="1"/>
  <c r="AC325" i="5"/>
  <c r="Z325" i="5"/>
  <c r="AF325" i="5"/>
  <c r="AP325" i="5"/>
  <c r="BF294" i="5"/>
  <c r="BG294" i="5"/>
  <c r="AF117" i="5"/>
  <c r="AH117" i="5" s="1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75" i="5"/>
  <c r="AF176" i="5"/>
  <c r="AF177" i="5"/>
  <c r="AF178" i="5"/>
  <c r="AF179" i="5"/>
  <c r="AF180" i="5"/>
  <c r="AF181" i="5"/>
  <c r="AF182" i="5"/>
  <c r="AF183" i="5"/>
  <c r="AF184" i="5"/>
  <c r="AF185" i="5"/>
  <c r="AF186" i="5"/>
  <c r="AF187" i="5"/>
  <c r="AF188" i="5"/>
  <c r="AF189" i="5"/>
  <c r="AF190" i="5"/>
  <c r="AF191" i="5"/>
  <c r="AF192" i="5"/>
  <c r="AF193" i="5"/>
  <c r="AF194" i="5"/>
  <c r="AF195" i="5"/>
  <c r="AF196" i="5"/>
  <c r="AF197" i="5"/>
  <c r="AF198" i="5"/>
  <c r="AF199" i="5"/>
  <c r="AF200" i="5"/>
  <c r="AF201" i="5"/>
  <c r="AF202" i="5"/>
  <c r="AF203" i="5"/>
  <c r="AF204" i="5"/>
  <c r="AF205" i="5"/>
  <c r="AF206" i="5"/>
  <c r="AF207" i="5"/>
  <c r="AF208" i="5"/>
  <c r="AF209" i="5"/>
  <c r="AF210" i="5"/>
  <c r="AF211" i="5"/>
  <c r="AF212" i="5"/>
  <c r="AF213" i="5"/>
  <c r="AF214" i="5"/>
  <c r="AF215" i="5"/>
  <c r="AF216" i="5"/>
  <c r="AF217" i="5"/>
  <c r="AF218" i="5"/>
  <c r="AF219" i="5"/>
  <c r="AF220" i="5"/>
  <c r="AF221" i="5"/>
  <c r="AF222" i="5"/>
  <c r="AF223" i="5"/>
  <c r="AF224" i="5"/>
  <c r="AF225" i="5"/>
  <c r="AF226" i="5"/>
  <c r="AF227" i="5"/>
  <c r="AF228" i="5"/>
  <c r="AF229" i="5"/>
  <c r="AF230" i="5"/>
  <c r="AF231" i="5"/>
  <c r="AF232" i="5"/>
  <c r="AF233" i="5"/>
  <c r="AF234" i="5"/>
  <c r="AF235" i="5"/>
  <c r="AF236" i="5"/>
  <c r="AF237" i="5"/>
  <c r="AF238" i="5"/>
  <c r="AF239" i="5"/>
  <c r="AF240" i="5"/>
  <c r="AF241" i="5"/>
  <c r="AF242" i="5"/>
  <c r="AF243" i="5"/>
  <c r="AF244" i="5"/>
  <c r="AF245" i="5"/>
  <c r="AF246" i="5"/>
  <c r="AF247" i="5"/>
  <c r="AF248" i="5"/>
  <c r="AF249" i="5"/>
  <c r="AF250" i="5"/>
  <c r="AF251" i="5"/>
  <c r="AF252" i="5"/>
  <c r="AF253" i="5"/>
  <c r="AF254" i="5"/>
  <c r="AF255" i="5"/>
  <c r="AF256" i="5"/>
  <c r="AF257" i="5"/>
  <c r="AF258" i="5"/>
  <c r="AF259" i="5"/>
  <c r="AF260" i="5"/>
  <c r="AF261" i="5"/>
  <c r="AF262" i="5"/>
  <c r="AF263" i="5"/>
  <c r="AF264" i="5"/>
  <c r="AF265" i="5"/>
  <c r="AF266" i="5"/>
  <c r="AF267" i="5"/>
  <c r="AF268" i="5"/>
  <c r="AF269" i="5"/>
  <c r="AF270" i="5"/>
  <c r="AF271" i="5"/>
  <c r="AF272" i="5"/>
  <c r="AF273" i="5"/>
  <c r="AF274" i="5"/>
  <c r="AF275" i="5"/>
  <c r="AF276" i="5"/>
  <c r="AF277" i="5"/>
  <c r="AF278" i="5"/>
  <c r="AF279" i="5"/>
  <c r="AF280" i="5"/>
  <c r="AF281" i="5"/>
  <c r="AF282" i="5"/>
  <c r="AF283" i="5"/>
  <c r="AF284" i="5"/>
  <c r="AF285" i="5"/>
  <c r="AF286" i="5"/>
  <c r="AF287" i="5"/>
  <c r="AF288" i="5"/>
  <c r="AF289" i="5"/>
  <c r="AF290" i="5"/>
  <c r="AF291" i="5"/>
  <c r="AF292" i="5"/>
  <c r="AF293" i="5"/>
  <c r="AC117" i="5"/>
  <c r="AE117" i="5" s="1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C147" i="5"/>
  <c r="AC148" i="5"/>
  <c r="AC149" i="5"/>
  <c r="AC150" i="5"/>
  <c r="AC151" i="5"/>
  <c r="AC152" i="5"/>
  <c r="AC153" i="5"/>
  <c r="AC154" i="5"/>
  <c r="AC155" i="5"/>
  <c r="AC156" i="5"/>
  <c r="AC157" i="5"/>
  <c r="AC158" i="5"/>
  <c r="AC159" i="5"/>
  <c r="AC160" i="5"/>
  <c r="AC161" i="5"/>
  <c r="AC162" i="5"/>
  <c r="AC163" i="5"/>
  <c r="AC164" i="5"/>
  <c r="AC165" i="5"/>
  <c r="AC166" i="5"/>
  <c r="AC167" i="5"/>
  <c r="AC168" i="5"/>
  <c r="AC169" i="5"/>
  <c r="AC170" i="5"/>
  <c r="AC171" i="5"/>
  <c r="AC172" i="5"/>
  <c r="AC173" i="5"/>
  <c r="AC174" i="5"/>
  <c r="AC175" i="5"/>
  <c r="AC176" i="5"/>
  <c r="AC177" i="5"/>
  <c r="AC178" i="5"/>
  <c r="AC179" i="5"/>
  <c r="AC180" i="5"/>
  <c r="AC181" i="5"/>
  <c r="AC182" i="5"/>
  <c r="AC183" i="5"/>
  <c r="AC184" i="5"/>
  <c r="AC185" i="5"/>
  <c r="AC186" i="5"/>
  <c r="AC187" i="5"/>
  <c r="AC188" i="5"/>
  <c r="AC189" i="5"/>
  <c r="AC190" i="5"/>
  <c r="AC191" i="5"/>
  <c r="AC192" i="5"/>
  <c r="AC193" i="5"/>
  <c r="AC194" i="5"/>
  <c r="AC195" i="5"/>
  <c r="AC196" i="5"/>
  <c r="AC197" i="5"/>
  <c r="AC198" i="5"/>
  <c r="AC199" i="5"/>
  <c r="AC200" i="5"/>
  <c r="AC201" i="5"/>
  <c r="AC202" i="5"/>
  <c r="AC203" i="5"/>
  <c r="AC204" i="5"/>
  <c r="AC205" i="5"/>
  <c r="AC206" i="5"/>
  <c r="AC207" i="5"/>
  <c r="AC208" i="5"/>
  <c r="AC209" i="5"/>
  <c r="AC210" i="5"/>
  <c r="AC211" i="5"/>
  <c r="AC212" i="5"/>
  <c r="AC213" i="5"/>
  <c r="AC214" i="5"/>
  <c r="AC215" i="5"/>
  <c r="AC216" i="5"/>
  <c r="AC217" i="5"/>
  <c r="AC218" i="5"/>
  <c r="AC219" i="5"/>
  <c r="AC220" i="5"/>
  <c r="AC221" i="5"/>
  <c r="AC222" i="5"/>
  <c r="AC223" i="5"/>
  <c r="AC224" i="5"/>
  <c r="AC225" i="5"/>
  <c r="AC226" i="5"/>
  <c r="AC227" i="5"/>
  <c r="AC228" i="5"/>
  <c r="AC229" i="5"/>
  <c r="AC230" i="5"/>
  <c r="AC231" i="5"/>
  <c r="AC232" i="5"/>
  <c r="AC233" i="5"/>
  <c r="AC234" i="5"/>
  <c r="AC235" i="5"/>
  <c r="AC236" i="5"/>
  <c r="AC237" i="5"/>
  <c r="AC238" i="5"/>
  <c r="AC239" i="5"/>
  <c r="AC240" i="5"/>
  <c r="AC241" i="5"/>
  <c r="AC242" i="5"/>
  <c r="AC243" i="5"/>
  <c r="AC244" i="5"/>
  <c r="AC245" i="5"/>
  <c r="AC246" i="5"/>
  <c r="AC247" i="5"/>
  <c r="AC248" i="5"/>
  <c r="AC249" i="5"/>
  <c r="AC250" i="5"/>
  <c r="AC251" i="5"/>
  <c r="AC252" i="5"/>
  <c r="AC253" i="5"/>
  <c r="AC254" i="5"/>
  <c r="AC255" i="5"/>
  <c r="AC256" i="5"/>
  <c r="AC257" i="5"/>
  <c r="AC258" i="5"/>
  <c r="AC259" i="5"/>
  <c r="AC260" i="5"/>
  <c r="AC261" i="5"/>
  <c r="AC262" i="5"/>
  <c r="AC263" i="5"/>
  <c r="AC264" i="5"/>
  <c r="AC265" i="5"/>
  <c r="AC266" i="5"/>
  <c r="AC267" i="5"/>
  <c r="AC268" i="5"/>
  <c r="AC269" i="5"/>
  <c r="AC270" i="5"/>
  <c r="AC271" i="5"/>
  <c r="AC272" i="5"/>
  <c r="AC273" i="5"/>
  <c r="AC274" i="5"/>
  <c r="AC275" i="5"/>
  <c r="AC276" i="5"/>
  <c r="AC277" i="5"/>
  <c r="AC278" i="5"/>
  <c r="AC279" i="5"/>
  <c r="AC280" i="5"/>
  <c r="AC281" i="5"/>
  <c r="AC282" i="5"/>
  <c r="AC283" i="5"/>
  <c r="AC284" i="5"/>
  <c r="AC285" i="5"/>
  <c r="AC286" i="5"/>
  <c r="AC287" i="5"/>
  <c r="AC288" i="5"/>
  <c r="AC289" i="5"/>
  <c r="AC290" i="5"/>
  <c r="AC291" i="5"/>
  <c r="AC292" i="5"/>
  <c r="AC293" i="5"/>
  <c r="Z117" i="5"/>
  <c r="AB117" i="5" s="1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221" i="5"/>
  <c r="Z222" i="5"/>
  <c r="Z223" i="5"/>
  <c r="Z224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1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W117" i="5"/>
  <c r="Y117" i="5" s="1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143" i="5"/>
  <c r="W144" i="5"/>
  <c r="W145" i="5"/>
  <c r="W146" i="5"/>
  <c r="W147" i="5"/>
  <c r="W148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162" i="5"/>
  <c r="W163" i="5"/>
  <c r="W164" i="5"/>
  <c r="W165" i="5"/>
  <c r="W166" i="5"/>
  <c r="W167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W198" i="5"/>
  <c r="W199" i="5"/>
  <c r="W200" i="5"/>
  <c r="W201" i="5"/>
  <c r="W202" i="5"/>
  <c r="W203" i="5"/>
  <c r="W204" i="5"/>
  <c r="W205" i="5"/>
  <c r="W206" i="5"/>
  <c r="W207" i="5"/>
  <c r="W208" i="5"/>
  <c r="W209" i="5"/>
  <c r="W210" i="5"/>
  <c r="W211" i="5"/>
  <c r="W212" i="5"/>
  <c r="W213" i="5"/>
  <c r="W214" i="5"/>
  <c r="W215" i="5"/>
  <c r="W216" i="5"/>
  <c r="W217" i="5"/>
  <c r="W218" i="5"/>
  <c r="W219" i="5"/>
  <c r="W220" i="5"/>
  <c r="W221" i="5"/>
  <c r="W222" i="5"/>
  <c r="W223" i="5"/>
  <c r="W224" i="5"/>
  <c r="W225" i="5"/>
  <c r="W226" i="5"/>
  <c r="W227" i="5"/>
  <c r="W228" i="5"/>
  <c r="W229" i="5"/>
  <c r="W230" i="5"/>
  <c r="W231" i="5"/>
  <c r="W232" i="5"/>
  <c r="W233" i="5"/>
  <c r="W234" i="5"/>
  <c r="W235" i="5"/>
  <c r="W236" i="5"/>
  <c r="W237" i="5"/>
  <c r="W238" i="5"/>
  <c r="W239" i="5"/>
  <c r="W240" i="5"/>
  <c r="W241" i="5"/>
  <c r="W242" i="5"/>
  <c r="W243" i="5"/>
  <c r="W244" i="5"/>
  <c r="W245" i="5"/>
  <c r="W246" i="5"/>
  <c r="W247" i="5"/>
  <c r="W248" i="5"/>
  <c r="W249" i="5"/>
  <c r="W250" i="5"/>
  <c r="W251" i="5"/>
  <c r="W252" i="5"/>
  <c r="W253" i="5"/>
  <c r="W254" i="5"/>
  <c r="W255" i="5"/>
  <c r="W256" i="5"/>
  <c r="W257" i="5"/>
  <c r="W258" i="5"/>
  <c r="W259" i="5"/>
  <c r="W260" i="5"/>
  <c r="W261" i="5"/>
  <c r="W262" i="5"/>
  <c r="W263" i="5"/>
  <c r="W264" i="5"/>
  <c r="W265" i="5"/>
  <c r="W266" i="5"/>
  <c r="W267" i="5"/>
  <c r="W268" i="5"/>
  <c r="W269" i="5"/>
  <c r="W270" i="5"/>
  <c r="W271" i="5"/>
  <c r="W272" i="5"/>
  <c r="W273" i="5"/>
  <c r="W274" i="5"/>
  <c r="W275" i="5"/>
  <c r="W276" i="5"/>
  <c r="W277" i="5"/>
  <c r="W278" i="5"/>
  <c r="W279" i="5"/>
  <c r="W280" i="5"/>
  <c r="W281" i="5"/>
  <c r="W282" i="5"/>
  <c r="W283" i="5"/>
  <c r="W284" i="5"/>
  <c r="W285" i="5"/>
  <c r="W286" i="5"/>
  <c r="W287" i="5"/>
  <c r="W288" i="5"/>
  <c r="W289" i="5"/>
  <c r="W290" i="5"/>
  <c r="W291" i="5"/>
  <c r="W292" i="5"/>
  <c r="W293" i="5"/>
  <c r="T117" i="5"/>
  <c r="V117" i="5" s="1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T186" i="5"/>
  <c r="T187" i="5"/>
  <c r="T188" i="5"/>
  <c r="T189" i="5"/>
  <c r="T190" i="5"/>
  <c r="T191" i="5"/>
  <c r="T192" i="5"/>
  <c r="T193" i="5"/>
  <c r="T194" i="5"/>
  <c r="T195" i="5"/>
  <c r="T196" i="5"/>
  <c r="T197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1" i="5"/>
  <c r="T212" i="5"/>
  <c r="T213" i="5"/>
  <c r="T214" i="5"/>
  <c r="T215" i="5"/>
  <c r="T216" i="5"/>
  <c r="T217" i="5"/>
  <c r="T218" i="5"/>
  <c r="T219" i="5"/>
  <c r="T220" i="5"/>
  <c r="T221" i="5"/>
  <c r="T222" i="5"/>
  <c r="T223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T249" i="5"/>
  <c r="T250" i="5"/>
  <c r="T251" i="5"/>
  <c r="T252" i="5"/>
  <c r="T253" i="5"/>
  <c r="T254" i="5"/>
  <c r="T255" i="5"/>
  <c r="T256" i="5"/>
  <c r="T257" i="5"/>
  <c r="T258" i="5"/>
  <c r="T259" i="5"/>
  <c r="T260" i="5"/>
  <c r="T261" i="5"/>
  <c r="T262" i="5"/>
  <c r="T263" i="5"/>
  <c r="T264" i="5"/>
  <c r="T265" i="5"/>
  <c r="T266" i="5"/>
  <c r="T267" i="5"/>
  <c r="T268" i="5"/>
  <c r="T269" i="5"/>
  <c r="T270" i="5"/>
  <c r="T271" i="5"/>
  <c r="T272" i="5"/>
  <c r="T273" i="5"/>
  <c r="T274" i="5"/>
  <c r="T275" i="5"/>
  <c r="T276" i="5"/>
  <c r="T277" i="5"/>
  <c r="T278" i="5"/>
  <c r="T279" i="5"/>
  <c r="T280" i="5"/>
  <c r="T281" i="5"/>
  <c r="T282" i="5"/>
  <c r="T283" i="5"/>
  <c r="T284" i="5"/>
  <c r="T285" i="5"/>
  <c r="T286" i="5"/>
  <c r="T287" i="5"/>
  <c r="T288" i="5"/>
  <c r="T289" i="5"/>
  <c r="T290" i="5"/>
  <c r="T291" i="5"/>
  <c r="T292" i="5"/>
  <c r="T293" i="5"/>
  <c r="Q117" i="5"/>
  <c r="S117" i="5" s="1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N117" i="5"/>
  <c r="P117" i="5" s="1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K117" i="5"/>
  <c r="M117" i="5" s="1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H117" i="5"/>
  <c r="J117" i="5" s="1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E117" i="5"/>
  <c r="G117" i="5" s="1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BH294" i="5" l="1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AE323" i="5" l="1"/>
  <c r="AB323" i="5"/>
  <c r="S323" i="5"/>
  <c r="P323" i="5"/>
  <c r="G323" i="5"/>
  <c r="AE322" i="5"/>
  <c r="Y322" i="5"/>
  <c r="S322" i="5"/>
  <c r="M322" i="5"/>
  <c r="G322" i="5"/>
  <c r="AH321" i="5"/>
  <c r="AE321" i="5"/>
  <c r="V321" i="5"/>
  <c r="S321" i="5"/>
  <c r="J321" i="5"/>
  <c r="G321" i="5"/>
  <c r="Y320" i="5"/>
  <c r="M320" i="5"/>
  <c r="AE319" i="5"/>
  <c r="AB319" i="5"/>
  <c r="S319" i="5"/>
  <c r="P319" i="5"/>
  <c r="G319" i="5"/>
  <c r="AE318" i="5"/>
  <c r="Y318" i="5"/>
  <c r="S318" i="5"/>
  <c r="M318" i="5"/>
  <c r="G318" i="5"/>
  <c r="AE317" i="5"/>
  <c r="S317" i="5"/>
  <c r="G317" i="5"/>
  <c r="Y316" i="5"/>
  <c r="M316" i="5"/>
  <c r="AE315" i="5"/>
  <c r="AB315" i="5"/>
  <c r="S315" i="5"/>
  <c r="P315" i="5"/>
  <c r="G315" i="5"/>
  <c r="AE314" i="5"/>
  <c r="Y314" i="5"/>
  <c r="S314" i="5"/>
  <c r="M314" i="5"/>
  <c r="G314" i="5"/>
  <c r="AH313" i="5"/>
  <c r="AE313" i="5"/>
  <c r="V313" i="5"/>
  <c r="S313" i="5"/>
  <c r="J313" i="5"/>
  <c r="G313" i="5"/>
  <c r="Y312" i="5"/>
  <c r="M312" i="5"/>
  <c r="AE311" i="5"/>
  <c r="AB311" i="5"/>
  <c r="S311" i="5"/>
  <c r="P311" i="5"/>
  <c r="G311" i="5"/>
  <c r="AE310" i="5"/>
  <c r="Y310" i="5"/>
  <c r="S310" i="5"/>
  <c r="M310" i="5"/>
  <c r="G310" i="5"/>
  <c r="AH309" i="5"/>
  <c r="AE309" i="5"/>
  <c r="V309" i="5"/>
  <c r="S309" i="5"/>
  <c r="J309" i="5"/>
  <c r="G309" i="5"/>
  <c r="Y308" i="5"/>
  <c r="M308" i="5"/>
  <c r="AE307" i="5"/>
  <c r="AB307" i="5"/>
  <c r="S307" i="5"/>
  <c r="P307" i="5"/>
  <c r="G307" i="5"/>
  <c r="AE306" i="5"/>
  <c r="Y306" i="5"/>
  <c r="S306" i="5"/>
  <c r="M306" i="5"/>
  <c r="G306" i="5"/>
  <c r="AH305" i="5"/>
  <c r="AE305" i="5"/>
  <c r="V305" i="5"/>
  <c r="S305" i="5"/>
  <c r="J305" i="5"/>
  <c r="G305" i="5"/>
  <c r="Y304" i="5"/>
  <c r="M304" i="5"/>
  <c r="AE303" i="5"/>
  <c r="AB303" i="5"/>
  <c r="S303" i="5"/>
  <c r="P303" i="5"/>
  <c r="G303" i="5"/>
  <c r="AE302" i="5"/>
  <c r="Y302" i="5"/>
  <c r="S302" i="5"/>
  <c r="M302" i="5"/>
  <c r="G302" i="5"/>
  <c r="AH301" i="5"/>
  <c r="AE301" i="5"/>
  <c r="V301" i="5"/>
  <c r="S301" i="5"/>
  <c r="J301" i="5"/>
  <c r="G301" i="5"/>
  <c r="Y300" i="5"/>
  <c r="M300" i="5"/>
  <c r="AE299" i="5"/>
  <c r="AB299" i="5"/>
  <c r="S299" i="5"/>
  <c r="P299" i="5"/>
  <c r="G299" i="5"/>
  <c r="AE298" i="5"/>
  <c r="Y298" i="5"/>
  <c r="S298" i="5"/>
  <c r="M298" i="5"/>
  <c r="G298" i="5"/>
  <c r="AH297" i="5"/>
  <c r="AE297" i="5"/>
  <c r="V297" i="5"/>
  <c r="S297" i="5"/>
  <c r="J297" i="5"/>
  <c r="G297" i="5"/>
  <c r="Y296" i="5"/>
  <c r="M296" i="5"/>
  <c r="AE295" i="5"/>
  <c r="AB295" i="5"/>
  <c r="S295" i="5"/>
  <c r="P295" i="5"/>
  <c r="G295" i="5"/>
  <c r="AE293" i="5"/>
  <c r="Y293" i="5"/>
  <c r="S293" i="5"/>
  <c r="M293" i="5"/>
  <c r="G293" i="5"/>
  <c r="AH292" i="5"/>
  <c r="AE292" i="5"/>
  <c r="V292" i="5"/>
  <c r="S292" i="5"/>
  <c r="J292" i="5"/>
  <c r="G292" i="5"/>
  <c r="Y291" i="5"/>
  <c r="M291" i="5"/>
  <c r="AE290" i="5"/>
  <c r="AB290" i="5"/>
  <c r="S290" i="5"/>
  <c r="P290" i="5"/>
  <c r="G290" i="5"/>
  <c r="AE289" i="5"/>
  <c r="Y289" i="5"/>
  <c r="S289" i="5"/>
  <c r="M289" i="5"/>
  <c r="G289" i="5"/>
  <c r="AH288" i="5"/>
  <c r="AE288" i="5"/>
  <c r="V288" i="5"/>
  <c r="S288" i="5"/>
  <c r="J288" i="5"/>
  <c r="G288" i="5"/>
  <c r="Y287" i="5"/>
  <c r="M287" i="5"/>
  <c r="AE286" i="5"/>
  <c r="AB286" i="5"/>
  <c r="S286" i="5"/>
  <c r="P286" i="5"/>
  <c r="G286" i="5"/>
  <c r="AE285" i="5"/>
  <c r="Y285" i="5"/>
  <c r="S285" i="5"/>
  <c r="M285" i="5"/>
  <c r="G285" i="5"/>
  <c r="AH284" i="5"/>
  <c r="AE284" i="5"/>
  <c r="V284" i="5"/>
  <c r="S284" i="5"/>
  <c r="J284" i="5"/>
  <c r="G284" i="5"/>
  <c r="Y283" i="5"/>
  <c r="M283" i="5"/>
  <c r="AE282" i="5"/>
  <c r="AB282" i="5"/>
  <c r="S282" i="5"/>
  <c r="P282" i="5"/>
  <c r="G282" i="5"/>
  <c r="AE281" i="5"/>
  <c r="Y281" i="5"/>
  <c r="S281" i="5"/>
  <c r="M281" i="5"/>
  <c r="G281" i="5"/>
  <c r="AH280" i="5"/>
  <c r="AE280" i="5"/>
  <c r="V280" i="5"/>
  <c r="S280" i="5"/>
  <c r="J280" i="5"/>
  <c r="G280" i="5"/>
  <c r="Y279" i="5"/>
  <c r="M279" i="5"/>
  <c r="AE278" i="5"/>
  <c r="AB278" i="5"/>
  <c r="S278" i="5"/>
  <c r="P278" i="5"/>
  <c r="G278" i="5"/>
  <c r="AE277" i="5"/>
  <c r="Y277" i="5"/>
  <c r="S277" i="5"/>
  <c r="M277" i="5"/>
  <c r="G277" i="5"/>
  <c r="AH276" i="5"/>
  <c r="AE276" i="5"/>
  <c r="Y276" i="5"/>
  <c r="V276" i="5"/>
  <c r="S276" i="5"/>
  <c r="J276" i="5"/>
  <c r="G276" i="5"/>
  <c r="Y275" i="5"/>
  <c r="M275" i="5"/>
  <c r="AE274" i="5"/>
  <c r="AB274" i="5"/>
  <c r="S274" i="5"/>
  <c r="P274" i="5"/>
  <c r="G274" i="5"/>
  <c r="AE273" i="5"/>
  <c r="Y273" i="5"/>
  <c r="S273" i="5"/>
  <c r="M273" i="5"/>
  <c r="G273" i="5"/>
  <c r="AH272" i="5"/>
  <c r="AE272" i="5"/>
  <c r="V272" i="5"/>
  <c r="S272" i="5"/>
  <c r="J272" i="5"/>
  <c r="G272" i="5"/>
  <c r="Y271" i="5"/>
  <c r="M271" i="5"/>
  <c r="AE270" i="5"/>
  <c r="AB270" i="5"/>
  <c r="S270" i="5"/>
  <c r="P270" i="5"/>
  <c r="G270" i="5"/>
  <c r="AE269" i="5"/>
  <c r="Y269" i="5"/>
  <c r="S269" i="5"/>
  <c r="M269" i="5"/>
  <c r="G269" i="5"/>
  <c r="AH268" i="5"/>
  <c r="AE268" i="5"/>
  <c r="V268" i="5"/>
  <c r="S268" i="5"/>
  <c r="J268" i="5"/>
  <c r="G268" i="5"/>
  <c r="Y267" i="5"/>
  <c r="M267" i="5"/>
  <c r="AE266" i="5"/>
  <c r="AB266" i="5"/>
  <c r="S266" i="5"/>
  <c r="P266" i="5"/>
  <c r="G266" i="5"/>
  <c r="AE265" i="5"/>
  <c r="Y265" i="5"/>
  <c r="S265" i="5"/>
  <c r="M265" i="5"/>
  <c r="G265" i="5"/>
  <c r="AH264" i="5"/>
  <c r="AE264" i="5"/>
  <c r="V264" i="5"/>
  <c r="S264" i="5"/>
  <c r="J264" i="5"/>
  <c r="G264" i="5"/>
  <c r="Y263" i="5"/>
  <c r="M263" i="5"/>
  <c r="AE262" i="5"/>
  <c r="AB262" i="5"/>
  <c r="S262" i="5"/>
  <c r="P262" i="5"/>
  <c r="G262" i="5"/>
  <c r="AE261" i="5"/>
  <c r="Y261" i="5"/>
  <c r="S261" i="5"/>
  <c r="M261" i="5"/>
  <c r="G261" i="5"/>
  <c r="AH260" i="5"/>
  <c r="AE260" i="5"/>
  <c r="V260" i="5"/>
  <c r="S260" i="5"/>
  <c r="J260" i="5"/>
  <c r="G260" i="5"/>
  <c r="Y259" i="5"/>
  <c r="M259" i="5"/>
  <c r="AE258" i="5"/>
  <c r="AB258" i="5"/>
  <c r="S258" i="5"/>
  <c r="P258" i="5"/>
  <c r="G258" i="5"/>
  <c r="AE257" i="5"/>
  <c r="Y257" i="5"/>
  <c r="S257" i="5"/>
  <c r="M257" i="5"/>
  <c r="G257" i="5"/>
  <c r="AH256" i="5"/>
  <c r="AE256" i="5"/>
  <c r="V256" i="5"/>
  <c r="S256" i="5"/>
  <c r="J256" i="5"/>
  <c r="G256" i="5"/>
  <c r="Y255" i="5"/>
  <c r="M255" i="5"/>
  <c r="AE254" i="5"/>
  <c r="AB254" i="5"/>
  <c r="S254" i="5"/>
  <c r="P254" i="5"/>
  <c r="G254" i="5"/>
  <c r="AE253" i="5"/>
  <c r="Y253" i="5"/>
  <c r="S253" i="5"/>
  <c r="M253" i="5"/>
  <c r="G253" i="5"/>
  <c r="AH252" i="5"/>
  <c r="AE252" i="5"/>
  <c r="V252" i="5"/>
  <c r="S252" i="5"/>
  <c r="J252" i="5"/>
  <c r="G252" i="5"/>
  <c r="Y251" i="5"/>
  <c r="M251" i="5"/>
  <c r="AE250" i="5"/>
  <c r="AB250" i="5"/>
  <c r="S250" i="5"/>
  <c r="P250" i="5"/>
  <c r="G250" i="5"/>
  <c r="AE249" i="5"/>
  <c r="Y249" i="5"/>
  <c r="S249" i="5"/>
  <c r="M249" i="5"/>
  <c r="G249" i="5"/>
  <c r="AH248" i="5"/>
  <c r="AE248" i="5"/>
  <c r="V248" i="5"/>
  <c r="S248" i="5"/>
  <c r="J248" i="5"/>
  <c r="G248" i="5"/>
  <c r="Y247" i="5"/>
  <c r="M247" i="5"/>
  <c r="AE246" i="5"/>
  <c r="AB246" i="5"/>
  <c r="S246" i="5"/>
  <c r="P246" i="5"/>
  <c r="G246" i="5"/>
  <c r="AE245" i="5"/>
  <c r="Y245" i="5"/>
  <c r="S245" i="5"/>
  <c r="M245" i="5"/>
  <c r="G245" i="5"/>
  <c r="AH244" i="5"/>
  <c r="AE244" i="5"/>
  <c r="V244" i="5"/>
  <c r="S244" i="5"/>
  <c r="J244" i="5"/>
  <c r="G244" i="5"/>
  <c r="Y243" i="5"/>
  <c r="M243" i="5"/>
  <c r="AE242" i="5"/>
  <c r="AB242" i="5"/>
  <c r="S242" i="5"/>
  <c r="P242" i="5"/>
  <c r="G242" i="5"/>
  <c r="AE241" i="5"/>
  <c r="Y241" i="5"/>
  <c r="S241" i="5"/>
  <c r="M241" i="5"/>
  <c r="G241" i="5"/>
  <c r="AH240" i="5"/>
  <c r="AE240" i="5"/>
  <c r="V240" i="5"/>
  <c r="S240" i="5"/>
  <c r="J240" i="5"/>
  <c r="G240" i="5"/>
  <c r="Y239" i="5"/>
  <c r="M239" i="5"/>
  <c r="AE238" i="5"/>
  <c r="AB238" i="5"/>
  <c r="S238" i="5"/>
  <c r="P238" i="5"/>
  <c r="G238" i="5"/>
  <c r="AE237" i="5"/>
  <c r="Y237" i="5"/>
  <c r="S237" i="5"/>
  <c r="M237" i="5"/>
  <c r="G237" i="5"/>
  <c r="AH236" i="5"/>
  <c r="AE236" i="5"/>
  <c r="V236" i="5"/>
  <c r="S236" i="5"/>
  <c r="J236" i="5"/>
  <c r="G236" i="5"/>
  <c r="Y235" i="5"/>
  <c r="M235" i="5"/>
  <c r="AE234" i="5"/>
  <c r="AB234" i="5"/>
  <c r="S234" i="5"/>
  <c r="P234" i="5"/>
  <c r="G234" i="5"/>
  <c r="AE233" i="5"/>
  <c r="Y233" i="5"/>
  <c r="S233" i="5"/>
  <c r="M233" i="5"/>
  <c r="G233" i="5"/>
  <c r="AH232" i="5"/>
  <c r="AE232" i="5"/>
  <c r="V232" i="5"/>
  <c r="S232" i="5"/>
  <c r="J232" i="5"/>
  <c r="G232" i="5"/>
  <c r="Y231" i="5"/>
  <c r="M231" i="5"/>
  <c r="AE230" i="5"/>
  <c r="AB230" i="5"/>
  <c r="S230" i="5"/>
  <c r="P230" i="5"/>
  <c r="G230" i="5"/>
  <c r="AE229" i="5"/>
  <c r="Y229" i="5"/>
  <c r="S229" i="5"/>
  <c r="M229" i="5"/>
  <c r="G229" i="5"/>
  <c r="AH228" i="5"/>
  <c r="AE228" i="5"/>
  <c r="V228" i="5"/>
  <c r="S228" i="5"/>
  <c r="J228" i="5"/>
  <c r="G228" i="5"/>
  <c r="Y227" i="5"/>
  <c r="M227" i="5"/>
  <c r="AE226" i="5"/>
  <c r="AB226" i="5"/>
  <c r="S226" i="5"/>
  <c r="P226" i="5"/>
  <c r="G226" i="5"/>
  <c r="AE225" i="5"/>
  <c r="Y225" i="5"/>
  <c r="S225" i="5"/>
  <c r="M225" i="5"/>
  <c r="G225" i="5"/>
  <c r="AH224" i="5"/>
  <c r="AE224" i="5"/>
  <c r="V224" i="5"/>
  <c r="S224" i="5"/>
  <c r="J224" i="5"/>
  <c r="G224" i="5"/>
  <c r="Y223" i="5"/>
  <c r="M223" i="5"/>
  <c r="AE222" i="5"/>
  <c r="AB222" i="5"/>
  <c r="S222" i="5"/>
  <c r="P222" i="5"/>
  <c r="G222" i="5"/>
  <c r="AE221" i="5"/>
  <c r="Y221" i="5"/>
  <c r="S221" i="5"/>
  <c r="M221" i="5"/>
  <c r="G221" i="5"/>
  <c r="AH220" i="5"/>
  <c r="AE220" i="5"/>
  <c r="V220" i="5"/>
  <c r="S220" i="5"/>
  <c r="J220" i="5"/>
  <c r="G220" i="5"/>
  <c r="Y219" i="5"/>
  <c r="M219" i="5"/>
  <c r="AE218" i="5"/>
  <c r="AB218" i="5"/>
  <c r="S218" i="5"/>
  <c r="P218" i="5"/>
  <c r="G218" i="5"/>
  <c r="AE217" i="5"/>
  <c r="Y217" i="5"/>
  <c r="S217" i="5"/>
  <c r="M217" i="5"/>
  <c r="G217" i="5"/>
  <c r="AH216" i="5"/>
  <c r="AE216" i="5"/>
  <c r="V216" i="5"/>
  <c r="S216" i="5"/>
  <c r="J216" i="5"/>
  <c r="G216" i="5"/>
  <c r="Y215" i="5"/>
  <c r="M215" i="5"/>
  <c r="AE214" i="5"/>
  <c r="AB214" i="5"/>
  <c r="S214" i="5"/>
  <c r="P214" i="5"/>
  <c r="G214" i="5"/>
  <c r="AE213" i="5"/>
  <c r="Y213" i="5"/>
  <c r="S213" i="5"/>
  <c r="M213" i="5"/>
  <c r="G213" i="5"/>
  <c r="AH212" i="5"/>
  <c r="AE212" i="5"/>
  <c r="V212" i="5"/>
  <c r="S212" i="5"/>
  <c r="J212" i="5"/>
  <c r="G212" i="5"/>
  <c r="Y211" i="5"/>
  <c r="M211" i="5"/>
  <c r="AE210" i="5"/>
  <c r="AB210" i="5"/>
  <c r="S210" i="5"/>
  <c r="P210" i="5"/>
  <c r="G210" i="5"/>
  <c r="AE209" i="5"/>
  <c r="Y209" i="5"/>
  <c r="S209" i="5"/>
  <c r="M209" i="5"/>
  <c r="G209" i="5"/>
  <c r="AH208" i="5"/>
  <c r="AE208" i="5"/>
  <c r="V208" i="5"/>
  <c r="S208" i="5"/>
  <c r="J208" i="5"/>
  <c r="G208" i="5"/>
  <c r="Y207" i="5"/>
  <c r="M207" i="5"/>
  <c r="AE206" i="5"/>
  <c r="AB206" i="5"/>
  <c r="S206" i="5"/>
  <c r="P206" i="5"/>
  <c r="G206" i="5"/>
  <c r="AE205" i="5"/>
  <c r="Y205" i="5"/>
  <c r="S205" i="5"/>
  <c r="M205" i="5"/>
  <c r="G205" i="5"/>
  <c r="AH204" i="5"/>
  <c r="AE204" i="5"/>
  <c r="V204" i="5"/>
  <c r="S204" i="5"/>
  <c r="J204" i="5"/>
  <c r="G204" i="5"/>
  <c r="Y203" i="5"/>
  <c r="M203" i="5"/>
  <c r="AE202" i="5"/>
  <c r="AB202" i="5"/>
  <c r="S202" i="5"/>
  <c r="P202" i="5"/>
  <c r="G202" i="5"/>
  <c r="AE201" i="5"/>
  <c r="Y201" i="5"/>
  <c r="S201" i="5"/>
  <c r="M201" i="5"/>
  <c r="G201" i="5"/>
  <c r="AH200" i="5"/>
  <c r="AE200" i="5"/>
  <c r="V200" i="5"/>
  <c r="S200" i="5"/>
  <c r="J200" i="5"/>
  <c r="G200" i="5"/>
  <c r="Y199" i="5"/>
  <c r="M199" i="5"/>
  <c r="AE198" i="5"/>
  <c r="AB198" i="5"/>
  <c r="S198" i="5"/>
  <c r="P198" i="5"/>
  <c r="G198" i="5"/>
  <c r="AE197" i="5"/>
  <c r="Y197" i="5"/>
  <c r="S197" i="5"/>
  <c r="M197" i="5"/>
  <c r="G197" i="5"/>
  <c r="AH196" i="5"/>
  <c r="AE196" i="5"/>
  <c r="V196" i="5"/>
  <c r="S196" i="5"/>
  <c r="J196" i="5"/>
  <c r="G196" i="5"/>
  <c r="Y195" i="5"/>
  <c r="M195" i="5"/>
  <c r="AE194" i="5"/>
  <c r="AB194" i="5"/>
  <c r="S194" i="5"/>
  <c r="P194" i="5"/>
  <c r="G194" i="5"/>
  <c r="AE193" i="5"/>
  <c r="Y193" i="5"/>
  <c r="S193" i="5"/>
  <c r="M193" i="5"/>
  <c r="G193" i="5"/>
  <c r="AH192" i="5"/>
  <c r="AE192" i="5"/>
  <c r="V192" i="5"/>
  <c r="S192" i="5"/>
  <c r="J192" i="5"/>
  <c r="G192" i="5"/>
  <c r="Y191" i="5"/>
  <c r="M191" i="5"/>
  <c r="AE190" i="5"/>
  <c r="AB190" i="5"/>
  <c r="S190" i="5"/>
  <c r="P190" i="5"/>
  <c r="G190" i="5"/>
  <c r="AE189" i="5"/>
  <c r="Y189" i="5"/>
  <c r="S189" i="5"/>
  <c r="M189" i="5"/>
  <c r="G189" i="5"/>
  <c r="AH188" i="5"/>
  <c r="AE188" i="5"/>
  <c r="V188" i="5"/>
  <c r="S188" i="5"/>
  <c r="J188" i="5"/>
  <c r="G188" i="5"/>
  <c r="Y187" i="5"/>
  <c r="M187" i="5"/>
  <c r="AE186" i="5"/>
  <c r="AB186" i="5"/>
  <c r="S186" i="5"/>
  <c r="P186" i="5"/>
  <c r="G186" i="5"/>
  <c r="AE185" i="5"/>
  <c r="Y185" i="5"/>
  <c r="S185" i="5"/>
  <c r="M185" i="5"/>
  <c r="G185" i="5"/>
  <c r="AH184" i="5"/>
  <c r="AE184" i="5"/>
  <c r="V184" i="5"/>
  <c r="S184" i="5"/>
  <c r="J184" i="5"/>
  <c r="G184" i="5"/>
  <c r="Y183" i="5"/>
  <c r="M183" i="5"/>
  <c r="AE182" i="5"/>
  <c r="AB182" i="5"/>
  <c r="S182" i="5"/>
  <c r="P182" i="5"/>
  <c r="G182" i="5"/>
  <c r="AE181" i="5"/>
  <c r="Y181" i="5"/>
  <c r="S181" i="5"/>
  <c r="M181" i="5"/>
  <c r="G181" i="5"/>
  <c r="AE180" i="5"/>
  <c r="S180" i="5"/>
  <c r="G180" i="5"/>
  <c r="Y179" i="5"/>
  <c r="M179" i="5"/>
  <c r="AE178" i="5"/>
  <c r="AB178" i="5"/>
  <c r="S178" i="5"/>
  <c r="P178" i="5"/>
  <c r="G178" i="5"/>
  <c r="AE177" i="5"/>
  <c r="Y177" i="5"/>
  <c r="S177" i="5"/>
  <c r="M177" i="5"/>
  <c r="G177" i="5"/>
  <c r="AH176" i="5"/>
  <c r="AE176" i="5"/>
  <c r="V176" i="5"/>
  <c r="S176" i="5"/>
  <c r="J176" i="5"/>
  <c r="G176" i="5"/>
  <c r="Y175" i="5"/>
  <c r="M175" i="5"/>
  <c r="AE174" i="5"/>
  <c r="AB174" i="5"/>
  <c r="S174" i="5"/>
  <c r="P174" i="5"/>
  <c r="G174" i="5"/>
  <c r="AE173" i="5"/>
  <c r="Y173" i="5"/>
  <c r="S173" i="5"/>
  <c r="M173" i="5"/>
  <c r="G173" i="5"/>
  <c r="AH172" i="5"/>
  <c r="AE172" i="5"/>
  <c r="V172" i="5"/>
  <c r="S172" i="5"/>
  <c r="J172" i="5"/>
  <c r="G172" i="5"/>
  <c r="Y171" i="5"/>
  <c r="M171" i="5"/>
  <c r="AE170" i="5"/>
  <c r="AB170" i="5"/>
  <c r="S170" i="5"/>
  <c r="P170" i="5"/>
  <c r="G170" i="5"/>
  <c r="AE169" i="5"/>
  <c r="Y169" i="5"/>
  <c r="S169" i="5"/>
  <c r="M169" i="5"/>
  <c r="G169" i="5"/>
  <c r="AH168" i="5"/>
  <c r="AE168" i="5"/>
  <c r="V168" i="5"/>
  <c r="S168" i="5"/>
  <c r="J168" i="5"/>
  <c r="G168" i="5"/>
  <c r="Y167" i="5"/>
  <c r="M167" i="5"/>
  <c r="AE166" i="5"/>
  <c r="AB166" i="5"/>
  <c r="S166" i="5"/>
  <c r="P166" i="5"/>
  <c r="G166" i="5"/>
  <c r="AE165" i="5"/>
  <c r="Y165" i="5"/>
  <c r="S165" i="5"/>
  <c r="M165" i="5"/>
  <c r="G165" i="5"/>
  <c r="AH164" i="5"/>
  <c r="AE164" i="5"/>
  <c r="V164" i="5"/>
  <c r="S164" i="5"/>
  <c r="J164" i="5"/>
  <c r="G164" i="5"/>
  <c r="Y163" i="5"/>
  <c r="M163" i="5"/>
  <c r="AE162" i="5"/>
  <c r="AB162" i="5"/>
  <c r="S162" i="5"/>
  <c r="P162" i="5"/>
  <c r="G162" i="5"/>
  <c r="AE161" i="5"/>
  <c r="Y161" i="5"/>
  <c r="S161" i="5"/>
  <c r="M161" i="5"/>
  <c r="G161" i="5"/>
  <c r="AH160" i="5"/>
  <c r="AE160" i="5"/>
  <c r="V160" i="5"/>
  <c r="S160" i="5"/>
  <c r="J160" i="5"/>
  <c r="G160" i="5"/>
  <c r="Y159" i="5"/>
  <c r="M159" i="5"/>
  <c r="AE158" i="5"/>
  <c r="AB158" i="5"/>
  <c r="S158" i="5"/>
  <c r="P158" i="5"/>
  <c r="G158" i="5"/>
  <c r="AE157" i="5"/>
  <c r="Y157" i="5"/>
  <c r="S157" i="5"/>
  <c r="M157" i="5"/>
  <c r="G157" i="5"/>
  <c r="AH156" i="5"/>
  <c r="AE156" i="5"/>
  <c r="V156" i="5"/>
  <c r="S156" i="5"/>
  <c r="J156" i="5"/>
  <c r="G156" i="5"/>
  <c r="Y155" i="5"/>
  <c r="M155" i="5"/>
  <c r="AE154" i="5"/>
  <c r="AB154" i="5"/>
  <c r="S154" i="5"/>
  <c r="P154" i="5"/>
  <c r="G154" i="5"/>
  <c r="AE153" i="5"/>
  <c r="Y153" i="5"/>
  <c r="S153" i="5"/>
  <c r="M153" i="5"/>
  <c r="G153" i="5"/>
  <c r="AH152" i="5"/>
  <c r="AE152" i="5"/>
  <c r="V152" i="5"/>
  <c r="S152" i="5"/>
  <c r="J152" i="5"/>
  <c r="G152" i="5"/>
  <c r="Y151" i="5"/>
  <c r="M151" i="5"/>
  <c r="AE150" i="5"/>
  <c r="AB150" i="5"/>
  <c r="S150" i="5"/>
  <c r="P150" i="5"/>
  <c r="G150" i="5"/>
  <c r="AE149" i="5"/>
  <c r="Y149" i="5"/>
  <c r="S149" i="5"/>
  <c r="M149" i="5"/>
  <c r="G149" i="5"/>
  <c r="AH148" i="5"/>
  <c r="AE148" i="5"/>
  <c r="V148" i="5"/>
  <c r="S148" i="5"/>
  <c r="J148" i="5"/>
  <c r="G148" i="5"/>
  <c r="Y147" i="5"/>
  <c r="M147" i="5"/>
  <c r="AE146" i="5"/>
  <c r="AB146" i="5"/>
  <c r="S146" i="5"/>
  <c r="P146" i="5"/>
  <c r="G146" i="5"/>
  <c r="AE145" i="5"/>
  <c r="Y145" i="5"/>
  <c r="S145" i="5"/>
  <c r="M145" i="5"/>
  <c r="G145" i="5"/>
  <c r="AH144" i="5"/>
  <c r="AE144" i="5"/>
  <c r="V144" i="5"/>
  <c r="S144" i="5"/>
  <c r="J144" i="5"/>
  <c r="G144" i="5"/>
  <c r="Y143" i="5"/>
  <c r="M143" i="5"/>
  <c r="AE142" i="5"/>
  <c r="AB142" i="5"/>
  <c r="S142" i="5"/>
  <c r="P142" i="5"/>
  <c r="G142" i="5"/>
  <c r="AE141" i="5"/>
  <c r="Y141" i="5"/>
  <c r="S141" i="5"/>
  <c r="M141" i="5"/>
  <c r="G141" i="5"/>
  <c r="AH140" i="5"/>
  <c r="AE140" i="5"/>
  <c r="V140" i="5"/>
  <c r="S140" i="5"/>
  <c r="J140" i="5"/>
  <c r="G140" i="5"/>
  <c r="Y139" i="5"/>
  <c r="M139" i="5"/>
  <c r="AE138" i="5"/>
  <c r="AB138" i="5"/>
  <c r="S138" i="5"/>
  <c r="P138" i="5"/>
  <c r="G138" i="5"/>
  <c r="AE137" i="5"/>
  <c r="Y137" i="5"/>
  <c r="S137" i="5"/>
  <c r="M137" i="5"/>
  <c r="G137" i="5"/>
  <c r="AH136" i="5"/>
  <c r="AE136" i="5"/>
  <c r="V136" i="5"/>
  <c r="S136" i="5"/>
  <c r="J136" i="5"/>
  <c r="G136" i="5"/>
  <c r="Y135" i="5"/>
  <c r="M135" i="5"/>
  <c r="AE134" i="5"/>
  <c r="AB134" i="5"/>
  <c r="S134" i="5"/>
  <c r="P134" i="5"/>
  <c r="G134" i="5"/>
  <c r="AE133" i="5"/>
  <c r="Y133" i="5"/>
  <c r="S133" i="5"/>
  <c r="M133" i="5"/>
  <c r="G133" i="5"/>
  <c r="AH132" i="5"/>
  <c r="AE132" i="5"/>
  <c r="V132" i="5"/>
  <c r="S132" i="5"/>
  <c r="J132" i="5"/>
  <c r="G132" i="5"/>
  <c r="Y131" i="5"/>
  <c r="M131" i="5"/>
  <c r="AE130" i="5"/>
  <c r="AB130" i="5"/>
  <c r="S130" i="5"/>
  <c r="P130" i="5"/>
  <c r="G130" i="5"/>
  <c r="AE129" i="5"/>
  <c r="Y129" i="5"/>
  <c r="S129" i="5"/>
  <c r="M129" i="5"/>
  <c r="G129" i="5"/>
  <c r="AH128" i="5"/>
  <c r="AE128" i="5"/>
  <c r="V128" i="5"/>
  <c r="S128" i="5"/>
  <c r="J128" i="5"/>
  <c r="G128" i="5"/>
  <c r="Y127" i="5"/>
  <c r="M127" i="5"/>
  <c r="AE126" i="5"/>
  <c r="AB126" i="5"/>
  <c r="S126" i="5"/>
  <c r="P126" i="5"/>
  <c r="G126" i="5"/>
  <c r="AE125" i="5"/>
  <c r="Y125" i="5"/>
  <c r="S125" i="5"/>
  <c r="M125" i="5"/>
  <c r="G125" i="5"/>
  <c r="AH124" i="5"/>
  <c r="AE124" i="5"/>
  <c r="V124" i="5"/>
  <c r="S124" i="5"/>
  <c r="J124" i="5"/>
  <c r="G124" i="5"/>
  <c r="Y123" i="5"/>
  <c r="M123" i="5"/>
  <c r="AE122" i="5"/>
  <c r="AB122" i="5"/>
  <c r="S122" i="5"/>
  <c r="P122" i="5"/>
  <c r="G122" i="5"/>
  <c r="AE121" i="5"/>
  <c r="Y121" i="5"/>
  <c r="S121" i="5"/>
  <c r="M121" i="5"/>
  <c r="G121" i="5"/>
  <c r="AH120" i="5"/>
  <c r="AE120" i="5"/>
  <c r="V120" i="5"/>
  <c r="S120" i="5"/>
  <c r="J120" i="5"/>
  <c r="G120" i="5"/>
  <c r="Y119" i="5"/>
  <c r="M119" i="5"/>
  <c r="AE118" i="5"/>
  <c r="AB118" i="5"/>
  <c r="S118" i="5"/>
  <c r="P118" i="5"/>
  <c r="G118" i="5"/>
  <c r="AE116" i="5"/>
  <c r="Y116" i="5"/>
  <c r="S116" i="5"/>
  <c r="M116" i="5"/>
  <c r="G116" i="5"/>
  <c r="AH115" i="5"/>
  <c r="AE115" i="5"/>
  <c r="V115" i="5"/>
  <c r="S115" i="5"/>
  <c r="J115" i="5"/>
  <c r="G115" i="5"/>
  <c r="Y114" i="5"/>
  <c r="M114" i="5"/>
  <c r="AE113" i="5"/>
  <c r="AB113" i="5"/>
  <c r="S113" i="5"/>
  <c r="P113" i="5"/>
  <c r="G113" i="5"/>
  <c r="AE112" i="5"/>
  <c r="Y112" i="5"/>
  <c r="S112" i="5"/>
  <c r="M112" i="5"/>
  <c r="G112" i="5"/>
  <c r="AH111" i="5"/>
  <c r="AE111" i="5"/>
  <c r="V111" i="5"/>
  <c r="S111" i="5"/>
  <c r="J111" i="5"/>
  <c r="G111" i="5"/>
  <c r="Y110" i="5"/>
  <c r="M110" i="5"/>
  <c r="AE109" i="5"/>
  <c r="AB109" i="5"/>
  <c r="S109" i="5"/>
  <c r="P109" i="5"/>
  <c r="G109" i="5"/>
  <c r="AE108" i="5"/>
  <c r="Y108" i="5"/>
  <c r="S108" i="5"/>
  <c r="M108" i="5"/>
  <c r="G108" i="5"/>
  <c r="AH107" i="5"/>
  <c r="AE107" i="5"/>
  <c r="V107" i="5"/>
  <c r="S107" i="5"/>
  <c r="J107" i="5"/>
  <c r="G107" i="5"/>
  <c r="Y106" i="5"/>
  <c r="M106" i="5"/>
  <c r="AE105" i="5"/>
  <c r="AB105" i="5"/>
  <c r="S105" i="5"/>
  <c r="P105" i="5"/>
  <c r="G105" i="5"/>
  <c r="AE104" i="5"/>
  <c r="Y104" i="5"/>
  <c r="S104" i="5"/>
  <c r="M104" i="5"/>
  <c r="G104" i="5"/>
  <c r="AH103" i="5"/>
  <c r="AE103" i="5"/>
  <c r="V103" i="5"/>
  <c r="S103" i="5"/>
  <c r="J103" i="5"/>
  <c r="G103" i="5"/>
  <c r="Y102" i="5"/>
  <c r="M102" i="5"/>
  <c r="AE101" i="5"/>
  <c r="AB101" i="5"/>
  <c r="S101" i="5"/>
  <c r="P101" i="5"/>
  <c r="G101" i="5"/>
  <c r="AE100" i="5"/>
  <c r="Y100" i="5"/>
  <c r="S100" i="5"/>
  <c r="M100" i="5"/>
  <c r="G100" i="5"/>
  <c r="AH99" i="5"/>
  <c r="AE99" i="5"/>
  <c r="V99" i="5"/>
  <c r="S99" i="5"/>
  <c r="J99" i="5"/>
  <c r="G99" i="5"/>
  <c r="Y98" i="5"/>
  <c r="M98" i="5"/>
  <c r="AE97" i="5"/>
  <c r="AB97" i="5"/>
  <c r="S97" i="5"/>
  <c r="P97" i="5"/>
  <c r="G97" i="5"/>
  <c r="AE96" i="5"/>
  <c r="Y96" i="5"/>
  <c r="S96" i="5"/>
  <c r="M96" i="5"/>
  <c r="G96" i="5"/>
  <c r="AH95" i="5"/>
  <c r="AE95" i="5"/>
  <c r="V95" i="5"/>
  <c r="S95" i="5"/>
  <c r="J95" i="5"/>
  <c r="G95" i="5"/>
  <c r="Y94" i="5"/>
  <c r="M94" i="5"/>
  <c r="AE93" i="5"/>
  <c r="AB93" i="5"/>
  <c r="S93" i="5"/>
  <c r="P93" i="5"/>
  <c r="G93" i="5"/>
  <c r="AE92" i="5"/>
  <c r="Y92" i="5"/>
  <c r="S92" i="5"/>
  <c r="M92" i="5"/>
  <c r="G92" i="5"/>
  <c r="AH91" i="5"/>
  <c r="AE91" i="5"/>
  <c r="V91" i="5"/>
  <c r="S91" i="5"/>
  <c r="J91" i="5"/>
  <c r="G91" i="5"/>
  <c r="Y90" i="5"/>
  <c r="M90" i="5"/>
  <c r="AE89" i="5"/>
  <c r="AB89" i="5"/>
  <c r="S89" i="5"/>
  <c r="P89" i="5"/>
  <c r="G89" i="5"/>
  <c r="AE88" i="5"/>
  <c r="Y88" i="5"/>
  <c r="S88" i="5"/>
  <c r="M88" i="5"/>
  <c r="G88" i="5"/>
  <c r="AH87" i="5"/>
  <c r="AE87" i="5"/>
  <c r="V87" i="5"/>
  <c r="S87" i="5"/>
  <c r="J87" i="5"/>
  <c r="G87" i="5"/>
  <c r="Y86" i="5"/>
  <c r="M86" i="5"/>
  <c r="AE85" i="5"/>
  <c r="AB85" i="5"/>
  <c r="S85" i="5"/>
  <c r="P85" i="5"/>
  <c r="G85" i="5"/>
  <c r="AE84" i="5"/>
  <c r="Y84" i="5"/>
  <c r="S84" i="5"/>
  <c r="M84" i="5"/>
  <c r="G84" i="5"/>
  <c r="AH83" i="5"/>
  <c r="AE83" i="5"/>
  <c r="V83" i="5"/>
  <c r="S83" i="5"/>
  <c r="J83" i="5"/>
  <c r="G83" i="5"/>
  <c r="Y82" i="5"/>
  <c r="M82" i="5"/>
  <c r="AE81" i="5"/>
  <c r="AB81" i="5"/>
  <c r="S81" i="5"/>
  <c r="P81" i="5"/>
  <c r="G81" i="5"/>
  <c r="AE80" i="5"/>
  <c r="Y80" i="5"/>
  <c r="S80" i="5"/>
  <c r="M80" i="5"/>
  <c r="G80" i="5"/>
  <c r="AH79" i="5"/>
  <c r="AE79" i="5"/>
  <c r="V79" i="5"/>
  <c r="S79" i="5"/>
  <c r="J79" i="5"/>
  <c r="G79" i="5"/>
  <c r="Y78" i="5"/>
  <c r="M78" i="5"/>
  <c r="AE77" i="5"/>
  <c r="AB77" i="5"/>
  <c r="S77" i="5"/>
  <c r="P77" i="5"/>
  <c r="G77" i="5"/>
  <c r="AE76" i="5"/>
  <c r="Y76" i="5"/>
  <c r="S76" i="5"/>
  <c r="M76" i="5"/>
  <c r="G76" i="5"/>
  <c r="AH75" i="5"/>
  <c r="AE75" i="5"/>
  <c r="V75" i="5"/>
  <c r="S75" i="5"/>
  <c r="J75" i="5"/>
  <c r="G75" i="5"/>
  <c r="Y74" i="5"/>
  <c r="M74" i="5"/>
  <c r="AE73" i="5"/>
  <c r="AB73" i="5"/>
  <c r="S73" i="5"/>
  <c r="P73" i="5"/>
  <c r="G73" i="5"/>
  <c r="AE72" i="5"/>
  <c r="Y72" i="5"/>
  <c r="S72" i="5"/>
  <c r="M72" i="5"/>
  <c r="G72" i="5"/>
  <c r="AH71" i="5"/>
  <c r="AE71" i="5"/>
  <c r="V71" i="5"/>
  <c r="S71" i="5"/>
  <c r="J71" i="5"/>
  <c r="G71" i="5"/>
  <c r="Y70" i="5"/>
  <c r="M70" i="5"/>
  <c r="AE69" i="5"/>
  <c r="AB69" i="5"/>
  <c r="S69" i="5"/>
  <c r="P69" i="5"/>
  <c r="G69" i="5"/>
  <c r="AE68" i="5"/>
  <c r="Y68" i="5"/>
  <c r="S68" i="5"/>
  <c r="M68" i="5"/>
  <c r="G68" i="5"/>
  <c r="AH67" i="5"/>
  <c r="AE67" i="5"/>
  <c r="V67" i="5"/>
  <c r="S67" i="5"/>
  <c r="J67" i="5"/>
  <c r="G67" i="5"/>
  <c r="Y66" i="5"/>
  <c r="P66" i="5"/>
  <c r="M66" i="5"/>
  <c r="AE65" i="5"/>
  <c r="AB65" i="5"/>
  <c r="S65" i="5"/>
  <c r="P65" i="5"/>
  <c r="G65" i="5"/>
  <c r="AE64" i="5"/>
  <c r="Y64" i="5"/>
  <c r="S64" i="5"/>
  <c r="M64" i="5"/>
  <c r="G64" i="5"/>
  <c r="AH63" i="5"/>
  <c r="AE63" i="5"/>
  <c r="V63" i="5"/>
  <c r="S63" i="5"/>
  <c r="J63" i="5"/>
  <c r="G63" i="5"/>
  <c r="Y62" i="5"/>
  <c r="M62" i="5"/>
  <c r="AE61" i="5"/>
  <c r="AB61" i="5"/>
  <c r="S61" i="5"/>
  <c r="P61" i="5"/>
  <c r="G61" i="5"/>
  <c r="AE60" i="5"/>
  <c r="Y60" i="5"/>
  <c r="S60" i="5"/>
  <c r="M60" i="5"/>
  <c r="G60" i="5"/>
  <c r="AH59" i="5"/>
  <c r="AE59" i="5"/>
  <c r="V59" i="5"/>
  <c r="S59" i="5"/>
  <c r="J59" i="5"/>
  <c r="G59" i="5"/>
  <c r="Y58" i="5"/>
  <c r="M58" i="5"/>
  <c r="AH57" i="5"/>
  <c r="AE57" i="5"/>
  <c r="AB57" i="5"/>
  <c r="S57" i="5"/>
  <c r="P57" i="5"/>
  <c r="J57" i="5"/>
  <c r="G57" i="5"/>
  <c r="AE56" i="5"/>
  <c r="Y56" i="5"/>
  <c r="S56" i="5"/>
  <c r="P56" i="5"/>
  <c r="M56" i="5"/>
  <c r="G56" i="5"/>
  <c r="AE55" i="5"/>
  <c r="S55" i="5"/>
  <c r="J55" i="5"/>
  <c r="G55" i="5"/>
  <c r="Y54" i="5"/>
  <c r="M54" i="5"/>
  <c r="AE53" i="5"/>
  <c r="AB53" i="5"/>
  <c r="S53" i="5"/>
  <c r="P53" i="5"/>
  <c r="G53" i="5"/>
  <c r="AE52" i="5"/>
  <c r="Y52" i="5"/>
  <c r="S52" i="5"/>
  <c r="M52" i="5"/>
  <c r="G52" i="5"/>
  <c r="AH51" i="5"/>
  <c r="AE51" i="5"/>
  <c r="V51" i="5"/>
  <c r="S51" i="5"/>
  <c r="J51" i="5"/>
  <c r="G51" i="5"/>
  <c r="Y50" i="5"/>
  <c r="P50" i="5"/>
  <c r="M50" i="5"/>
  <c r="AE49" i="5"/>
  <c r="AB49" i="5"/>
  <c r="S49" i="5"/>
  <c r="P49" i="5"/>
  <c r="G49" i="5"/>
  <c r="AE48" i="5"/>
  <c r="Y48" i="5"/>
  <c r="S48" i="5"/>
  <c r="M48" i="5"/>
  <c r="G48" i="5"/>
  <c r="AH47" i="5"/>
  <c r="AE47" i="5"/>
  <c r="V47" i="5"/>
  <c r="S47" i="5"/>
  <c r="J47" i="5"/>
  <c r="G47" i="5"/>
  <c r="Y46" i="5"/>
  <c r="M46" i="5"/>
  <c r="AE45" i="5"/>
  <c r="AB45" i="5"/>
  <c r="S45" i="5"/>
  <c r="P45" i="5"/>
  <c r="G45" i="5"/>
  <c r="AE44" i="5"/>
  <c r="Y44" i="5"/>
  <c r="S44" i="5"/>
  <c r="M44" i="5"/>
  <c r="G44" i="5"/>
  <c r="AH43" i="5"/>
  <c r="AE43" i="5"/>
  <c r="V43" i="5"/>
  <c r="S43" i="5"/>
  <c r="J43" i="5"/>
  <c r="G43" i="5"/>
  <c r="Y42" i="5"/>
  <c r="P42" i="5"/>
  <c r="M42" i="5"/>
  <c r="AE41" i="5"/>
  <c r="AB41" i="5"/>
  <c r="S41" i="5"/>
  <c r="P41" i="5"/>
  <c r="G41" i="5"/>
  <c r="AE40" i="5"/>
  <c r="Y40" i="5"/>
  <c r="S40" i="5"/>
  <c r="M40" i="5"/>
  <c r="G40" i="5"/>
  <c r="AH39" i="5"/>
  <c r="AE39" i="5"/>
  <c r="V39" i="5"/>
  <c r="S39" i="5"/>
  <c r="J39" i="5"/>
  <c r="G39" i="5"/>
  <c r="Y38" i="5"/>
  <c r="M38" i="5"/>
  <c r="AE37" i="5"/>
  <c r="AB37" i="5"/>
  <c r="S37" i="5"/>
  <c r="P37" i="5"/>
  <c r="G37" i="5"/>
  <c r="AE36" i="5"/>
  <c r="Y36" i="5"/>
  <c r="S36" i="5"/>
  <c r="M36" i="5"/>
  <c r="G36" i="5"/>
  <c r="AH35" i="5"/>
  <c r="AE35" i="5"/>
  <c r="V35" i="5"/>
  <c r="S35" i="5"/>
  <c r="J35" i="5"/>
  <c r="G35" i="5"/>
  <c r="AB34" i="5"/>
  <c r="Y34" i="5"/>
  <c r="M34" i="5"/>
  <c r="AE33" i="5"/>
  <c r="AB33" i="5"/>
  <c r="V33" i="5"/>
  <c r="S33" i="5"/>
  <c r="P33" i="5"/>
  <c r="J33" i="5"/>
  <c r="G33" i="5"/>
  <c r="AE32" i="5"/>
  <c r="Y32" i="5"/>
  <c r="S32" i="5"/>
  <c r="P32" i="5"/>
  <c r="M32" i="5"/>
  <c r="G32" i="5"/>
  <c r="AH31" i="5"/>
  <c r="AE31" i="5"/>
  <c r="V31" i="5"/>
  <c r="S31" i="5"/>
  <c r="J31" i="5"/>
  <c r="G31" i="5"/>
  <c r="Y30" i="5"/>
  <c r="M30" i="5"/>
  <c r="AE29" i="5"/>
  <c r="AB29" i="5"/>
  <c r="V29" i="5"/>
  <c r="S29" i="5"/>
  <c r="P29" i="5"/>
  <c r="J29" i="5"/>
  <c r="G29" i="5"/>
  <c r="AE28" i="5"/>
  <c r="Y28" i="5"/>
  <c r="S28" i="5"/>
  <c r="P28" i="5"/>
  <c r="M28" i="5"/>
  <c r="G28" i="5"/>
  <c r="AH27" i="5"/>
  <c r="AE27" i="5"/>
  <c r="V27" i="5"/>
  <c r="S27" i="5"/>
  <c r="J27" i="5"/>
  <c r="G27" i="5"/>
  <c r="AB26" i="5"/>
  <c r="Y26" i="5"/>
  <c r="M26" i="5"/>
  <c r="AE25" i="5"/>
  <c r="AB25" i="5"/>
  <c r="V25" i="5"/>
  <c r="S25" i="5"/>
  <c r="P25" i="5"/>
  <c r="J25" i="5"/>
  <c r="G25" i="5"/>
  <c r="AE24" i="5"/>
  <c r="Y24" i="5"/>
  <c r="S24" i="5"/>
  <c r="P24" i="5"/>
  <c r="M24" i="5"/>
  <c r="G24" i="5"/>
  <c r="AH23" i="5"/>
  <c r="AE23" i="5"/>
  <c r="V23" i="5"/>
  <c r="S23" i="5"/>
  <c r="J23" i="5"/>
  <c r="G23" i="5"/>
  <c r="Y22" i="5"/>
  <c r="M22" i="5"/>
  <c r="AE21" i="5"/>
  <c r="AB21" i="5"/>
  <c r="V21" i="5"/>
  <c r="S21" i="5"/>
  <c r="P21" i="5"/>
  <c r="J21" i="5"/>
  <c r="G21" i="5"/>
  <c r="AE20" i="5"/>
  <c r="Y20" i="5"/>
  <c r="S20" i="5"/>
  <c r="P20" i="5"/>
  <c r="M20" i="5"/>
  <c r="G20" i="5"/>
  <c r="AH19" i="5"/>
  <c r="AE19" i="5"/>
  <c r="V19" i="5"/>
  <c r="S19" i="5"/>
  <c r="J19" i="5"/>
  <c r="G19" i="5"/>
  <c r="AB18" i="5"/>
  <c r="Y18" i="5"/>
  <c r="M18" i="5"/>
  <c r="AE17" i="5"/>
  <c r="AB17" i="5"/>
  <c r="V17" i="5"/>
  <c r="S17" i="5"/>
  <c r="P17" i="5"/>
  <c r="J17" i="5"/>
  <c r="G17" i="5"/>
  <c r="AE16" i="5"/>
  <c r="Y16" i="5"/>
  <c r="S16" i="5"/>
  <c r="P16" i="5"/>
  <c r="M16" i="5"/>
  <c r="G16" i="5"/>
  <c r="AH15" i="5"/>
  <c r="AE15" i="5"/>
  <c r="V15" i="5"/>
  <c r="S15" i="5"/>
  <c r="J15" i="5"/>
  <c r="G15" i="5"/>
  <c r="AB14" i="5"/>
  <c r="Y14" i="5"/>
  <c r="M14" i="5"/>
  <c r="AE13" i="5"/>
  <c r="AB13" i="5"/>
  <c r="V13" i="5"/>
  <c r="S13" i="5"/>
  <c r="P13" i="5"/>
  <c r="J13" i="5"/>
  <c r="G13" i="5"/>
  <c r="AE12" i="5"/>
  <c r="Y12" i="5"/>
  <c r="S12" i="5"/>
  <c r="P12" i="5"/>
  <c r="M12" i="5"/>
  <c r="G12" i="5"/>
  <c r="AH11" i="5"/>
  <c r="AE11" i="5"/>
  <c r="V11" i="5"/>
  <c r="S11" i="5"/>
  <c r="J11" i="5"/>
  <c r="G11" i="5"/>
  <c r="AB10" i="5"/>
  <c r="Y10" i="5"/>
  <c r="M10" i="5"/>
  <c r="AE9" i="5"/>
  <c r="AB9" i="5"/>
  <c r="V9" i="5"/>
  <c r="S9" i="5"/>
  <c r="P9" i="5"/>
  <c r="J9" i="5"/>
  <c r="G9" i="5"/>
  <c r="AE8" i="5"/>
  <c r="Y8" i="5"/>
  <c r="S8" i="5"/>
  <c r="P8" i="5"/>
  <c r="M8" i="5"/>
  <c r="G8" i="5"/>
  <c r="AH7" i="5"/>
  <c r="AE7" i="5"/>
  <c r="V7" i="5"/>
  <c r="S7" i="5"/>
  <c r="J7" i="5"/>
  <c r="G7" i="5"/>
  <c r="AB6" i="5"/>
  <c r="Y6" i="5"/>
  <c r="M6" i="5"/>
  <c r="AE5" i="5"/>
  <c r="AB5" i="5"/>
  <c r="V5" i="5"/>
  <c r="S5" i="5"/>
  <c r="P5" i="5"/>
  <c r="J5" i="5"/>
  <c r="G5" i="5"/>
  <c r="AF4" i="5"/>
  <c r="AC4" i="5"/>
  <c r="AE4" i="5" s="1"/>
  <c r="Z4" i="5"/>
  <c r="AB4" i="5" s="1"/>
  <c r="W4" i="5"/>
  <c r="Y4" i="5" s="1"/>
  <c r="T4" i="5"/>
  <c r="V4" i="5" s="1"/>
  <c r="Q4" i="5"/>
  <c r="S4" i="5" s="1"/>
  <c r="N4" i="5"/>
  <c r="P4" i="5" s="1"/>
  <c r="K4" i="5"/>
  <c r="M4" i="5" s="1"/>
  <c r="H4" i="5"/>
  <c r="J4" i="5" s="1"/>
  <c r="E4" i="5"/>
  <c r="G4" i="5" s="1"/>
  <c r="N3" i="5"/>
  <c r="P3" i="5" s="1"/>
  <c r="K3" i="5"/>
  <c r="M3" i="5" s="1"/>
  <c r="H3" i="5"/>
  <c r="J3" i="5" s="1"/>
  <c r="AH323" i="5"/>
  <c r="Y323" i="5"/>
  <c r="V323" i="5"/>
  <c r="M323" i="5"/>
  <c r="J323" i="5"/>
  <c r="AH322" i="5"/>
  <c r="AB322" i="5"/>
  <c r="V322" i="5"/>
  <c r="P322" i="5"/>
  <c r="J322" i="5"/>
  <c r="AB321" i="5"/>
  <c r="Y321" i="5"/>
  <c r="P321" i="5"/>
  <c r="M321" i="5"/>
  <c r="AH320" i="5"/>
  <c r="AE320" i="5"/>
  <c r="AB320" i="5"/>
  <c r="V320" i="5"/>
  <c r="S320" i="5"/>
  <c r="P320" i="5"/>
  <c r="J320" i="5"/>
  <c r="G320" i="5"/>
  <c r="AH319" i="5"/>
  <c r="Y319" i="5"/>
  <c r="V319" i="5"/>
  <c r="M319" i="5"/>
  <c r="J319" i="5"/>
  <c r="AH318" i="5"/>
  <c r="AB318" i="5"/>
  <c r="V318" i="5"/>
  <c r="P318" i="5"/>
  <c r="J318" i="5"/>
  <c r="AH317" i="5"/>
  <c r="AB317" i="5"/>
  <c r="Y317" i="5"/>
  <c r="V317" i="5"/>
  <c r="P317" i="5"/>
  <c r="M317" i="5"/>
  <c r="J317" i="5"/>
  <c r="AH316" i="5"/>
  <c r="AE316" i="5"/>
  <c r="AB316" i="5"/>
  <c r="V316" i="5"/>
  <c r="S316" i="5"/>
  <c r="P316" i="5"/>
  <c r="J316" i="5"/>
  <c r="G316" i="5"/>
  <c r="AH315" i="5"/>
  <c r="Y315" i="5"/>
  <c r="V315" i="5"/>
  <c r="M315" i="5"/>
  <c r="J315" i="5"/>
  <c r="AH314" i="5"/>
  <c r="AB314" i="5"/>
  <c r="V314" i="5"/>
  <c r="P314" i="5"/>
  <c r="J314" i="5"/>
  <c r="AB313" i="5"/>
  <c r="Y313" i="5"/>
  <c r="P313" i="5"/>
  <c r="M313" i="5"/>
  <c r="AH312" i="5"/>
  <c r="AE312" i="5"/>
  <c r="AB312" i="5"/>
  <c r="V312" i="5"/>
  <c r="S312" i="5"/>
  <c r="P312" i="5"/>
  <c r="J312" i="5"/>
  <c r="G312" i="5"/>
  <c r="AH311" i="5"/>
  <c r="Y311" i="5"/>
  <c r="V311" i="5"/>
  <c r="M311" i="5"/>
  <c r="J311" i="5"/>
  <c r="AH310" i="5"/>
  <c r="AB310" i="5"/>
  <c r="V310" i="5"/>
  <c r="P310" i="5"/>
  <c r="J310" i="5"/>
  <c r="AB309" i="5"/>
  <c r="Y309" i="5"/>
  <c r="P309" i="5"/>
  <c r="M309" i="5"/>
  <c r="AH308" i="5"/>
  <c r="AE308" i="5"/>
  <c r="AB308" i="5"/>
  <c r="V308" i="5"/>
  <c r="S308" i="5"/>
  <c r="P308" i="5"/>
  <c r="J308" i="5"/>
  <c r="G308" i="5"/>
  <c r="AH307" i="5"/>
  <c r="Y307" i="5"/>
  <c r="V307" i="5"/>
  <c r="M307" i="5"/>
  <c r="J307" i="5"/>
  <c r="AH306" i="5"/>
  <c r="AB306" i="5"/>
  <c r="V306" i="5"/>
  <c r="P306" i="5"/>
  <c r="J306" i="5"/>
  <c r="AB305" i="5"/>
  <c r="Y305" i="5"/>
  <c r="P305" i="5"/>
  <c r="M305" i="5"/>
  <c r="AH304" i="5"/>
  <c r="AE304" i="5"/>
  <c r="AB304" i="5"/>
  <c r="V304" i="5"/>
  <c r="S304" i="5"/>
  <c r="P304" i="5"/>
  <c r="J304" i="5"/>
  <c r="G304" i="5"/>
  <c r="AH303" i="5"/>
  <c r="Y303" i="5"/>
  <c r="V303" i="5"/>
  <c r="M303" i="5"/>
  <c r="J303" i="5"/>
  <c r="AH302" i="5"/>
  <c r="AB302" i="5"/>
  <c r="V302" i="5"/>
  <c r="P302" i="5"/>
  <c r="J302" i="5"/>
  <c r="AB301" i="5"/>
  <c r="Y301" i="5"/>
  <c r="P301" i="5"/>
  <c r="M301" i="5"/>
  <c r="AH300" i="5"/>
  <c r="AE300" i="5"/>
  <c r="AB300" i="5"/>
  <c r="V300" i="5"/>
  <c r="S300" i="5"/>
  <c r="P300" i="5"/>
  <c r="J300" i="5"/>
  <c r="G300" i="5"/>
  <c r="AH299" i="5"/>
  <c r="Y299" i="5"/>
  <c r="V299" i="5"/>
  <c r="M299" i="5"/>
  <c r="J299" i="5"/>
  <c r="AH298" i="5"/>
  <c r="AB298" i="5"/>
  <c r="V298" i="5"/>
  <c r="P298" i="5"/>
  <c r="J298" i="5"/>
  <c r="AB297" i="5"/>
  <c r="Y297" i="5"/>
  <c r="P297" i="5"/>
  <c r="M297" i="5"/>
  <c r="AH296" i="5"/>
  <c r="AE296" i="5"/>
  <c r="AB296" i="5"/>
  <c r="V296" i="5"/>
  <c r="S296" i="5"/>
  <c r="P296" i="5"/>
  <c r="J296" i="5"/>
  <c r="G296" i="5"/>
  <c r="AH295" i="5"/>
  <c r="Y295" i="5"/>
  <c r="V295" i="5"/>
  <c r="M295" i="5"/>
  <c r="J295" i="5"/>
  <c r="AH293" i="5"/>
  <c r="AB293" i="5"/>
  <c r="V293" i="5"/>
  <c r="P293" i="5"/>
  <c r="J293" i="5"/>
  <c r="AB292" i="5"/>
  <c r="Y292" i="5"/>
  <c r="P292" i="5"/>
  <c r="M292" i="5"/>
  <c r="AH291" i="5"/>
  <c r="AE291" i="5"/>
  <c r="AB291" i="5"/>
  <c r="V291" i="5"/>
  <c r="S291" i="5"/>
  <c r="P291" i="5"/>
  <c r="J291" i="5"/>
  <c r="G291" i="5"/>
  <c r="AH290" i="5"/>
  <c r="Y290" i="5"/>
  <c r="V290" i="5"/>
  <c r="M290" i="5"/>
  <c r="J290" i="5"/>
  <c r="AH289" i="5"/>
  <c r="AB289" i="5"/>
  <c r="V289" i="5"/>
  <c r="P289" i="5"/>
  <c r="J289" i="5"/>
  <c r="AB288" i="5"/>
  <c r="Y288" i="5"/>
  <c r="P288" i="5"/>
  <c r="M288" i="5"/>
  <c r="AH287" i="5"/>
  <c r="AE287" i="5"/>
  <c r="AB287" i="5"/>
  <c r="V287" i="5"/>
  <c r="S287" i="5"/>
  <c r="P287" i="5"/>
  <c r="J287" i="5"/>
  <c r="G287" i="5"/>
  <c r="AH286" i="5"/>
  <c r="Y286" i="5"/>
  <c r="V286" i="5"/>
  <c r="M286" i="5"/>
  <c r="J286" i="5"/>
  <c r="AH285" i="5"/>
  <c r="AB285" i="5"/>
  <c r="V285" i="5"/>
  <c r="P285" i="5"/>
  <c r="J285" i="5"/>
  <c r="AB284" i="5"/>
  <c r="Y284" i="5"/>
  <c r="P284" i="5"/>
  <c r="M284" i="5"/>
  <c r="AH283" i="5"/>
  <c r="AE283" i="5"/>
  <c r="AB283" i="5"/>
  <c r="V283" i="5"/>
  <c r="S283" i="5"/>
  <c r="P283" i="5"/>
  <c r="J283" i="5"/>
  <c r="G283" i="5"/>
  <c r="AH282" i="5"/>
  <c r="Y282" i="5"/>
  <c r="V282" i="5"/>
  <c r="M282" i="5"/>
  <c r="J282" i="5"/>
  <c r="AH281" i="5"/>
  <c r="AB281" i="5"/>
  <c r="V281" i="5"/>
  <c r="P281" i="5"/>
  <c r="J281" i="5"/>
  <c r="AB280" i="5"/>
  <c r="Y280" i="5"/>
  <c r="P280" i="5"/>
  <c r="M280" i="5"/>
  <c r="AH279" i="5"/>
  <c r="AE279" i="5"/>
  <c r="AB279" i="5"/>
  <c r="V279" i="5"/>
  <c r="S279" i="5"/>
  <c r="P279" i="5"/>
  <c r="J279" i="5"/>
  <c r="G279" i="5"/>
  <c r="AH278" i="5"/>
  <c r="Y278" i="5"/>
  <c r="V278" i="5"/>
  <c r="M278" i="5"/>
  <c r="J278" i="5"/>
  <c r="AH277" i="5"/>
  <c r="AB277" i="5"/>
  <c r="V277" i="5"/>
  <c r="P277" i="5"/>
  <c r="J277" i="5"/>
  <c r="AB276" i="5"/>
  <c r="P276" i="5"/>
  <c r="M276" i="5"/>
  <c r="AH275" i="5"/>
  <c r="AE275" i="5"/>
  <c r="AB275" i="5"/>
  <c r="V275" i="5"/>
  <c r="S275" i="5"/>
  <c r="P275" i="5"/>
  <c r="J275" i="5"/>
  <c r="G275" i="5"/>
  <c r="AH274" i="5"/>
  <c r="Y274" i="5"/>
  <c r="V274" i="5"/>
  <c r="M274" i="5"/>
  <c r="J274" i="5"/>
  <c r="AH273" i="5"/>
  <c r="AB273" i="5"/>
  <c r="V273" i="5"/>
  <c r="P273" i="5"/>
  <c r="J273" i="5"/>
  <c r="AB272" i="5"/>
  <c r="Y272" i="5"/>
  <c r="P272" i="5"/>
  <c r="M272" i="5"/>
  <c r="AH271" i="5"/>
  <c r="AE271" i="5"/>
  <c r="AB271" i="5"/>
  <c r="V271" i="5"/>
  <c r="S271" i="5"/>
  <c r="P271" i="5"/>
  <c r="J271" i="5"/>
  <c r="G271" i="5"/>
  <c r="AH270" i="5"/>
  <c r="Y270" i="5"/>
  <c r="V270" i="5"/>
  <c r="M270" i="5"/>
  <c r="J270" i="5"/>
  <c r="AH269" i="5"/>
  <c r="AB269" i="5"/>
  <c r="V269" i="5"/>
  <c r="P269" i="5"/>
  <c r="J269" i="5"/>
  <c r="AB268" i="5"/>
  <c r="Y268" i="5"/>
  <c r="P268" i="5"/>
  <c r="M268" i="5"/>
  <c r="AH267" i="5"/>
  <c r="AE267" i="5"/>
  <c r="AB267" i="5"/>
  <c r="V267" i="5"/>
  <c r="S267" i="5"/>
  <c r="P267" i="5"/>
  <c r="J267" i="5"/>
  <c r="G267" i="5"/>
  <c r="AH266" i="5"/>
  <c r="Y266" i="5"/>
  <c r="V266" i="5"/>
  <c r="M266" i="5"/>
  <c r="J266" i="5"/>
  <c r="AH265" i="5"/>
  <c r="AB265" i="5"/>
  <c r="V265" i="5"/>
  <c r="P265" i="5"/>
  <c r="J265" i="5"/>
  <c r="AB264" i="5"/>
  <c r="Y264" i="5"/>
  <c r="P264" i="5"/>
  <c r="M264" i="5"/>
  <c r="AH263" i="5"/>
  <c r="AE263" i="5"/>
  <c r="AB263" i="5"/>
  <c r="V263" i="5"/>
  <c r="S263" i="5"/>
  <c r="P263" i="5"/>
  <c r="J263" i="5"/>
  <c r="G263" i="5"/>
  <c r="AH262" i="5"/>
  <c r="Y262" i="5"/>
  <c r="V262" i="5"/>
  <c r="M262" i="5"/>
  <c r="J262" i="5"/>
  <c r="AH261" i="5"/>
  <c r="AB261" i="5"/>
  <c r="V261" i="5"/>
  <c r="P261" i="5"/>
  <c r="J261" i="5"/>
  <c r="AB260" i="5"/>
  <c r="Y260" i="5"/>
  <c r="P260" i="5"/>
  <c r="M260" i="5"/>
  <c r="AH259" i="5"/>
  <c r="AE259" i="5"/>
  <c r="AB259" i="5"/>
  <c r="V259" i="5"/>
  <c r="S259" i="5"/>
  <c r="P259" i="5"/>
  <c r="J259" i="5"/>
  <c r="G259" i="5"/>
  <c r="AH258" i="5"/>
  <c r="Y258" i="5"/>
  <c r="V258" i="5"/>
  <c r="M258" i="5"/>
  <c r="J258" i="5"/>
  <c r="AH257" i="5"/>
  <c r="AB257" i="5"/>
  <c r="V257" i="5"/>
  <c r="P257" i="5"/>
  <c r="J257" i="5"/>
  <c r="AB256" i="5"/>
  <c r="Y256" i="5"/>
  <c r="P256" i="5"/>
  <c r="M256" i="5"/>
  <c r="AH255" i="5"/>
  <c r="AE255" i="5"/>
  <c r="AB255" i="5"/>
  <c r="V255" i="5"/>
  <c r="S255" i="5"/>
  <c r="P255" i="5"/>
  <c r="J255" i="5"/>
  <c r="G255" i="5"/>
  <c r="AH254" i="5"/>
  <c r="Y254" i="5"/>
  <c r="V254" i="5"/>
  <c r="M254" i="5"/>
  <c r="J254" i="5"/>
  <c r="AH253" i="5"/>
  <c r="AB253" i="5"/>
  <c r="V253" i="5"/>
  <c r="P253" i="5"/>
  <c r="J253" i="5"/>
  <c r="AB252" i="5"/>
  <c r="Y252" i="5"/>
  <c r="P252" i="5"/>
  <c r="M252" i="5"/>
  <c r="AH251" i="5"/>
  <c r="AE251" i="5"/>
  <c r="AB251" i="5"/>
  <c r="V251" i="5"/>
  <c r="S251" i="5"/>
  <c r="P251" i="5"/>
  <c r="J251" i="5"/>
  <c r="G251" i="5"/>
  <c r="AH250" i="5"/>
  <c r="Y250" i="5"/>
  <c r="V250" i="5"/>
  <c r="M250" i="5"/>
  <c r="J250" i="5"/>
  <c r="AH249" i="5"/>
  <c r="AB249" i="5"/>
  <c r="V249" i="5"/>
  <c r="P249" i="5"/>
  <c r="J249" i="5"/>
  <c r="AB248" i="5"/>
  <c r="Y248" i="5"/>
  <c r="P248" i="5"/>
  <c r="M248" i="5"/>
  <c r="AH247" i="5"/>
  <c r="AE247" i="5"/>
  <c r="AB247" i="5"/>
  <c r="V247" i="5"/>
  <c r="S247" i="5"/>
  <c r="P247" i="5"/>
  <c r="J247" i="5"/>
  <c r="G247" i="5"/>
  <c r="AH246" i="5"/>
  <c r="Y246" i="5"/>
  <c r="V246" i="5"/>
  <c r="M246" i="5"/>
  <c r="J246" i="5"/>
  <c r="AH245" i="5"/>
  <c r="AB245" i="5"/>
  <c r="V245" i="5"/>
  <c r="P245" i="5"/>
  <c r="J245" i="5"/>
  <c r="AB244" i="5"/>
  <c r="Y244" i="5"/>
  <c r="P244" i="5"/>
  <c r="M244" i="5"/>
  <c r="AH243" i="5"/>
  <c r="AE243" i="5"/>
  <c r="AB243" i="5"/>
  <c r="V243" i="5"/>
  <c r="S243" i="5"/>
  <c r="P243" i="5"/>
  <c r="J243" i="5"/>
  <c r="G243" i="5"/>
  <c r="AH242" i="5"/>
  <c r="Y242" i="5"/>
  <c r="V242" i="5"/>
  <c r="M242" i="5"/>
  <c r="J242" i="5"/>
  <c r="AH241" i="5"/>
  <c r="AB241" i="5"/>
  <c r="V241" i="5"/>
  <c r="P241" i="5"/>
  <c r="J241" i="5"/>
  <c r="AB240" i="5"/>
  <c r="Y240" i="5"/>
  <c r="P240" i="5"/>
  <c r="M240" i="5"/>
  <c r="AH239" i="5"/>
  <c r="AE239" i="5"/>
  <c r="AB239" i="5"/>
  <c r="V239" i="5"/>
  <c r="S239" i="5"/>
  <c r="P239" i="5"/>
  <c r="J239" i="5"/>
  <c r="G239" i="5"/>
  <c r="AH238" i="5"/>
  <c r="Y238" i="5"/>
  <c r="V238" i="5"/>
  <c r="M238" i="5"/>
  <c r="J238" i="5"/>
  <c r="AH237" i="5"/>
  <c r="AB237" i="5"/>
  <c r="V237" i="5"/>
  <c r="P237" i="5"/>
  <c r="J237" i="5"/>
  <c r="AB236" i="5"/>
  <c r="Y236" i="5"/>
  <c r="P236" i="5"/>
  <c r="M236" i="5"/>
  <c r="AH235" i="5"/>
  <c r="AE235" i="5"/>
  <c r="AB235" i="5"/>
  <c r="V235" i="5"/>
  <c r="S235" i="5"/>
  <c r="P235" i="5"/>
  <c r="J235" i="5"/>
  <c r="G235" i="5"/>
  <c r="AH234" i="5"/>
  <c r="Y234" i="5"/>
  <c r="V234" i="5"/>
  <c r="M234" i="5"/>
  <c r="J234" i="5"/>
  <c r="AH233" i="5"/>
  <c r="AB233" i="5"/>
  <c r="V233" i="5"/>
  <c r="P233" i="5"/>
  <c r="J233" i="5"/>
  <c r="AB232" i="5"/>
  <c r="Y232" i="5"/>
  <c r="P232" i="5"/>
  <c r="M232" i="5"/>
  <c r="AH231" i="5"/>
  <c r="AE231" i="5"/>
  <c r="AB231" i="5"/>
  <c r="V231" i="5"/>
  <c r="S231" i="5"/>
  <c r="P231" i="5"/>
  <c r="J231" i="5"/>
  <c r="G231" i="5"/>
  <c r="AH230" i="5"/>
  <c r="Y230" i="5"/>
  <c r="V230" i="5"/>
  <c r="M230" i="5"/>
  <c r="J230" i="5"/>
  <c r="AH229" i="5"/>
  <c r="AB229" i="5"/>
  <c r="V229" i="5"/>
  <c r="P229" i="5"/>
  <c r="J229" i="5"/>
  <c r="AB228" i="5"/>
  <c r="Y228" i="5"/>
  <c r="P228" i="5"/>
  <c r="M228" i="5"/>
  <c r="AH227" i="5"/>
  <c r="AE227" i="5"/>
  <c r="AB227" i="5"/>
  <c r="V227" i="5"/>
  <c r="S227" i="5"/>
  <c r="P227" i="5"/>
  <c r="J227" i="5"/>
  <c r="G227" i="5"/>
  <c r="AH226" i="5"/>
  <c r="Y226" i="5"/>
  <c r="V226" i="5"/>
  <c r="M226" i="5"/>
  <c r="J226" i="5"/>
  <c r="AH225" i="5"/>
  <c r="AB225" i="5"/>
  <c r="V225" i="5"/>
  <c r="P225" i="5"/>
  <c r="J225" i="5"/>
  <c r="AB224" i="5"/>
  <c r="Y224" i="5"/>
  <c r="P224" i="5"/>
  <c r="M224" i="5"/>
  <c r="AH223" i="5"/>
  <c r="AE223" i="5"/>
  <c r="AB223" i="5"/>
  <c r="V223" i="5"/>
  <c r="S223" i="5"/>
  <c r="P223" i="5"/>
  <c r="J223" i="5"/>
  <c r="G223" i="5"/>
  <c r="AH222" i="5"/>
  <c r="Y222" i="5"/>
  <c r="V222" i="5"/>
  <c r="M222" i="5"/>
  <c r="J222" i="5"/>
  <c r="AH221" i="5"/>
  <c r="AB221" i="5"/>
  <c r="V221" i="5"/>
  <c r="P221" i="5"/>
  <c r="J221" i="5"/>
  <c r="AB220" i="5"/>
  <c r="Y220" i="5"/>
  <c r="P220" i="5"/>
  <c r="M220" i="5"/>
  <c r="AH219" i="5"/>
  <c r="AE219" i="5"/>
  <c r="AB219" i="5"/>
  <c r="V219" i="5"/>
  <c r="S219" i="5"/>
  <c r="P219" i="5"/>
  <c r="J219" i="5"/>
  <c r="G219" i="5"/>
  <c r="AH218" i="5"/>
  <c r="Y218" i="5"/>
  <c r="V218" i="5"/>
  <c r="M218" i="5"/>
  <c r="J218" i="5"/>
  <c r="AH217" i="5"/>
  <c r="AB217" i="5"/>
  <c r="V217" i="5"/>
  <c r="P217" i="5"/>
  <c r="J217" i="5"/>
  <c r="AB216" i="5"/>
  <c r="Y216" i="5"/>
  <c r="P216" i="5"/>
  <c r="M216" i="5"/>
  <c r="AH215" i="5"/>
  <c r="AE215" i="5"/>
  <c r="AB215" i="5"/>
  <c r="V215" i="5"/>
  <c r="S215" i="5"/>
  <c r="P215" i="5"/>
  <c r="J215" i="5"/>
  <c r="G215" i="5"/>
  <c r="AH214" i="5"/>
  <c r="Y214" i="5"/>
  <c r="V214" i="5"/>
  <c r="M214" i="5"/>
  <c r="J214" i="5"/>
  <c r="AH213" i="5"/>
  <c r="AB213" i="5"/>
  <c r="V213" i="5"/>
  <c r="P213" i="5"/>
  <c r="J213" i="5"/>
  <c r="AB212" i="5"/>
  <c r="Y212" i="5"/>
  <c r="P212" i="5"/>
  <c r="M212" i="5"/>
  <c r="AH211" i="5"/>
  <c r="AE211" i="5"/>
  <c r="AB211" i="5"/>
  <c r="V211" i="5"/>
  <c r="S211" i="5"/>
  <c r="P211" i="5"/>
  <c r="J211" i="5"/>
  <c r="G211" i="5"/>
  <c r="AH210" i="5"/>
  <c r="Y210" i="5"/>
  <c r="V210" i="5"/>
  <c r="M210" i="5"/>
  <c r="J210" i="5"/>
  <c r="AH209" i="5"/>
  <c r="AB209" i="5"/>
  <c r="V209" i="5"/>
  <c r="P209" i="5"/>
  <c r="J209" i="5"/>
  <c r="AB208" i="5"/>
  <c r="Y208" i="5"/>
  <c r="P208" i="5"/>
  <c r="M208" i="5"/>
  <c r="AH207" i="5"/>
  <c r="AE207" i="5"/>
  <c r="AB207" i="5"/>
  <c r="V207" i="5"/>
  <c r="S207" i="5"/>
  <c r="P207" i="5"/>
  <c r="J207" i="5"/>
  <c r="G207" i="5"/>
  <c r="AH206" i="5"/>
  <c r="Y206" i="5"/>
  <c r="V206" i="5"/>
  <c r="M206" i="5"/>
  <c r="J206" i="5"/>
  <c r="AH205" i="5"/>
  <c r="AB205" i="5"/>
  <c r="V205" i="5"/>
  <c r="P205" i="5"/>
  <c r="J205" i="5"/>
  <c r="AB204" i="5"/>
  <c r="Y204" i="5"/>
  <c r="P204" i="5"/>
  <c r="M204" i="5"/>
  <c r="AH203" i="5"/>
  <c r="AE203" i="5"/>
  <c r="AB203" i="5"/>
  <c r="V203" i="5"/>
  <c r="S203" i="5"/>
  <c r="P203" i="5"/>
  <c r="J203" i="5"/>
  <c r="G203" i="5"/>
  <c r="AH202" i="5"/>
  <c r="Y202" i="5"/>
  <c r="V202" i="5"/>
  <c r="M202" i="5"/>
  <c r="J202" i="5"/>
  <c r="AH201" i="5"/>
  <c r="AB201" i="5"/>
  <c r="V201" i="5"/>
  <c r="P201" i="5"/>
  <c r="J201" i="5"/>
  <c r="AB200" i="5"/>
  <c r="Y200" i="5"/>
  <c r="P200" i="5"/>
  <c r="M200" i="5"/>
  <c r="AH199" i="5"/>
  <c r="AE199" i="5"/>
  <c r="AB199" i="5"/>
  <c r="V199" i="5"/>
  <c r="S199" i="5"/>
  <c r="P199" i="5"/>
  <c r="J199" i="5"/>
  <c r="G199" i="5"/>
  <c r="AH198" i="5"/>
  <c r="Y198" i="5"/>
  <c r="V198" i="5"/>
  <c r="M198" i="5"/>
  <c r="J198" i="5"/>
  <c r="AH197" i="5"/>
  <c r="AB197" i="5"/>
  <c r="V197" i="5"/>
  <c r="P197" i="5"/>
  <c r="J197" i="5"/>
  <c r="AB196" i="5"/>
  <c r="Y196" i="5"/>
  <c r="P196" i="5"/>
  <c r="M196" i="5"/>
  <c r="AH195" i="5"/>
  <c r="AE195" i="5"/>
  <c r="AB195" i="5"/>
  <c r="V195" i="5"/>
  <c r="S195" i="5"/>
  <c r="P195" i="5"/>
  <c r="J195" i="5"/>
  <c r="G195" i="5"/>
  <c r="AH194" i="5"/>
  <c r="Y194" i="5"/>
  <c r="V194" i="5"/>
  <c r="M194" i="5"/>
  <c r="J194" i="5"/>
  <c r="AH193" i="5"/>
  <c r="AB193" i="5"/>
  <c r="V193" i="5"/>
  <c r="P193" i="5"/>
  <c r="J193" i="5"/>
  <c r="AB192" i="5"/>
  <c r="Y192" i="5"/>
  <c r="P192" i="5"/>
  <c r="M192" i="5"/>
  <c r="AH191" i="5"/>
  <c r="AE191" i="5"/>
  <c r="AB191" i="5"/>
  <c r="V191" i="5"/>
  <c r="S191" i="5"/>
  <c r="P191" i="5"/>
  <c r="J191" i="5"/>
  <c r="G191" i="5"/>
  <c r="AH190" i="5"/>
  <c r="Y190" i="5"/>
  <c r="V190" i="5"/>
  <c r="M190" i="5"/>
  <c r="J190" i="5"/>
  <c r="AH189" i="5"/>
  <c r="AB189" i="5"/>
  <c r="V189" i="5"/>
  <c r="P189" i="5"/>
  <c r="J189" i="5"/>
  <c r="AB188" i="5"/>
  <c r="Y188" i="5"/>
  <c r="P188" i="5"/>
  <c r="M188" i="5"/>
  <c r="AH187" i="5"/>
  <c r="AE187" i="5"/>
  <c r="AB187" i="5"/>
  <c r="V187" i="5"/>
  <c r="S187" i="5"/>
  <c r="P187" i="5"/>
  <c r="J187" i="5"/>
  <c r="G187" i="5"/>
  <c r="AH186" i="5"/>
  <c r="Y186" i="5"/>
  <c r="V186" i="5"/>
  <c r="M186" i="5"/>
  <c r="J186" i="5"/>
  <c r="AH185" i="5"/>
  <c r="AB185" i="5"/>
  <c r="V185" i="5"/>
  <c r="P185" i="5"/>
  <c r="J185" i="5"/>
  <c r="AB184" i="5"/>
  <c r="Y184" i="5"/>
  <c r="P184" i="5"/>
  <c r="M184" i="5"/>
  <c r="AH183" i="5"/>
  <c r="AE183" i="5"/>
  <c r="AB183" i="5"/>
  <c r="V183" i="5"/>
  <c r="S183" i="5"/>
  <c r="P183" i="5"/>
  <c r="J183" i="5"/>
  <c r="G183" i="5"/>
  <c r="AH182" i="5"/>
  <c r="Y182" i="5"/>
  <c r="V182" i="5"/>
  <c r="M182" i="5"/>
  <c r="J182" i="5"/>
  <c r="AH181" i="5"/>
  <c r="AB181" i="5"/>
  <c r="V181" i="5"/>
  <c r="P181" i="5"/>
  <c r="J181" i="5"/>
  <c r="AH180" i="5"/>
  <c r="AB180" i="5"/>
  <c r="Y180" i="5"/>
  <c r="V180" i="5"/>
  <c r="P180" i="5"/>
  <c r="M180" i="5"/>
  <c r="J180" i="5"/>
  <c r="AH179" i="5"/>
  <c r="AE179" i="5"/>
  <c r="AB179" i="5"/>
  <c r="V179" i="5"/>
  <c r="S179" i="5"/>
  <c r="P179" i="5"/>
  <c r="J179" i="5"/>
  <c r="G179" i="5"/>
  <c r="AH178" i="5"/>
  <c r="Y178" i="5"/>
  <c r="V178" i="5"/>
  <c r="M178" i="5"/>
  <c r="J178" i="5"/>
  <c r="AH177" i="5"/>
  <c r="AB177" i="5"/>
  <c r="V177" i="5"/>
  <c r="P177" i="5"/>
  <c r="J177" i="5"/>
  <c r="AB176" i="5"/>
  <c r="Y176" i="5"/>
  <c r="P176" i="5"/>
  <c r="M176" i="5"/>
  <c r="AH175" i="5"/>
  <c r="AE175" i="5"/>
  <c r="AB175" i="5"/>
  <c r="V175" i="5"/>
  <c r="S175" i="5"/>
  <c r="P175" i="5"/>
  <c r="J175" i="5"/>
  <c r="G175" i="5"/>
  <c r="AH174" i="5"/>
  <c r="Y174" i="5"/>
  <c r="V174" i="5"/>
  <c r="M174" i="5"/>
  <c r="J174" i="5"/>
  <c r="AH173" i="5"/>
  <c r="AB173" i="5"/>
  <c r="V173" i="5"/>
  <c r="P173" i="5"/>
  <c r="J173" i="5"/>
  <c r="AB172" i="5"/>
  <c r="Y172" i="5"/>
  <c r="P172" i="5"/>
  <c r="M172" i="5"/>
  <c r="AH171" i="5"/>
  <c r="AE171" i="5"/>
  <c r="AB171" i="5"/>
  <c r="V171" i="5"/>
  <c r="S171" i="5"/>
  <c r="P171" i="5"/>
  <c r="J171" i="5"/>
  <c r="G171" i="5"/>
  <c r="AH170" i="5"/>
  <c r="Y170" i="5"/>
  <c r="V170" i="5"/>
  <c r="M170" i="5"/>
  <c r="J170" i="5"/>
  <c r="AH169" i="5"/>
  <c r="AB169" i="5"/>
  <c r="V169" i="5"/>
  <c r="P169" i="5"/>
  <c r="J169" i="5"/>
  <c r="AB168" i="5"/>
  <c r="Y168" i="5"/>
  <c r="P168" i="5"/>
  <c r="M168" i="5"/>
  <c r="AH167" i="5"/>
  <c r="AE167" i="5"/>
  <c r="AB167" i="5"/>
  <c r="V167" i="5"/>
  <c r="S167" i="5"/>
  <c r="P167" i="5"/>
  <c r="J167" i="5"/>
  <c r="G167" i="5"/>
  <c r="AH166" i="5"/>
  <c r="Y166" i="5"/>
  <c r="V166" i="5"/>
  <c r="M166" i="5"/>
  <c r="J166" i="5"/>
  <c r="AH165" i="5"/>
  <c r="AB165" i="5"/>
  <c r="V165" i="5"/>
  <c r="P165" i="5"/>
  <c r="J165" i="5"/>
  <c r="AB164" i="5"/>
  <c r="Y164" i="5"/>
  <c r="P164" i="5"/>
  <c r="M164" i="5"/>
  <c r="AH163" i="5"/>
  <c r="AE163" i="5"/>
  <c r="AB163" i="5"/>
  <c r="V163" i="5"/>
  <c r="S163" i="5"/>
  <c r="P163" i="5"/>
  <c r="J163" i="5"/>
  <c r="G163" i="5"/>
  <c r="AH162" i="5"/>
  <c r="Y162" i="5"/>
  <c r="V162" i="5"/>
  <c r="M162" i="5"/>
  <c r="J162" i="5"/>
  <c r="AH161" i="5"/>
  <c r="AB161" i="5"/>
  <c r="V161" i="5"/>
  <c r="P161" i="5"/>
  <c r="J161" i="5"/>
  <c r="AB160" i="5"/>
  <c r="Y160" i="5"/>
  <c r="P160" i="5"/>
  <c r="M160" i="5"/>
  <c r="AH159" i="5"/>
  <c r="AE159" i="5"/>
  <c r="AB159" i="5"/>
  <c r="V159" i="5"/>
  <c r="S159" i="5"/>
  <c r="P159" i="5"/>
  <c r="J159" i="5"/>
  <c r="G159" i="5"/>
  <c r="AH158" i="5"/>
  <c r="Y158" i="5"/>
  <c r="V158" i="5"/>
  <c r="M158" i="5"/>
  <c r="J158" i="5"/>
  <c r="AH157" i="5"/>
  <c r="AB157" i="5"/>
  <c r="V157" i="5"/>
  <c r="P157" i="5"/>
  <c r="J157" i="5"/>
  <c r="AB156" i="5"/>
  <c r="Y156" i="5"/>
  <c r="P156" i="5"/>
  <c r="M156" i="5"/>
  <c r="AH155" i="5"/>
  <c r="AE155" i="5"/>
  <c r="AB155" i="5"/>
  <c r="V155" i="5"/>
  <c r="S155" i="5"/>
  <c r="P155" i="5"/>
  <c r="J155" i="5"/>
  <c r="G155" i="5"/>
  <c r="AH154" i="5"/>
  <c r="Y154" i="5"/>
  <c r="V154" i="5"/>
  <c r="M154" i="5"/>
  <c r="J154" i="5"/>
  <c r="AH153" i="5"/>
  <c r="AB153" i="5"/>
  <c r="V153" i="5"/>
  <c r="P153" i="5"/>
  <c r="J153" i="5"/>
  <c r="AB152" i="5"/>
  <c r="Y152" i="5"/>
  <c r="P152" i="5"/>
  <c r="M152" i="5"/>
  <c r="AH151" i="5"/>
  <c r="AE151" i="5"/>
  <c r="AB151" i="5"/>
  <c r="V151" i="5"/>
  <c r="S151" i="5"/>
  <c r="P151" i="5"/>
  <c r="J151" i="5"/>
  <c r="G151" i="5"/>
  <c r="AH150" i="5"/>
  <c r="Y150" i="5"/>
  <c r="V150" i="5"/>
  <c r="M150" i="5"/>
  <c r="J150" i="5"/>
  <c r="AH149" i="5"/>
  <c r="AB149" i="5"/>
  <c r="V149" i="5"/>
  <c r="P149" i="5"/>
  <c r="J149" i="5"/>
  <c r="AB148" i="5"/>
  <c r="Y148" i="5"/>
  <c r="P148" i="5"/>
  <c r="M148" i="5"/>
  <c r="AH147" i="5"/>
  <c r="AE147" i="5"/>
  <c r="AB147" i="5"/>
  <c r="V147" i="5"/>
  <c r="S147" i="5"/>
  <c r="P147" i="5"/>
  <c r="J147" i="5"/>
  <c r="G147" i="5"/>
  <c r="AH146" i="5"/>
  <c r="Y146" i="5"/>
  <c r="V146" i="5"/>
  <c r="M146" i="5"/>
  <c r="J146" i="5"/>
  <c r="AH145" i="5"/>
  <c r="AB145" i="5"/>
  <c r="V145" i="5"/>
  <c r="P145" i="5"/>
  <c r="J145" i="5"/>
  <c r="AB144" i="5"/>
  <c r="Y144" i="5"/>
  <c r="P144" i="5"/>
  <c r="M144" i="5"/>
  <c r="AH143" i="5"/>
  <c r="AE143" i="5"/>
  <c r="AB143" i="5"/>
  <c r="V143" i="5"/>
  <c r="S143" i="5"/>
  <c r="P143" i="5"/>
  <c r="J143" i="5"/>
  <c r="G143" i="5"/>
  <c r="AH142" i="5"/>
  <c r="Y142" i="5"/>
  <c r="V142" i="5"/>
  <c r="M142" i="5"/>
  <c r="J142" i="5"/>
  <c r="AH141" i="5"/>
  <c r="AB141" i="5"/>
  <c r="V141" i="5"/>
  <c r="P141" i="5"/>
  <c r="J141" i="5"/>
  <c r="AB140" i="5"/>
  <c r="Y140" i="5"/>
  <c r="P140" i="5"/>
  <c r="M140" i="5"/>
  <c r="AH139" i="5"/>
  <c r="AE139" i="5"/>
  <c r="AB139" i="5"/>
  <c r="V139" i="5"/>
  <c r="S139" i="5"/>
  <c r="P139" i="5"/>
  <c r="J139" i="5"/>
  <c r="G139" i="5"/>
  <c r="AH138" i="5"/>
  <c r="Y138" i="5"/>
  <c r="V138" i="5"/>
  <c r="M138" i="5"/>
  <c r="J138" i="5"/>
  <c r="AH137" i="5"/>
  <c r="AB137" i="5"/>
  <c r="V137" i="5"/>
  <c r="P137" i="5"/>
  <c r="J137" i="5"/>
  <c r="AB136" i="5"/>
  <c r="Y136" i="5"/>
  <c r="P136" i="5"/>
  <c r="M136" i="5"/>
  <c r="AH135" i="5"/>
  <c r="AE135" i="5"/>
  <c r="AB135" i="5"/>
  <c r="V135" i="5"/>
  <c r="S135" i="5"/>
  <c r="P135" i="5"/>
  <c r="J135" i="5"/>
  <c r="G135" i="5"/>
  <c r="AH134" i="5"/>
  <c r="Y134" i="5"/>
  <c r="V134" i="5"/>
  <c r="M134" i="5"/>
  <c r="J134" i="5"/>
  <c r="AH133" i="5"/>
  <c r="AB133" i="5"/>
  <c r="V133" i="5"/>
  <c r="P133" i="5"/>
  <c r="J133" i="5"/>
  <c r="AB132" i="5"/>
  <c r="Y132" i="5"/>
  <c r="P132" i="5"/>
  <c r="M132" i="5"/>
  <c r="AH131" i="5"/>
  <c r="AE131" i="5"/>
  <c r="AB131" i="5"/>
  <c r="V131" i="5"/>
  <c r="S131" i="5"/>
  <c r="P131" i="5"/>
  <c r="J131" i="5"/>
  <c r="G131" i="5"/>
  <c r="AH130" i="5"/>
  <c r="Y130" i="5"/>
  <c r="V130" i="5"/>
  <c r="M130" i="5"/>
  <c r="J130" i="5"/>
  <c r="AH129" i="5"/>
  <c r="AB129" i="5"/>
  <c r="V129" i="5"/>
  <c r="P129" i="5"/>
  <c r="J129" i="5"/>
  <c r="AB128" i="5"/>
  <c r="Y128" i="5"/>
  <c r="P128" i="5"/>
  <c r="M128" i="5"/>
  <c r="AH127" i="5"/>
  <c r="AE127" i="5"/>
  <c r="AB127" i="5"/>
  <c r="V127" i="5"/>
  <c r="S127" i="5"/>
  <c r="P127" i="5"/>
  <c r="J127" i="5"/>
  <c r="G127" i="5"/>
  <c r="AH126" i="5"/>
  <c r="Y126" i="5"/>
  <c r="V126" i="5"/>
  <c r="M126" i="5"/>
  <c r="J126" i="5"/>
  <c r="AH125" i="5"/>
  <c r="AB125" i="5"/>
  <c r="V125" i="5"/>
  <c r="P125" i="5"/>
  <c r="J125" i="5"/>
  <c r="AB124" i="5"/>
  <c r="Y124" i="5"/>
  <c r="P124" i="5"/>
  <c r="M124" i="5"/>
  <c r="AH123" i="5"/>
  <c r="AE123" i="5"/>
  <c r="AB123" i="5"/>
  <c r="V123" i="5"/>
  <c r="S123" i="5"/>
  <c r="P123" i="5"/>
  <c r="J123" i="5"/>
  <c r="G123" i="5"/>
  <c r="AH122" i="5"/>
  <c r="Y122" i="5"/>
  <c r="V122" i="5"/>
  <c r="M122" i="5"/>
  <c r="J122" i="5"/>
  <c r="AH121" i="5"/>
  <c r="AB121" i="5"/>
  <c r="V121" i="5"/>
  <c r="P121" i="5"/>
  <c r="J121" i="5"/>
  <c r="AB120" i="5"/>
  <c r="Y120" i="5"/>
  <c r="P120" i="5"/>
  <c r="M120" i="5"/>
  <c r="AH119" i="5"/>
  <c r="AE119" i="5"/>
  <c r="AB119" i="5"/>
  <c r="V119" i="5"/>
  <c r="S119" i="5"/>
  <c r="P119" i="5"/>
  <c r="J119" i="5"/>
  <c r="G119" i="5"/>
  <c r="AH118" i="5"/>
  <c r="Y118" i="5"/>
  <c r="V118" i="5"/>
  <c r="M118" i="5"/>
  <c r="J118" i="5"/>
  <c r="AH116" i="5"/>
  <c r="AB116" i="5"/>
  <c r="V116" i="5"/>
  <c r="P116" i="5"/>
  <c r="J116" i="5"/>
  <c r="AB115" i="5"/>
  <c r="Y115" i="5"/>
  <c r="P115" i="5"/>
  <c r="M115" i="5"/>
  <c r="AH114" i="5"/>
  <c r="AE114" i="5"/>
  <c r="AB114" i="5"/>
  <c r="V114" i="5"/>
  <c r="S114" i="5"/>
  <c r="P114" i="5"/>
  <c r="J114" i="5"/>
  <c r="G114" i="5"/>
  <c r="AH113" i="5"/>
  <c r="Y113" i="5"/>
  <c r="V113" i="5"/>
  <c r="M113" i="5"/>
  <c r="J113" i="5"/>
  <c r="AH112" i="5"/>
  <c r="AB112" i="5"/>
  <c r="V112" i="5"/>
  <c r="P112" i="5"/>
  <c r="J112" i="5"/>
  <c r="AB111" i="5"/>
  <c r="Y111" i="5"/>
  <c r="P111" i="5"/>
  <c r="M111" i="5"/>
  <c r="AH110" i="5"/>
  <c r="AE110" i="5"/>
  <c r="AB110" i="5"/>
  <c r="V110" i="5"/>
  <c r="S110" i="5"/>
  <c r="P110" i="5"/>
  <c r="J110" i="5"/>
  <c r="G110" i="5"/>
  <c r="AH109" i="5"/>
  <c r="Y109" i="5"/>
  <c r="V109" i="5"/>
  <c r="M109" i="5"/>
  <c r="J109" i="5"/>
  <c r="AH108" i="5"/>
  <c r="AB108" i="5"/>
  <c r="V108" i="5"/>
  <c r="P108" i="5"/>
  <c r="J108" i="5"/>
  <c r="AB107" i="5"/>
  <c r="Y107" i="5"/>
  <c r="P107" i="5"/>
  <c r="M107" i="5"/>
  <c r="AH106" i="5"/>
  <c r="AE106" i="5"/>
  <c r="AB106" i="5"/>
  <c r="V106" i="5"/>
  <c r="S106" i="5"/>
  <c r="P106" i="5"/>
  <c r="J106" i="5"/>
  <c r="G106" i="5"/>
  <c r="AH105" i="5"/>
  <c r="Y105" i="5"/>
  <c r="V105" i="5"/>
  <c r="M105" i="5"/>
  <c r="J105" i="5"/>
  <c r="AH104" i="5"/>
  <c r="AB104" i="5"/>
  <c r="V104" i="5"/>
  <c r="P104" i="5"/>
  <c r="J104" i="5"/>
  <c r="AB103" i="5"/>
  <c r="Y103" i="5"/>
  <c r="P103" i="5"/>
  <c r="M103" i="5"/>
  <c r="AH102" i="5"/>
  <c r="AE102" i="5"/>
  <c r="AB102" i="5"/>
  <c r="V102" i="5"/>
  <c r="S102" i="5"/>
  <c r="P102" i="5"/>
  <c r="J102" i="5"/>
  <c r="G102" i="5"/>
  <c r="AH101" i="5"/>
  <c r="Y101" i="5"/>
  <c r="V101" i="5"/>
  <c r="M101" i="5"/>
  <c r="J101" i="5"/>
  <c r="AH100" i="5"/>
  <c r="AB100" i="5"/>
  <c r="V100" i="5"/>
  <c r="P100" i="5"/>
  <c r="J100" i="5"/>
  <c r="AB99" i="5"/>
  <c r="Y99" i="5"/>
  <c r="P99" i="5"/>
  <c r="M99" i="5"/>
  <c r="AH98" i="5"/>
  <c r="AE98" i="5"/>
  <c r="AB98" i="5"/>
  <c r="V98" i="5"/>
  <c r="S98" i="5"/>
  <c r="P98" i="5"/>
  <c r="J98" i="5"/>
  <c r="G98" i="5"/>
  <c r="AH97" i="5"/>
  <c r="Y97" i="5"/>
  <c r="V97" i="5"/>
  <c r="M97" i="5"/>
  <c r="J97" i="5"/>
  <c r="AH96" i="5"/>
  <c r="AB96" i="5"/>
  <c r="V96" i="5"/>
  <c r="P96" i="5"/>
  <c r="J96" i="5"/>
  <c r="AB95" i="5"/>
  <c r="Y95" i="5"/>
  <c r="P95" i="5"/>
  <c r="M95" i="5"/>
  <c r="AH94" i="5"/>
  <c r="AE94" i="5"/>
  <c r="AB94" i="5"/>
  <c r="V94" i="5"/>
  <c r="S94" i="5"/>
  <c r="P94" i="5"/>
  <c r="J94" i="5"/>
  <c r="G94" i="5"/>
  <c r="AH93" i="5"/>
  <c r="Y93" i="5"/>
  <c r="V93" i="5"/>
  <c r="M93" i="5"/>
  <c r="J93" i="5"/>
  <c r="AH92" i="5"/>
  <c r="AB92" i="5"/>
  <c r="V92" i="5"/>
  <c r="P92" i="5"/>
  <c r="J92" i="5"/>
  <c r="AB91" i="5"/>
  <c r="Y91" i="5"/>
  <c r="P91" i="5"/>
  <c r="M91" i="5"/>
  <c r="AH90" i="5"/>
  <c r="AE90" i="5"/>
  <c r="AB90" i="5"/>
  <c r="V90" i="5"/>
  <c r="S90" i="5"/>
  <c r="P90" i="5"/>
  <c r="J90" i="5"/>
  <c r="G90" i="5"/>
  <c r="AH89" i="5"/>
  <c r="Y89" i="5"/>
  <c r="V89" i="5"/>
  <c r="M89" i="5"/>
  <c r="J89" i="5"/>
  <c r="AH88" i="5"/>
  <c r="AB88" i="5"/>
  <c r="V88" i="5"/>
  <c r="P88" i="5"/>
  <c r="J88" i="5"/>
  <c r="AB87" i="5"/>
  <c r="Y87" i="5"/>
  <c r="P87" i="5"/>
  <c r="M87" i="5"/>
  <c r="AH86" i="5"/>
  <c r="AE86" i="5"/>
  <c r="AB86" i="5"/>
  <c r="V86" i="5"/>
  <c r="S86" i="5"/>
  <c r="P86" i="5"/>
  <c r="J86" i="5"/>
  <c r="G86" i="5"/>
  <c r="AH85" i="5"/>
  <c r="Y85" i="5"/>
  <c r="V85" i="5"/>
  <c r="M85" i="5"/>
  <c r="J85" i="5"/>
  <c r="AH84" i="5"/>
  <c r="AB84" i="5"/>
  <c r="V84" i="5"/>
  <c r="P84" i="5"/>
  <c r="J84" i="5"/>
  <c r="AB83" i="5"/>
  <c r="Y83" i="5"/>
  <c r="P83" i="5"/>
  <c r="M83" i="5"/>
  <c r="AH82" i="5"/>
  <c r="AE82" i="5"/>
  <c r="AB82" i="5"/>
  <c r="V82" i="5"/>
  <c r="S82" i="5"/>
  <c r="P82" i="5"/>
  <c r="J82" i="5"/>
  <c r="G82" i="5"/>
  <c r="AH81" i="5"/>
  <c r="Y81" i="5"/>
  <c r="V81" i="5"/>
  <c r="M81" i="5"/>
  <c r="J81" i="5"/>
  <c r="AH80" i="5"/>
  <c r="AB80" i="5"/>
  <c r="V80" i="5"/>
  <c r="P80" i="5"/>
  <c r="J80" i="5"/>
  <c r="AB79" i="5"/>
  <c r="Y79" i="5"/>
  <c r="P79" i="5"/>
  <c r="M79" i="5"/>
  <c r="AH78" i="5"/>
  <c r="AE78" i="5"/>
  <c r="AB78" i="5"/>
  <c r="V78" i="5"/>
  <c r="S78" i="5"/>
  <c r="P78" i="5"/>
  <c r="J78" i="5"/>
  <c r="G78" i="5"/>
  <c r="AH77" i="5"/>
  <c r="Y77" i="5"/>
  <c r="V77" i="5"/>
  <c r="M77" i="5"/>
  <c r="J77" i="5"/>
  <c r="AH76" i="5"/>
  <c r="AB76" i="5"/>
  <c r="V76" i="5"/>
  <c r="P76" i="5"/>
  <c r="J76" i="5"/>
  <c r="AB75" i="5"/>
  <c r="Y75" i="5"/>
  <c r="P75" i="5"/>
  <c r="M75" i="5"/>
  <c r="AH74" i="5"/>
  <c r="AE74" i="5"/>
  <c r="AB74" i="5"/>
  <c r="V74" i="5"/>
  <c r="S74" i="5"/>
  <c r="P74" i="5"/>
  <c r="J74" i="5"/>
  <c r="G74" i="5"/>
  <c r="AH73" i="5"/>
  <c r="Y73" i="5"/>
  <c r="V73" i="5"/>
  <c r="M73" i="5"/>
  <c r="J73" i="5"/>
  <c r="AH72" i="5"/>
  <c r="AB72" i="5"/>
  <c r="V72" i="5"/>
  <c r="P72" i="5"/>
  <c r="J72" i="5"/>
  <c r="AB71" i="5"/>
  <c r="Y71" i="5"/>
  <c r="P71" i="5"/>
  <c r="M71" i="5"/>
  <c r="AH70" i="5"/>
  <c r="AE70" i="5"/>
  <c r="AB70" i="5"/>
  <c r="V70" i="5"/>
  <c r="S70" i="5"/>
  <c r="P70" i="5"/>
  <c r="J70" i="5"/>
  <c r="G70" i="5"/>
  <c r="AH69" i="5"/>
  <c r="Y69" i="5"/>
  <c r="V69" i="5"/>
  <c r="M69" i="5"/>
  <c r="J69" i="5"/>
  <c r="AH68" i="5"/>
  <c r="AB68" i="5"/>
  <c r="V68" i="5"/>
  <c r="P68" i="5"/>
  <c r="J68" i="5"/>
  <c r="AB67" i="5"/>
  <c r="Y67" i="5"/>
  <c r="P67" i="5"/>
  <c r="M67" i="5"/>
  <c r="AH66" i="5"/>
  <c r="AE66" i="5"/>
  <c r="AB66" i="5"/>
  <c r="V66" i="5"/>
  <c r="S66" i="5"/>
  <c r="J66" i="5"/>
  <c r="G66" i="5"/>
  <c r="AH65" i="5"/>
  <c r="Y65" i="5"/>
  <c r="V65" i="5"/>
  <c r="M65" i="5"/>
  <c r="J65" i="5"/>
  <c r="AH64" i="5"/>
  <c r="AB64" i="5"/>
  <c r="V64" i="5"/>
  <c r="P64" i="5"/>
  <c r="J64" i="5"/>
  <c r="AB63" i="5"/>
  <c r="Y63" i="5"/>
  <c r="P63" i="5"/>
  <c r="M63" i="5"/>
  <c r="AH62" i="5"/>
  <c r="AE62" i="5"/>
  <c r="AB62" i="5"/>
  <c r="V62" i="5"/>
  <c r="S62" i="5"/>
  <c r="P62" i="5"/>
  <c r="J62" i="5"/>
  <c r="G62" i="5"/>
  <c r="AH61" i="5"/>
  <c r="Y61" i="5"/>
  <c r="V61" i="5"/>
  <c r="M61" i="5"/>
  <c r="J61" i="5"/>
  <c r="AH60" i="5"/>
  <c r="AB60" i="5"/>
  <c r="V60" i="5"/>
  <c r="P60" i="5"/>
  <c r="J60" i="5"/>
  <c r="AB59" i="5"/>
  <c r="Y59" i="5"/>
  <c r="P59" i="5"/>
  <c r="M59" i="5"/>
  <c r="AH58" i="5"/>
  <c r="AE58" i="5"/>
  <c r="AB58" i="5"/>
  <c r="V58" i="5"/>
  <c r="S58" i="5"/>
  <c r="P58" i="5"/>
  <c r="J58" i="5"/>
  <c r="G58" i="5"/>
  <c r="Y57" i="5"/>
  <c r="V57" i="5"/>
  <c r="M57" i="5"/>
  <c r="AH56" i="5"/>
  <c r="AB56" i="5"/>
  <c r="V56" i="5"/>
  <c r="J56" i="5"/>
  <c r="AH55" i="5"/>
  <c r="AB55" i="5"/>
  <c r="Y55" i="5"/>
  <c r="V55" i="5"/>
  <c r="P55" i="5"/>
  <c r="M55" i="5"/>
  <c r="AH54" i="5"/>
  <c r="AE54" i="5"/>
  <c r="AB54" i="5"/>
  <c r="V54" i="5"/>
  <c r="S54" i="5"/>
  <c r="P54" i="5"/>
  <c r="J54" i="5"/>
  <c r="G54" i="5"/>
  <c r="AH53" i="5"/>
  <c r="Y53" i="5"/>
  <c r="V53" i="5"/>
  <c r="M53" i="5"/>
  <c r="J53" i="5"/>
  <c r="AH52" i="5"/>
  <c r="AB52" i="5"/>
  <c r="V52" i="5"/>
  <c r="P52" i="5"/>
  <c r="J52" i="5"/>
  <c r="AB51" i="5"/>
  <c r="Y51" i="5"/>
  <c r="P51" i="5"/>
  <c r="M51" i="5"/>
  <c r="AH50" i="5"/>
  <c r="AE50" i="5"/>
  <c r="AB50" i="5"/>
  <c r="V50" i="5"/>
  <c r="S50" i="5"/>
  <c r="J50" i="5"/>
  <c r="G50" i="5"/>
  <c r="AH49" i="5"/>
  <c r="Y49" i="5"/>
  <c r="V49" i="5"/>
  <c r="M49" i="5"/>
  <c r="J49" i="5"/>
  <c r="AH48" i="5"/>
  <c r="AB48" i="5"/>
  <c r="V48" i="5"/>
  <c r="P48" i="5"/>
  <c r="J48" i="5"/>
  <c r="AB47" i="5"/>
  <c r="Y47" i="5"/>
  <c r="P47" i="5"/>
  <c r="M47" i="5"/>
  <c r="AH46" i="5"/>
  <c r="AE46" i="5"/>
  <c r="AB46" i="5"/>
  <c r="V46" i="5"/>
  <c r="S46" i="5"/>
  <c r="P46" i="5"/>
  <c r="J46" i="5"/>
  <c r="G46" i="5"/>
  <c r="AH45" i="5"/>
  <c r="Y45" i="5"/>
  <c r="V45" i="5"/>
  <c r="M45" i="5"/>
  <c r="J45" i="5"/>
  <c r="AH44" i="5"/>
  <c r="AB44" i="5"/>
  <c r="V44" i="5"/>
  <c r="P44" i="5"/>
  <c r="J44" i="5"/>
  <c r="AB43" i="5"/>
  <c r="Y43" i="5"/>
  <c r="P43" i="5"/>
  <c r="M43" i="5"/>
  <c r="AH42" i="5"/>
  <c r="AE42" i="5"/>
  <c r="AB42" i="5"/>
  <c r="V42" i="5"/>
  <c r="S42" i="5"/>
  <c r="J42" i="5"/>
  <c r="G42" i="5"/>
  <c r="AH41" i="5"/>
  <c r="Y41" i="5"/>
  <c r="V41" i="5"/>
  <c r="M41" i="5"/>
  <c r="J41" i="5"/>
  <c r="AH40" i="5"/>
  <c r="AB40" i="5"/>
  <c r="V40" i="5"/>
  <c r="P40" i="5"/>
  <c r="J40" i="5"/>
  <c r="AB39" i="5"/>
  <c r="Y39" i="5"/>
  <c r="P39" i="5"/>
  <c r="M39" i="5"/>
  <c r="AH38" i="5"/>
  <c r="AE38" i="5"/>
  <c r="AB38" i="5"/>
  <c r="V38" i="5"/>
  <c r="S38" i="5"/>
  <c r="P38" i="5"/>
  <c r="J38" i="5"/>
  <c r="G38" i="5"/>
  <c r="AH37" i="5"/>
  <c r="Y37" i="5"/>
  <c r="V37" i="5"/>
  <c r="M37" i="5"/>
  <c r="J37" i="5"/>
  <c r="AH36" i="5"/>
  <c r="AB36" i="5"/>
  <c r="V36" i="5"/>
  <c r="P36" i="5"/>
  <c r="J36" i="5"/>
  <c r="AB35" i="5"/>
  <c r="Y35" i="5"/>
  <c r="P35" i="5"/>
  <c r="M35" i="5"/>
  <c r="AH34" i="5"/>
  <c r="AE34" i="5"/>
  <c r="V34" i="5"/>
  <c r="S34" i="5"/>
  <c r="P34" i="5"/>
  <c r="J34" i="5"/>
  <c r="G34" i="5"/>
  <c r="AH33" i="5"/>
  <c r="Y33" i="5"/>
  <c r="M33" i="5"/>
  <c r="AH32" i="5"/>
  <c r="AB32" i="5"/>
  <c r="V32" i="5"/>
  <c r="J32" i="5"/>
  <c r="AB31" i="5"/>
  <c r="Y31" i="5"/>
  <c r="P31" i="5"/>
  <c r="M31" i="5"/>
  <c r="AH30" i="5"/>
  <c r="AE30" i="5"/>
  <c r="AB30" i="5"/>
  <c r="V30" i="5"/>
  <c r="S30" i="5"/>
  <c r="P30" i="5"/>
  <c r="J30" i="5"/>
  <c r="G30" i="5"/>
  <c r="AH29" i="5"/>
  <c r="Y29" i="5"/>
  <c r="M29" i="5"/>
  <c r="AH28" i="5"/>
  <c r="AB28" i="5"/>
  <c r="V28" i="5"/>
  <c r="J28" i="5"/>
  <c r="AB27" i="5"/>
  <c r="Y27" i="5"/>
  <c r="P27" i="5"/>
  <c r="M27" i="5"/>
  <c r="AH26" i="5"/>
  <c r="AE26" i="5"/>
  <c r="V26" i="5"/>
  <c r="S26" i="5"/>
  <c r="P26" i="5"/>
  <c r="J26" i="5"/>
  <c r="G26" i="5"/>
  <c r="AH25" i="5"/>
  <c r="Y25" i="5"/>
  <c r="M25" i="5"/>
  <c r="AH24" i="5"/>
  <c r="AB24" i="5"/>
  <c r="V24" i="5"/>
  <c r="J24" i="5"/>
  <c r="AB23" i="5"/>
  <c r="Y23" i="5"/>
  <c r="P23" i="5"/>
  <c r="M23" i="5"/>
  <c r="AH22" i="5"/>
  <c r="AE22" i="5"/>
  <c r="AB22" i="5"/>
  <c r="V22" i="5"/>
  <c r="S22" i="5"/>
  <c r="P22" i="5"/>
  <c r="J22" i="5"/>
  <c r="G22" i="5"/>
  <c r="AH21" i="5"/>
  <c r="Y21" i="5"/>
  <c r="M21" i="5"/>
  <c r="AH20" i="5"/>
  <c r="AB20" i="5"/>
  <c r="V20" i="5"/>
  <c r="J20" i="5"/>
  <c r="AB19" i="5"/>
  <c r="Y19" i="5"/>
  <c r="P19" i="5"/>
  <c r="M19" i="5"/>
  <c r="AH18" i="5"/>
  <c r="AE18" i="5"/>
  <c r="V18" i="5"/>
  <c r="S18" i="5"/>
  <c r="P18" i="5"/>
  <c r="J18" i="5"/>
  <c r="G18" i="5"/>
  <c r="AH17" i="5"/>
  <c r="Y17" i="5"/>
  <c r="M17" i="5"/>
  <c r="AH16" i="5"/>
  <c r="AB16" i="5"/>
  <c r="V16" i="5"/>
  <c r="J16" i="5"/>
  <c r="AB15" i="5"/>
  <c r="Y15" i="5"/>
  <c r="P15" i="5"/>
  <c r="M15" i="5"/>
  <c r="AH14" i="5"/>
  <c r="AE14" i="5"/>
  <c r="V14" i="5"/>
  <c r="S14" i="5"/>
  <c r="P14" i="5"/>
  <c r="J14" i="5"/>
  <c r="G14" i="5"/>
  <c r="AH13" i="5"/>
  <c r="Y13" i="5"/>
  <c r="M13" i="5"/>
  <c r="AH12" i="5"/>
  <c r="AB12" i="5"/>
  <c r="V12" i="5"/>
  <c r="J12" i="5"/>
  <c r="AB11" i="5"/>
  <c r="Y11" i="5"/>
  <c r="P11" i="5"/>
  <c r="M11" i="5"/>
  <c r="AH10" i="5"/>
  <c r="AE10" i="5"/>
  <c r="V10" i="5"/>
  <c r="S10" i="5"/>
  <c r="P10" i="5"/>
  <c r="J10" i="5"/>
  <c r="G10" i="5"/>
  <c r="AH9" i="5"/>
  <c r="Y9" i="5"/>
  <c r="M9" i="5"/>
  <c r="AH8" i="5"/>
  <c r="AB8" i="5"/>
  <c r="V8" i="5"/>
  <c r="J8" i="5"/>
  <c r="AB7" i="5"/>
  <c r="Y7" i="5"/>
  <c r="P7" i="5"/>
  <c r="M7" i="5"/>
  <c r="AH6" i="5"/>
  <c r="AE6" i="5"/>
  <c r="V6" i="5"/>
  <c r="S6" i="5"/>
  <c r="P6" i="5"/>
  <c r="J6" i="5"/>
  <c r="G6" i="5"/>
  <c r="AH5" i="5"/>
  <c r="Y5" i="5"/>
  <c r="M5" i="5"/>
  <c r="AH4" i="5"/>
  <c r="G3" i="5"/>
  <c r="H2" i="5" l="1"/>
  <c r="J2" i="5" s="1"/>
  <c r="K2" i="5"/>
  <c r="M2" i="5" s="1"/>
  <c r="N2" i="5"/>
  <c r="P2" i="5" s="1"/>
  <c r="J325" i="5"/>
  <c r="M325" i="5"/>
  <c r="P325" i="5"/>
  <c r="G325" i="5" l="1"/>
  <c r="AF2" i="5"/>
  <c r="AH2" i="5" s="1"/>
  <c r="AC2" i="5"/>
  <c r="AE2" i="5" s="1"/>
  <c r="Z2" i="5"/>
  <c r="AB2" i="5" s="1"/>
  <c r="W2" i="5"/>
  <c r="Y2" i="5" s="1"/>
  <c r="T2" i="5"/>
  <c r="V2" i="5" s="1"/>
  <c r="Q2" i="5"/>
  <c r="S2" i="5" s="1"/>
  <c r="E2" i="5"/>
  <c r="G2" i="5" s="1"/>
  <c r="D2" i="5"/>
  <c r="C2" i="5"/>
  <c r="AN117" i="5" l="1"/>
  <c r="BD117" i="5" s="1"/>
  <c r="AN121" i="5"/>
  <c r="AN125" i="5"/>
  <c r="AN129" i="5"/>
  <c r="AN133" i="5"/>
  <c r="AN137" i="5"/>
  <c r="AN141" i="5"/>
  <c r="AN145" i="5"/>
  <c r="AN149" i="5"/>
  <c r="AN153" i="5"/>
  <c r="AN157" i="5"/>
  <c r="AN161" i="5"/>
  <c r="AN165" i="5"/>
  <c r="AN169" i="5"/>
  <c r="AN173" i="5"/>
  <c r="AN120" i="5"/>
  <c r="AN124" i="5"/>
  <c r="AN128" i="5"/>
  <c r="AN132" i="5"/>
  <c r="AN136" i="5"/>
  <c r="AN140" i="5"/>
  <c r="AN144" i="5"/>
  <c r="AN148" i="5"/>
  <c r="AN152" i="5"/>
  <c r="AN156" i="5"/>
  <c r="AN160" i="5"/>
  <c r="AN164" i="5"/>
  <c r="AN168" i="5"/>
  <c r="AN172" i="5"/>
  <c r="AN119" i="5"/>
  <c r="AN123" i="5"/>
  <c r="AN127" i="5"/>
  <c r="AN131" i="5"/>
  <c r="AN135" i="5"/>
  <c r="AN139" i="5"/>
  <c r="AN143" i="5"/>
  <c r="AN147" i="5"/>
  <c r="AN151" i="5"/>
  <c r="AN155" i="5"/>
  <c r="AN159" i="5"/>
  <c r="AN163" i="5"/>
  <c r="AN167" i="5"/>
  <c r="AN171" i="5"/>
  <c r="AN118" i="5"/>
  <c r="AN122" i="5"/>
  <c r="AN126" i="5"/>
  <c r="AN130" i="5"/>
  <c r="AN134" i="5"/>
  <c r="AN138" i="5"/>
  <c r="AN142" i="5"/>
  <c r="AN146" i="5"/>
  <c r="AN150" i="5"/>
  <c r="AN154" i="5"/>
  <c r="AN158" i="5"/>
  <c r="AN174" i="5"/>
  <c r="AN178" i="5"/>
  <c r="AN182" i="5"/>
  <c r="AN186" i="5"/>
  <c r="AN190" i="5"/>
  <c r="AN194" i="5"/>
  <c r="AN198" i="5"/>
  <c r="AN202" i="5"/>
  <c r="AN206" i="5"/>
  <c r="AN210" i="5"/>
  <c r="AN214" i="5"/>
  <c r="AN218" i="5"/>
  <c r="AN222" i="5"/>
  <c r="AN226" i="5"/>
  <c r="AN230" i="5"/>
  <c r="AN234" i="5"/>
  <c r="AN238" i="5"/>
  <c r="AN242" i="5"/>
  <c r="AN246" i="5"/>
  <c r="AN250" i="5"/>
  <c r="AN254" i="5"/>
  <c r="AN258" i="5"/>
  <c r="AN262" i="5"/>
  <c r="AN266" i="5"/>
  <c r="AN162" i="5"/>
  <c r="AN166" i="5"/>
  <c r="AN177" i="5"/>
  <c r="AN181" i="5"/>
  <c r="AN185" i="5"/>
  <c r="AN189" i="5"/>
  <c r="AN193" i="5"/>
  <c r="AN197" i="5"/>
  <c r="AN201" i="5"/>
  <c r="AN205" i="5"/>
  <c r="AN209" i="5"/>
  <c r="AN213" i="5"/>
  <c r="AN217" i="5"/>
  <c r="AN221" i="5"/>
  <c r="AN225" i="5"/>
  <c r="AN229" i="5"/>
  <c r="AN233" i="5"/>
  <c r="AN237" i="5"/>
  <c r="AN176" i="5"/>
  <c r="AN180" i="5"/>
  <c r="AN184" i="5"/>
  <c r="AN188" i="5"/>
  <c r="AN192" i="5"/>
  <c r="AN196" i="5"/>
  <c r="AN200" i="5"/>
  <c r="AN204" i="5"/>
  <c r="AN208" i="5"/>
  <c r="AN212" i="5"/>
  <c r="AN216" i="5"/>
  <c r="AN220" i="5"/>
  <c r="AN224" i="5"/>
  <c r="AN228" i="5"/>
  <c r="AN232" i="5"/>
  <c r="AN236" i="5"/>
  <c r="AN240" i="5"/>
  <c r="AN244" i="5"/>
  <c r="AN248" i="5"/>
  <c r="AN252" i="5"/>
  <c r="AN256" i="5"/>
  <c r="AN260" i="5"/>
  <c r="AN264" i="5"/>
  <c r="AN268" i="5"/>
  <c r="AN175" i="5"/>
  <c r="AN179" i="5"/>
  <c r="AN183" i="5"/>
  <c r="AN187" i="5"/>
  <c r="AN191" i="5"/>
  <c r="AN195" i="5"/>
  <c r="AN199" i="5"/>
  <c r="AN203" i="5"/>
  <c r="AN207" i="5"/>
  <c r="AN211" i="5"/>
  <c r="AN215" i="5"/>
  <c r="AN219" i="5"/>
  <c r="AN223" i="5"/>
  <c r="AN227" i="5"/>
  <c r="AN231" i="5"/>
  <c r="AN235" i="5"/>
  <c r="AN239" i="5"/>
  <c r="AN243" i="5"/>
  <c r="AN247" i="5"/>
  <c r="AN251" i="5"/>
  <c r="AN255" i="5"/>
  <c r="AN259" i="5"/>
  <c r="AN263" i="5"/>
  <c r="AN267" i="5"/>
  <c r="AN170" i="5"/>
  <c r="AN241" i="5"/>
  <c r="AN249" i="5"/>
  <c r="AN257" i="5"/>
  <c r="AN265" i="5"/>
  <c r="AN271" i="5"/>
  <c r="AN275" i="5"/>
  <c r="AN279" i="5"/>
  <c r="AN283" i="5"/>
  <c r="AN287" i="5"/>
  <c r="AN291" i="5"/>
  <c r="AN270" i="5"/>
  <c r="AN274" i="5"/>
  <c r="AN278" i="5"/>
  <c r="AN282" i="5"/>
  <c r="AN286" i="5"/>
  <c r="AN290" i="5"/>
  <c r="AN245" i="5"/>
  <c r="AN253" i="5"/>
  <c r="AN261" i="5"/>
  <c r="AN269" i="5"/>
  <c r="AN273" i="5"/>
  <c r="AN277" i="5"/>
  <c r="AN281" i="5"/>
  <c r="AN285" i="5"/>
  <c r="AN289" i="5"/>
  <c r="AN293" i="5"/>
  <c r="AN272" i="5"/>
  <c r="AN276" i="5"/>
  <c r="AN280" i="5"/>
  <c r="AN284" i="5"/>
  <c r="AN288" i="5"/>
  <c r="AN292" i="5"/>
  <c r="AO117" i="5"/>
  <c r="BE117" i="5" s="1"/>
  <c r="AO121" i="5"/>
  <c r="AO125" i="5"/>
  <c r="AO129" i="5"/>
  <c r="AO133" i="5"/>
  <c r="AO137" i="5"/>
  <c r="AO141" i="5"/>
  <c r="AO145" i="5"/>
  <c r="AO149" i="5"/>
  <c r="AO153" i="5"/>
  <c r="AO157" i="5"/>
  <c r="AO161" i="5"/>
  <c r="AO165" i="5"/>
  <c r="AO169" i="5"/>
  <c r="AO119" i="5"/>
  <c r="AO123" i="5"/>
  <c r="AO127" i="5"/>
  <c r="AO131" i="5"/>
  <c r="AO135" i="5"/>
  <c r="AO139" i="5"/>
  <c r="AO143" i="5"/>
  <c r="AO147" i="5"/>
  <c r="AO151" i="5"/>
  <c r="AO155" i="5"/>
  <c r="AO159" i="5"/>
  <c r="AO163" i="5"/>
  <c r="AO167" i="5"/>
  <c r="AO171" i="5"/>
  <c r="AO124" i="5"/>
  <c r="AO140" i="5"/>
  <c r="AO156" i="5"/>
  <c r="AO172" i="5"/>
  <c r="AO130" i="5"/>
  <c r="AO146" i="5"/>
  <c r="AO174" i="5"/>
  <c r="AO178" i="5"/>
  <c r="AO182" i="5"/>
  <c r="AO186" i="5"/>
  <c r="AO190" i="5"/>
  <c r="AO194" i="5"/>
  <c r="AO198" i="5"/>
  <c r="AO202" i="5"/>
  <c r="AO206" i="5"/>
  <c r="AO210" i="5"/>
  <c r="AO214" i="5"/>
  <c r="AO218" i="5"/>
  <c r="AO222" i="5"/>
  <c r="AO226" i="5"/>
  <c r="AO230" i="5"/>
  <c r="AO120" i="5"/>
  <c r="AO136" i="5"/>
  <c r="AO152" i="5"/>
  <c r="AO162" i="5"/>
  <c r="AO132" i="5"/>
  <c r="AO148" i="5"/>
  <c r="AO170" i="5"/>
  <c r="AO122" i="5"/>
  <c r="AO138" i="5"/>
  <c r="AO154" i="5"/>
  <c r="AO176" i="5"/>
  <c r="AO180" i="5"/>
  <c r="AO184" i="5"/>
  <c r="AO188" i="5"/>
  <c r="AO192" i="5"/>
  <c r="AO196" i="5"/>
  <c r="AO200" i="5"/>
  <c r="AO204" i="5"/>
  <c r="AO208" i="5"/>
  <c r="AO212" i="5"/>
  <c r="AO216" i="5"/>
  <c r="AO220" i="5"/>
  <c r="AO224" i="5"/>
  <c r="AO228" i="5"/>
  <c r="AO232" i="5"/>
  <c r="AO236" i="5"/>
  <c r="AO240" i="5"/>
  <c r="AO244" i="5"/>
  <c r="AO248" i="5"/>
  <c r="AO252" i="5"/>
  <c r="AO256" i="5"/>
  <c r="AO260" i="5"/>
  <c r="AO264" i="5"/>
  <c r="AO268" i="5"/>
  <c r="AO128" i="5"/>
  <c r="AO144" i="5"/>
  <c r="AO160" i="5"/>
  <c r="AO164" i="5"/>
  <c r="AO150" i="5"/>
  <c r="AO168" i="5"/>
  <c r="AO187" i="5"/>
  <c r="AO203" i="5"/>
  <c r="AO219" i="5"/>
  <c r="AO237" i="5"/>
  <c r="AO246" i="5"/>
  <c r="AO254" i="5"/>
  <c r="AO262" i="5"/>
  <c r="AO272" i="5"/>
  <c r="AO276" i="5"/>
  <c r="AO280" i="5"/>
  <c r="AO284" i="5"/>
  <c r="AO288" i="5"/>
  <c r="AO292" i="5"/>
  <c r="AO177" i="5"/>
  <c r="AO193" i="5"/>
  <c r="AO209" i="5"/>
  <c r="AO225" i="5"/>
  <c r="AO234" i="5"/>
  <c r="AO134" i="5"/>
  <c r="AO183" i="5"/>
  <c r="AO199" i="5"/>
  <c r="AO215" i="5"/>
  <c r="AO231" i="5"/>
  <c r="AO238" i="5"/>
  <c r="AO241" i="5"/>
  <c r="AO249" i="5"/>
  <c r="AO257" i="5"/>
  <c r="AO265" i="5"/>
  <c r="AO271" i="5"/>
  <c r="AO275" i="5"/>
  <c r="AO279" i="5"/>
  <c r="AO283" i="5"/>
  <c r="AO287" i="5"/>
  <c r="AO291" i="5"/>
  <c r="AO158" i="5"/>
  <c r="AO173" i="5"/>
  <c r="AO189" i="5"/>
  <c r="AO205" i="5"/>
  <c r="AO221" i="5"/>
  <c r="AO235" i="5"/>
  <c r="AO247" i="5"/>
  <c r="AO255" i="5"/>
  <c r="AO263" i="5"/>
  <c r="AO118" i="5"/>
  <c r="AO179" i="5"/>
  <c r="AO195" i="5"/>
  <c r="AO211" i="5"/>
  <c r="AO227" i="5"/>
  <c r="AO239" i="5"/>
  <c r="AO242" i="5"/>
  <c r="AO250" i="5"/>
  <c r="AO258" i="5"/>
  <c r="AO266" i="5"/>
  <c r="AO270" i="5"/>
  <c r="AO274" i="5"/>
  <c r="AO278" i="5"/>
  <c r="AO282" i="5"/>
  <c r="AO286" i="5"/>
  <c r="AO290" i="5"/>
  <c r="AO142" i="5"/>
  <c r="AO185" i="5"/>
  <c r="AO201" i="5"/>
  <c r="AO217" i="5"/>
  <c r="AO175" i="5"/>
  <c r="AO191" i="5"/>
  <c r="AO207" i="5"/>
  <c r="AO223" i="5"/>
  <c r="AO245" i="5"/>
  <c r="AO253" i="5"/>
  <c r="AO261" i="5"/>
  <c r="AO269" i="5"/>
  <c r="AO273" i="5"/>
  <c r="AO277" i="5"/>
  <c r="AO281" i="5"/>
  <c r="AO285" i="5"/>
  <c r="AO289" i="5"/>
  <c r="AO293" i="5"/>
  <c r="AO126" i="5"/>
  <c r="AO166" i="5"/>
  <c r="AO181" i="5"/>
  <c r="AO197" i="5"/>
  <c r="AO213" i="5"/>
  <c r="AO229" i="5"/>
  <c r="AO233" i="5"/>
  <c r="AO243" i="5"/>
  <c r="AO251" i="5"/>
  <c r="AO259" i="5"/>
  <c r="AO267" i="5"/>
  <c r="AJ119" i="5"/>
  <c r="AJ123" i="5"/>
  <c r="AJ127" i="5"/>
  <c r="AJ131" i="5"/>
  <c r="AJ135" i="5"/>
  <c r="AJ139" i="5"/>
  <c r="AJ143" i="5"/>
  <c r="AJ147" i="5"/>
  <c r="AJ151" i="5"/>
  <c r="AJ155" i="5"/>
  <c r="AJ159" i="5"/>
  <c r="AJ163" i="5"/>
  <c r="AJ167" i="5"/>
  <c r="AJ171" i="5"/>
  <c r="AJ118" i="5"/>
  <c r="AJ122" i="5"/>
  <c r="AJ126" i="5"/>
  <c r="AJ130" i="5"/>
  <c r="AJ134" i="5"/>
  <c r="AJ138" i="5"/>
  <c r="AJ142" i="5"/>
  <c r="AJ146" i="5"/>
  <c r="AJ150" i="5"/>
  <c r="AJ154" i="5"/>
  <c r="AJ158" i="5"/>
  <c r="AJ162" i="5"/>
  <c r="AJ166" i="5"/>
  <c r="AJ170" i="5"/>
  <c r="AJ117" i="5"/>
  <c r="AZ117" i="5" s="1"/>
  <c r="AJ121" i="5"/>
  <c r="AJ125" i="5"/>
  <c r="AJ129" i="5"/>
  <c r="AJ133" i="5"/>
  <c r="AJ137" i="5"/>
  <c r="AJ141" i="5"/>
  <c r="AJ145" i="5"/>
  <c r="AJ149" i="5"/>
  <c r="AJ153" i="5"/>
  <c r="AJ157" i="5"/>
  <c r="AJ161" i="5"/>
  <c r="AJ165" i="5"/>
  <c r="AJ169" i="5"/>
  <c r="AJ173" i="5"/>
  <c r="AJ120" i="5"/>
  <c r="AJ124" i="5"/>
  <c r="AJ128" i="5"/>
  <c r="AJ132" i="5"/>
  <c r="AJ136" i="5"/>
  <c r="AJ140" i="5"/>
  <c r="AJ144" i="5"/>
  <c r="AJ148" i="5"/>
  <c r="AJ152" i="5"/>
  <c r="AJ156" i="5"/>
  <c r="AJ160" i="5"/>
  <c r="AJ176" i="5"/>
  <c r="AJ180" i="5"/>
  <c r="AJ184" i="5"/>
  <c r="AJ188" i="5"/>
  <c r="AJ192" i="5"/>
  <c r="AJ196" i="5"/>
  <c r="AJ200" i="5"/>
  <c r="AJ204" i="5"/>
  <c r="AJ208" i="5"/>
  <c r="AJ212" i="5"/>
  <c r="AJ216" i="5"/>
  <c r="AJ220" i="5"/>
  <c r="AJ224" i="5"/>
  <c r="AJ228" i="5"/>
  <c r="AJ232" i="5"/>
  <c r="AJ236" i="5"/>
  <c r="AJ240" i="5"/>
  <c r="AJ244" i="5"/>
  <c r="AJ248" i="5"/>
  <c r="AJ252" i="5"/>
  <c r="AJ256" i="5"/>
  <c r="AJ260" i="5"/>
  <c r="AJ264" i="5"/>
  <c r="AJ268" i="5"/>
  <c r="AJ175" i="5"/>
  <c r="AJ179" i="5"/>
  <c r="AJ183" i="5"/>
  <c r="AJ187" i="5"/>
  <c r="AJ191" i="5"/>
  <c r="AJ195" i="5"/>
  <c r="AJ199" i="5"/>
  <c r="AJ203" i="5"/>
  <c r="AJ207" i="5"/>
  <c r="AJ211" i="5"/>
  <c r="AJ215" i="5"/>
  <c r="AJ219" i="5"/>
  <c r="AJ223" i="5"/>
  <c r="AJ227" i="5"/>
  <c r="AJ231" i="5"/>
  <c r="AJ235" i="5"/>
  <c r="AJ239" i="5"/>
  <c r="AJ164" i="5"/>
  <c r="AJ174" i="5"/>
  <c r="AJ178" i="5"/>
  <c r="AJ182" i="5"/>
  <c r="AJ186" i="5"/>
  <c r="AJ190" i="5"/>
  <c r="AJ194" i="5"/>
  <c r="AJ198" i="5"/>
  <c r="AJ202" i="5"/>
  <c r="AJ206" i="5"/>
  <c r="AJ210" i="5"/>
  <c r="AJ214" i="5"/>
  <c r="AJ218" i="5"/>
  <c r="AJ222" i="5"/>
  <c r="AJ226" i="5"/>
  <c r="AJ230" i="5"/>
  <c r="AJ234" i="5"/>
  <c r="AJ238" i="5"/>
  <c r="AJ242" i="5"/>
  <c r="AJ246" i="5"/>
  <c r="AJ250" i="5"/>
  <c r="AJ254" i="5"/>
  <c r="AJ258" i="5"/>
  <c r="AJ262" i="5"/>
  <c r="AJ266" i="5"/>
  <c r="AJ168" i="5"/>
  <c r="AJ172" i="5"/>
  <c r="AJ177" i="5"/>
  <c r="AJ181" i="5"/>
  <c r="AJ185" i="5"/>
  <c r="AJ189" i="5"/>
  <c r="AJ193" i="5"/>
  <c r="AJ197" i="5"/>
  <c r="AJ201" i="5"/>
  <c r="AJ205" i="5"/>
  <c r="AJ209" i="5"/>
  <c r="AJ213" i="5"/>
  <c r="AJ217" i="5"/>
  <c r="AJ221" i="5"/>
  <c r="AJ225" i="5"/>
  <c r="AJ229" i="5"/>
  <c r="AJ233" i="5"/>
  <c r="AJ237" i="5"/>
  <c r="AJ241" i="5"/>
  <c r="AJ245" i="5"/>
  <c r="AJ249" i="5"/>
  <c r="AJ253" i="5"/>
  <c r="AJ257" i="5"/>
  <c r="AJ261" i="5"/>
  <c r="AJ265" i="5"/>
  <c r="AJ269" i="5"/>
  <c r="AJ247" i="5"/>
  <c r="AJ255" i="5"/>
  <c r="AJ263" i="5"/>
  <c r="AJ273" i="5"/>
  <c r="AJ277" i="5"/>
  <c r="AJ281" i="5"/>
  <c r="AJ285" i="5"/>
  <c r="AJ289" i="5"/>
  <c r="AJ293" i="5"/>
  <c r="AJ272" i="5"/>
  <c r="AJ276" i="5"/>
  <c r="AJ280" i="5"/>
  <c r="AJ284" i="5"/>
  <c r="AJ288" i="5"/>
  <c r="AJ292" i="5"/>
  <c r="AJ243" i="5"/>
  <c r="AJ251" i="5"/>
  <c r="AJ259" i="5"/>
  <c r="AJ267" i="5"/>
  <c r="AJ271" i="5"/>
  <c r="AJ275" i="5"/>
  <c r="AJ279" i="5"/>
  <c r="AJ283" i="5"/>
  <c r="AJ287" i="5"/>
  <c r="AJ291" i="5"/>
  <c r="AJ270" i="5"/>
  <c r="AJ274" i="5"/>
  <c r="AJ278" i="5"/>
  <c r="AJ282" i="5"/>
  <c r="AJ286" i="5"/>
  <c r="AJ290" i="5"/>
  <c r="AK119" i="5"/>
  <c r="AK123" i="5"/>
  <c r="AK127" i="5"/>
  <c r="AK131" i="5"/>
  <c r="AK135" i="5"/>
  <c r="AK139" i="5"/>
  <c r="AK143" i="5"/>
  <c r="AK147" i="5"/>
  <c r="AK151" i="5"/>
  <c r="AK155" i="5"/>
  <c r="AK159" i="5"/>
  <c r="AK163" i="5"/>
  <c r="AK167" i="5"/>
  <c r="AK171" i="5"/>
  <c r="AK117" i="5"/>
  <c r="BA117" i="5" s="1"/>
  <c r="AK121" i="5"/>
  <c r="AK125" i="5"/>
  <c r="AK129" i="5"/>
  <c r="AK133" i="5"/>
  <c r="AK137" i="5"/>
  <c r="AK141" i="5"/>
  <c r="AK145" i="5"/>
  <c r="AK149" i="5"/>
  <c r="AK153" i="5"/>
  <c r="AK157" i="5"/>
  <c r="AK161" i="5"/>
  <c r="AK165" i="5"/>
  <c r="AK169" i="5"/>
  <c r="AK173" i="5"/>
  <c r="AK130" i="5"/>
  <c r="AK146" i="5"/>
  <c r="AK162" i="5"/>
  <c r="AK120" i="5"/>
  <c r="AK136" i="5"/>
  <c r="AK152" i="5"/>
  <c r="AK166" i="5"/>
  <c r="AK176" i="5"/>
  <c r="AK180" i="5"/>
  <c r="AK184" i="5"/>
  <c r="AK188" i="5"/>
  <c r="AK192" i="5"/>
  <c r="AK196" i="5"/>
  <c r="AK200" i="5"/>
  <c r="AK204" i="5"/>
  <c r="AK208" i="5"/>
  <c r="AK212" i="5"/>
  <c r="AK216" i="5"/>
  <c r="AK220" i="5"/>
  <c r="AK224" i="5"/>
  <c r="AK228" i="5"/>
  <c r="AK126" i="5"/>
  <c r="AK142" i="5"/>
  <c r="AK158" i="5"/>
  <c r="AK170" i="5"/>
  <c r="AK122" i="5"/>
  <c r="AK138" i="5"/>
  <c r="AK154" i="5"/>
  <c r="AK128" i="5"/>
  <c r="AK144" i="5"/>
  <c r="AK160" i="5"/>
  <c r="AK164" i="5"/>
  <c r="AK174" i="5"/>
  <c r="AK178" i="5"/>
  <c r="AK182" i="5"/>
  <c r="AK186" i="5"/>
  <c r="AK190" i="5"/>
  <c r="AK194" i="5"/>
  <c r="AK198" i="5"/>
  <c r="AK202" i="5"/>
  <c r="AK206" i="5"/>
  <c r="AK210" i="5"/>
  <c r="AK214" i="5"/>
  <c r="AK218" i="5"/>
  <c r="AK222" i="5"/>
  <c r="AK226" i="5"/>
  <c r="AK230" i="5"/>
  <c r="AK234" i="5"/>
  <c r="AK238" i="5"/>
  <c r="AK242" i="5"/>
  <c r="AK246" i="5"/>
  <c r="AK250" i="5"/>
  <c r="AK254" i="5"/>
  <c r="AK258" i="5"/>
  <c r="AK262" i="5"/>
  <c r="AK266" i="5"/>
  <c r="AK118" i="5"/>
  <c r="AK134" i="5"/>
  <c r="AK150" i="5"/>
  <c r="AK168" i="5"/>
  <c r="AK177" i="5"/>
  <c r="AK193" i="5"/>
  <c r="AK209" i="5"/>
  <c r="AK225" i="5"/>
  <c r="AK244" i="5"/>
  <c r="AK252" i="5"/>
  <c r="AK260" i="5"/>
  <c r="AK268" i="5"/>
  <c r="AK270" i="5"/>
  <c r="AK274" i="5"/>
  <c r="AK278" i="5"/>
  <c r="AK282" i="5"/>
  <c r="AK286" i="5"/>
  <c r="AK290" i="5"/>
  <c r="AK132" i="5"/>
  <c r="AK183" i="5"/>
  <c r="AK199" i="5"/>
  <c r="AK215" i="5"/>
  <c r="AK231" i="5"/>
  <c r="AK156" i="5"/>
  <c r="AK172" i="5"/>
  <c r="AK189" i="5"/>
  <c r="AK205" i="5"/>
  <c r="AK221" i="5"/>
  <c r="AK235" i="5"/>
  <c r="AK247" i="5"/>
  <c r="AK255" i="5"/>
  <c r="AK263" i="5"/>
  <c r="AK273" i="5"/>
  <c r="AK277" i="5"/>
  <c r="AK281" i="5"/>
  <c r="AK285" i="5"/>
  <c r="AK289" i="5"/>
  <c r="AK293" i="5"/>
  <c r="AK179" i="5"/>
  <c r="AK195" i="5"/>
  <c r="AK211" i="5"/>
  <c r="AK227" i="5"/>
  <c r="AK232" i="5"/>
  <c r="AK239" i="5"/>
  <c r="AK245" i="5"/>
  <c r="AK253" i="5"/>
  <c r="AK261" i="5"/>
  <c r="AK269" i="5"/>
  <c r="AK140" i="5"/>
  <c r="AK185" i="5"/>
  <c r="AK201" i="5"/>
  <c r="AK217" i="5"/>
  <c r="AK236" i="5"/>
  <c r="AK248" i="5"/>
  <c r="AK256" i="5"/>
  <c r="AK264" i="5"/>
  <c r="AK272" i="5"/>
  <c r="AK276" i="5"/>
  <c r="AK280" i="5"/>
  <c r="AK284" i="5"/>
  <c r="AK288" i="5"/>
  <c r="AK292" i="5"/>
  <c r="AK175" i="5"/>
  <c r="AK191" i="5"/>
  <c r="AK207" i="5"/>
  <c r="AK223" i="5"/>
  <c r="AK233" i="5"/>
  <c r="AK240" i="5"/>
  <c r="AK124" i="5"/>
  <c r="AK181" i="5"/>
  <c r="AK197" i="5"/>
  <c r="AK213" i="5"/>
  <c r="AK229" i="5"/>
  <c r="AK237" i="5"/>
  <c r="AK243" i="5"/>
  <c r="AK251" i="5"/>
  <c r="AK259" i="5"/>
  <c r="AK267" i="5"/>
  <c r="AK271" i="5"/>
  <c r="AK275" i="5"/>
  <c r="AK279" i="5"/>
  <c r="AK283" i="5"/>
  <c r="AK287" i="5"/>
  <c r="AK291" i="5"/>
  <c r="AK148" i="5"/>
  <c r="AK187" i="5"/>
  <c r="AK203" i="5"/>
  <c r="AK219" i="5"/>
  <c r="AK241" i="5"/>
  <c r="AK249" i="5"/>
  <c r="AK257" i="5"/>
  <c r="AK265" i="5"/>
  <c r="AL120" i="5"/>
  <c r="AL124" i="5"/>
  <c r="AL128" i="5"/>
  <c r="AL132" i="5"/>
  <c r="AL136" i="5"/>
  <c r="AL140" i="5"/>
  <c r="AL144" i="5"/>
  <c r="AL148" i="5"/>
  <c r="AL152" i="5"/>
  <c r="AL156" i="5"/>
  <c r="AL160" i="5"/>
  <c r="AL164" i="5"/>
  <c r="AL168" i="5"/>
  <c r="AL172" i="5"/>
  <c r="AL119" i="5"/>
  <c r="AL123" i="5"/>
  <c r="AL127" i="5"/>
  <c r="AL131" i="5"/>
  <c r="AL135" i="5"/>
  <c r="AL139" i="5"/>
  <c r="AL143" i="5"/>
  <c r="AL147" i="5"/>
  <c r="AL151" i="5"/>
  <c r="AL155" i="5"/>
  <c r="AL159" i="5"/>
  <c r="AL163" i="5"/>
  <c r="AL167" i="5"/>
  <c r="AL171" i="5"/>
  <c r="AL118" i="5"/>
  <c r="AL122" i="5"/>
  <c r="AL126" i="5"/>
  <c r="AL130" i="5"/>
  <c r="AL134" i="5"/>
  <c r="AL138" i="5"/>
  <c r="AL142" i="5"/>
  <c r="AL146" i="5"/>
  <c r="AL150" i="5"/>
  <c r="AL154" i="5"/>
  <c r="AL158" i="5"/>
  <c r="AL162" i="5"/>
  <c r="AL166" i="5"/>
  <c r="AL170" i="5"/>
  <c r="AL117" i="5"/>
  <c r="BB117" i="5" s="1"/>
  <c r="AL121" i="5"/>
  <c r="AL125" i="5"/>
  <c r="AL129" i="5"/>
  <c r="AL133" i="5"/>
  <c r="AL137" i="5"/>
  <c r="AL141" i="5"/>
  <c r="AL145" i="5"/>
  <c r="AL149" i="5"/>
  <c r="AL153" i="5"/>
  <c r="AL157" i="5"/>
  <c r="AL161" i="5"/>
  <c r="AL169" i="5"/>
  <c r="AL177" i="5"/>
  <c r="AL181" i="5"/>
  <c r="AL185" i="5"/>
  <c r="AL189" i="5"/>
  <c r="AL193" i="5"/>
  <c r="AL197" i="5"/>
  <c r="AL201" i="5"/>
  <c r="AL205" i="5"/>
  <c r="AL209" i="5"/>
  <c r="AL213" i="5"/>
  <c r="AL217" i="5"/>
  <c r="AL221" i="5"/>
  <c r="AL225" i="5"/>
  <c r="AL229" i="5"/>
  <c r="AL233" i="5"/>
  <c r="AL237" i="5"/>
  <c r="AL241" i="5"/>
  <c r="AL245" i="5"/>
  <c r="AL249" i="5"/>
  <c r="AL253" i="5"/>
  <c r="AL257" i="5"/>
  <c r="AL261" i="5"/>
  <c r="AL265" i="5"/>
  <c r="AL269" i="5"/>
  <c r="AL173" i="5"/>
  <c r="AL176" i="5"/>
  <c r="AL180" i="5"/>
  <c r="AL184" i="5"/>
  <c r="AL188" i="5"/>
  <c r="AL192" i="5"/>
  <c r="AL196" i="5"/>
  <c r="AL200" i="5"/>
  <c r="AL204" i="5"/>
  <c r="AL208" i="5"/>
  <c r="AL212" i="5"/>
  <c r="AL216" i="5"/>
  <c r="AL220" i="5"/>
  <c r="AL224" i="5"/>
  <c r="AL228" i="5"/>
  <c r="AL232" i="5"/>
  <c r="AL236" i="5"/>
  <c r="AL240" i="5"/>
  <c r="AL175" i="5"/>
  <c r="AL179" i="5"/>
  <c r="AL183" i="5"/>
  <c r="AL187" i="5"/>
  <c r="AL191" i="5"/>
  <c r="AL195" i="5"/>
  <c r="AL199" i="5"/>
  <c r="AL203" i="5"/>
  <c r="AL207" i="5"/>
  <c r="AL211" i="5"/>
  <c r="AL215" i="5"/>
  <c r="AL219" i="5"/>
  <c r="AL223" i="5"/>
  <c r="AL227" i="5"/>
  <c r="AL231" i="5"/>
  <c r="AL235" i="5"/>
  <c r="AL239" i="5"/>
  <c r="AL243" i="5"/>
  <c r="AL247" i="5"/>
  <c r="AL251" i="5"/>
  <c r="AL255" i="5"/>
  <c r="AL259" i="5"/>
  <c r="AL263" i="5"/>
  <c r="AL267" i="5"/>
  <c r="AL174" i="5"/>
  <c r="AL178" i="5"/>
  <c r="AL182" i="5"/>
  <c r="AL186" i="5"/>
  <c r="AL190" i="5"/>
  <c r="AL194" i="5"/>
  <c r="AL198" i="5"/>
  <c r="AL202" i="5"/>
  <c r="AL206" i="5"/>
  <c r="AL210" i="5"/>
  <c r="AL214" i="5"/>
  <c r="AL218" i="5"/>
  <c r="AL222" i="5"/>
  <c r="AL226" i="5"/>
  <c r="AL230" i="5"/>
  <c r="AL234" i="5"/>
  <c r="AL238" i="5"/>
  <c r="AL242" i="5"/>
  <c r="AL246" i="5"/>
  <c r="AL250" i="5"/>
  <c r="AL254" i="5"/>
  <c r="AL258" i="5"/>
  <c r="AL262" i="5"/>
  <c r="AL266" i="5"/>
  <c r="AL244" i="5"/>
  <c r="AL252" i="5"/>
  <c r="AL260" i="5"/>
  <c r="AL268" i="5"/>
  <c r="AL270" i="5"/>
  <c r="AL274" i="5"/>
  <c r="AL278" i="5"/>
  <c r="AL282" i="5"/>
  <c r="AL286" i="5"/>
  <c r="AL290" i="5"/>
  <c r="AL273" i="5"/>
  <c r="AL277" i="5"/>
  <c r="AL281" i="5"/>
  <c r="AL285" i="5"/>
  <c r="AL289" i="5"/>
  <c r="AL293" i="5"/>
  <c r="AL248" i="5"/>
  <c r="AL256" i="5"/>
  <c r="AL264" i="5"/>
  <c r="AL272" i="5"/>
  <c r="AL276" i="5"/>
  <c r="AL280" i="5"/>
  <c r="AL284" i="5"/>
  <c r="AL288" i="5"/>
  <c r="AL292" i="5"/>
  <c r="AL165" i="5"/>
  <c r="AL271" i="5"/>
  <c r="AL275" i="5"/>
  <c r="AL279" i="5"/>
  <c r="AL283" i="5"/>
  <c r="AL287" i="5"/>
  <c r="AL291" i="5"/>
  <c r="AM120" i="5"/>
  <c r="AM124" i="5"/>
  <c r="AM128" i="5"/>
  <c r="AM132" i="5"/>
  <c r="AM136" i="5"/>
  <c r="AM140" i="5"/>
  <c r="AM144" i="5"/>
  <c r="AM148" i="5"/>
  <c r="AM152" i="5"/>
  <c r="AM156" i="5"/>
  <c r="AM160" i="5"/>
  <c r="AM164" i="5"/>
  <c r="AM168" i="5"/>
  <c r="AM172" i="5"/>
  <c r="AM118" i="5"/>
  <c r="AM122" i="5"/>
  <c r="AM126" i="5"/>
  <c r="AM130" i="5"/>
  <c r="AM134" i="5"/>
  <c r="AM138" i="5"/>
  <c r="AM142" i="5"/>
  <c r="AM146" i="5"/>
  <c r="AM150" i="5"/>
  <c r="AM154" i="5"/>
  <c r="AM158" i="5"/>
  <c r="AM162" i="5"/>
  <c r="AM166" i="5"/>
  <c r="AM170" i="5"/>
  <c r="AM119" i="5"/>
  <c r="AM135" i="5"/>
  <c r="AM151" i="5"/>
  <c r="AM165" i="5"/>
  <c r="AM125" i="5"/>
  <c r="AM141" i="5"/>
  <c r="AM157" i="5"/>
  <c r="AM169" i="5"/>
  <c r="AM177" i="5"/>
  <c r="AM181" i="5"/>
  <c r="AM185" i="5"/>
  <c r="AM189" i="5"/>
  <c r="AM193" i="5"/>
  <c r="AM197" i="5"/>
  <c r="AM201" i="5"/>
  <c r="AM205" i="5"/>
  <c r="AM209" i="5"/>
  <c r="AM213" i="5"/>
  <c r="AM217" i="5"/>
  <c r="AM221" i="5"/>
  <c r="AM225" i="5"/>
  <c r="AM229" i="5"/>
  <c r="AM131" i="5"/>
  <c r="AM147" i="5"/>
  <c r="AM173" i="5"/>
  <c r="AM127" i="5"/>
  <c r="AM143" i="5"/>
  <c r="AM159" i="5"/>
  <c r="AM167" i="5"/>
  <c r="AM117" i="5"/>
  <c r="BC117" i="5" s="1"/>
  <c r="AM133" i="5"/>
  <c r="AM149" i="5"/>
  <c r="AM171" i="5"/>
  <c r="AM175" i="5"/>
  <c r="AM179" i="5"/>
  <c r="AM183" i="5"/>
  <c r="AM187" i="5"/>
  <c r="AM191" i="5"/>
  <c r="AM195" i="5"/>
  <c r="AM199" i="5"/>
  <c r="AM203" i="5"/>
  <c r="AM207" i="5"/>
  <c r="AM211" i="5"/>
  <c r="AM215" i="5"/>
  <c r="AM219" i="5"/>
  <c r="AM223" i="5"/>
  <c r="AM227" i="5"/>
  <c r="AM231" i="5"/>
  <c r="AM235" i="5"/>
  <c r="AM239" i="5"/>
  <c r="AM243" i="5"/>
  <c r="AM247" i="5"/>
  <c r="AM251" i="5"/>
  <c r="AM255" i="5"/>
  <c r="AM259" i="5"/>
  <c r="AM263" i="5"/>
  <c r="AM267" i="5"/>
  <c r="AM123" i="5"/>
  <c r="AM139" i="5"/>
  <c r="AM155" i="5"/>
  <c r="AM129" i="5"/>
  <c r="AM182" i="5"/>
  <c r="AM198" i="5"/>
  <c r="AM214" i="5"/>
  <c r="AM230" i="5"/>
  <c r="AM234" i="5"/>
  <c r="AM241" i="5"/>
  <c r="AM249" i="5"/>
  <c r="AM257" i="5"/>
  <c r="AM265" i="5"/>
  <c r="AM271" i="5"/>
  <c r="AM275" i="5"/>
  <c r="AM279" i="5"/>
  <c r="AM283" i="5"/>
  <c r="AM287" i="5"/>
  <c r="AM291" i="5"/>
  <c r="AM153" i="5"/>
  <c r="AM188" i="5"/>
  <c r="AM204" i="5"/>
  <c r="AM220" i="5"/>
  <c r="AM238" i="5"/>
  <c r="AM178" i="5"/>
  <c r="AM194" i="5"/>
  <c r="AM210" i="5"/>
  <c r="AM226" i="5"/>
  <c r="AM244" i="5"/>
  <c r="AM252" i="5"/>
  <c r="AM260" i="5"/>
  <c r="AM268" i="5"/>
  <c r="AM270" i="5"/>
  <c r="AM274" i="5"/>
  <c r="AM278" i="5"/>
  <c r="AM282" i="5"/>
  <c r="AM286" i="5"/>
  <c r="AM290" i="5"/>
  <c r="AM137" i="5"/>
  <c r="AM184" i="5"/>
  <c r="AM200" i="5"/>
  <c r="AM216" i="5"/>
  <c r="AM242" i="5"/>
  <c r="AM250" i="5"/>
  <c r="AM258" i="5"/>
  <c r="AM266" i="5"/>
  <c r="AM161" i="5"/>
  <c r="AM174" i="5"/>
  <c r="AM190" i="5"/>
  <c r="AM206" i="5"/>
  <c r="AM222" i="5"/>
  <c r="AM232" i="5"/>
  <c r="AM245" i="5"/>
  <c r="AM253" i="5"/>
  <c r="AM261" i="5"/>
  <c r="AM269" i="5"/>
  <c r="AM273" i="5"/>
  <c r="AM277" i="5"/>
  <c r="AM281" i="5"/>
  <c r="AM285" i="5"/>
  <c r="AM289" i="5"/>
  <c r="AM293" i="5"/>
  <c r="AM121" i="5"/>
  <c r="AM163" i="5"/>
  <c r="AM180" i="5"/>
  <c r="AM196" i="5"/>
  <c r="AM212" i="5"/>
  <c r="AM228" i="5"/>
  <c r="AM236" i="5"/>
  <c r="AM145" i="5"/>
  <c r="AM186" i="5"/>
  <c r="AM202" i="5"/>
  <c r="AM218" i="5"/>
  <c r="AM233" i="5"/>
  <c r="AM240" i="5"/>
  <c r="AM248" i="5"/>
  <c r="AM256" i="5"/>
  <c r="AM264" i="5"/>
  <c r="AM272" i="5"/>
  <c r="AM276" i="5"/>
  <c r="AM280" i="5"/>
  <c r="AM284" i="5"/>
  <c r="AM288" i="5"/>
  <c r="AM292" i="5"/>
  <c r="AM176" i="5"/>
  <c r="AM192" i="5"/>
  <c r="AM208" i="5"/>
  <c r="AM224" i="5"/>
  <c r="AM237" i="5"/>
  <c r="AM246" i="5"/>
  <c r="AM254" i="5"/>
  <c r="AM262" i="5"/>
  <c r="AH325" i="5"/>
  <c r="AE325" i="5"/>
  <c r="Y325" i="5"/>
  <c r="AB325" i="5"/>
  <c r="V325" i="5"/>
  <c r="S325" i="5"/>
  <c r="BG117" i="5" l="1"/>
  <c r="BF117" i="5"/>
  <c r="BC285" i="5"/>
  <c r="BC274" i="5"/>
  <c r="BC259" i="5"/>
  <c r="BC228" i="5"/>
  <c r="AM89" i="5"/>
  <c r="BC89" i="5" s="1"/>
  <c r="AM115" i="5"/>
  <c r="BC115" i="5" s="1"/>
  <c r="AM51" i="5"/>
  <c r="BC51" i="5" s="1"/>
  <c r="AM100" i="5"/>
  <c r="BC100" i="5" s="1"/>
  <c r="AM114" i="5"/>
  <c r="BC114" i="5" s="1"/>
  <c r="AM50" i="5"/>
  <c r="BC50" i="5" s="1"/>
  <c r="AL114" i="5"/>
  <c r="BB114" i="5" s="1"/>
  <c r="BB159" i="5"/>
  <c r="BB127" i="5"/>
  <c r="AL108" i="5"/>
  <c r="BB108" i="5" s="1"/>
  <c r="AL76" i="5"/>
  <c r="BB76" i="5" s="1"/>
  <c r="AL44" i="5"/>
  <c r="BB44" i="5" s="1"/>
  <c r="AL12" i="5"/>
  <c r="BB12" i="5" s="1"/>
  <c r="BB144" i="5"/>
  <c r="BB143" i="5"/>
  <c r="AL105" i="5"/>
  <c r="BB105" i="5" s="1"/>
  <c r="AL73" i="5"/>
  <c r="BB73" i="5" s="1"/>
  <c r="AL41" i="5"/>
  <c r="BB41" i="5" s="1"/>
  <c r="AL9" i="5"/>
  <c r="BB9" i="5" s="1"/>
  <c r="AL70" i="5"/>
  <c r="BB70" i="5" s="1"/>
  <c r="AL38" i="5"/>
  <c r="BB38" i="5" s="1"/>
  <c r="AL6" i="5"/>
  <c r="BB6" i="5" s="1"/>
  <c r="BB160" i="5"/>
  <c r="BB145" i="5"/>
  <c r="BB128" i="5"/>
  <c r="AL104" i="5"/>
  <c r="BB104" i="5" s="1"/>
  <c r="AL72" i="5"/>
  <c r="BB72" i="5" s="1"/>
  <c r="AL40" i="5"/>
  <c r="BB40" i="5" s="1"/>
  <c r="AL8" i="5"/>
  <c r="BB8" i="5" s="1"/>
  <c r="BB161" i="5"/>
  <c r="BB129" i="5"/>
  <c r="AL109" i="5"/>
  <c r="BB109" i="5" s="1"/>
  <c r="AL77" i="5"/>
  <c r="BB77" i="5" s="1"/>
  <c r="AL45" i="5"/>
  <c r="BB45" i="5" s="1"/>
  <c r="AL13" i="5"/>
  <c r="BB13" i="5" s="1"/>
  <c r="AL82" i="5"/>
  <c r="BB82" i="5" s="1"/>
  <c r="AL50" i="5"/>
  <c r="BB50" i="5" s="1"/>
  <c r="AL18" i="5"/>
  <c r="BB18" i="5" s="1"/>
  <c r="AL107" i="5"/>
  <c r="BB107" i="5" s="1"/>
  <c r="AL91" i="5"/>
  <c r="BB91" i="5" s="1"/>
  <c r="AL75" i="5"/>
  <c r="BB75" i="5" s="1"/>
  <c r="AL59" i="5"/>
  <c r="BB59" i="5" s="1"/>
  <c r="AL43" i="5"/>
  <c r="BB43" i="5" s="1"/>
  <c r="AL27" i="5"/>
  <c r="BB27" i="5" s="1"/>
  <c r="AL11" i="5"/>
  <c r="BB11" i="5" s="1"/>
  <c r="BA234" i="5"/>
  <c r="BA258" i="5"/>
  <c r="BA202" i="5"/>
  <c r="BA135" i="5"/>
  <c r="BA259" i="5"/>
  <c r="BA244" i="5"/>
  <c r="BA195" i="5"/>
  <c r="BA180" i="5"/>
  <c r="BA146" i="5"/>
  <c r="BA217" i="5"/>
  <c r="BA118" i="5"/>
  <c r="AK92" i="5"/>
  <c r="BA92" i="5" s="1"/>
  <c r="AK60" i="5"/>
  <c r="BA60" i="5" s="1"/>
  <c r="AK28" i="5"/>
  <c r="BA28" i="5" s="1"/>
  <c r="BA153" i="5"/>
  <c r="BA136" i="5"/>
  <c r="AK88" i="5"/>
  <c r="BA88" i="5" s="1"/>
  <c r="AK56" i="5"/>
  <c r="BA56" i="5" s="1"/>
  <c r="AK24" i="5"/>
  <c r="BA24" i="5" s="1"/>
  <c r="AK110" i="5"/>
  <c r="BA110" i="5" s="1"/>
  <c r="AK94" i="5"/>
  <c r="BA94" i="5" s="1"/>
  <c r="AK78" i="5"/>
  <c r="BA78" i="5" s="1"/>
  <c r="AK62" i="5"/>
  <c r="BA62" i="5" s="1"/>
  <c r="AK46" i="5"/>
  <c r="BA46" i="5" s="1"/>
  <c r="AK30" i="5"/>
  <c r="BA30" i="5" s="1"/>
  <c r="AK14" i="5"/>
  <c r="BA14" i="5" s="1"/>
  <c r="AK111" i="5"/>
  <c r="BA111" i="5" s="1"/>
  <c r="AK95" i="5"/>
  <c r="BA95" i="5" s="1"/>
  <c r="AK79" i="5"/>
  <c r="BA79" i="5" s="1"/>
  <c r="AK63" i="5"/>
  <c r="BA63" i="5" s="1"/>
  <c r="AK47" i="5"/>
  <c r="BA47" i="5" s="1"/>
  <c r="AK31" i="5"/>
  <c r="BA31" i="5" s="1"/>
  <c r="AK15" i="5"/>
  <c r="BA15" i="5" s="1"/>
  <c r="AK113" i="5"/>
  <c r="BA113" i="5" s="1"/>
  <c r="AK97" i="5"/>
  <c r="BA97" i="5" s="1"/>
  <c r="AK81" i="5"/>
  <c r="BA81" i="5" s="1"/>
  <c r="AK65" i="5"/>
  <c r="BA65" i="5" s="1"/>
  <c r="AK49" i="5"/>
  <c r="BA49" i="5" s="1"/>
  <c r="AK33" i="5"/>
  <c r="BA33" i="5" s="1"/>
  <c r="AK17" i="5"/>
  <c r="BA17" i="5" s="1"/>
  <c r="AZ291" i="5"/>
  <c r="AJ4" i="5"/>
  <c r="AZ4" i="5" s="1"/>
  <c r="AZ308" i="5"/>
  <c r="AZ275" i="5"/>
  <c r="AJ101" i="5"/>
  <c r="AZ101" i="5" s="1"/>
  <c r="AZ268" i="5"/>
  <c r="AZ162" i="5"/>
  <c r="AZ130" i="5"/>
  <c r="AJ103" i="5"/>
  <c r="AZ103" i="5" s="1"/>
  <c r="AJ71" i="5"/>
  <c r="AZ71" i="5" s="1"/>
  <c r="AJ39" i="5"/>
  <c r="AZ39" i="5" s="1"/>
  <c r="AJ7" i="5"/>
  <c r="AZ7" i="5" s="1"/>
  <c r="AZ147" i="5"/>
  <c r="AZ146" i="5"/>
  <c r="AJ116" i="5"/>
  <c r="AZ116" i="5" s="1"/>
  <c r="AJ84" i="5"/>
  <c r="AZ84" i="5" s="1"/>
  <c r="AJ52" i="5"/>
  <c r="AZ52" i="5" s="1"/>
  <c r="AJ20" i="5"/>
  <c r="AZ20" i="5" s="1"/>
  <c r="AJ81" i="5"/>
  <c r="AZ81" i="5" s="1"/>
  <c r="AJ49" i="5"/>
  <c r="AZ49" i="5" s="1"/>
  <c r="AJ17" i="5"/>
  <c r="AZ17" i="5" s="1"/>
  <c r="AZ163" i="5"/>
  <c r="AZ148" i="5"/>
  <c r="AZ131" i="5"/>
  <c r="AJ115" i="5"/>
  <c r="AZ115" i="5" s="1"/>
  <c r="AJ83" i="5"/>
  <c r="AZ83" i="5" s="1"/>
  <c r="AJ51" i="5"/>
  <c r="AZ51" i="5" s="1"/>
  <c r="AJ19" i="5"/>
  <c r="AZ19" i="5" s="1"/>
  <c r="AZ165" i="5"/>
  <c r="AZ164" i="5"/>
  <c r="AZ132" i="5"/>
  <c r="AJ112" i="5"/>
  <c r="AZ112" i="5" s="1"/>
  <c r="AJ80" i="5"/>
  <c r="AZ80" i="5" s="1"/>
  <c r="AJ48" i="5"/>
  <c r="AZ48" i="5" s="1"/>
  <c r="AJ16" i="5"/>
  <c r="AZ16" i="5" s="1"/>
  <c r="AJ77" i="5"/>
  <c r="AZ77" i="5" s="1"/>
  <c r="AJ45" i="5"/>
  <c r="AZ45" i="5" s="1"/>
  <c r="AJ13" i="5"/>
  <c r="AZ13" i="5" s="1"/>
  <c r="AJ106" i="5"/>
  <c r="AZ106" i="5" s="1"/>
  <c r="AJ90" i="5"/>
  <c r="AZ90" i="5" s="1"/>
  <c r="AJ74" i="5"/>
  <c r="AZ74" i="5" s="1"/>
  <c r="AJ58" i="5"/>
  <c r="AZ58" i="5" s="1"/>
  <c r="AJ42" i="5"/>
  <c r="AZ42" i="5" s="1"/>
  <c r="AJ26" i="5"/>
  <c r="AZ26" i="5" s="1"/>
  <c r="AJ10" i="5"/>
  <c r="AZ10" i="5" s="1"/>
  <c r="BE179" i="5"/>
  <c r="BE256" i="5"/>
  <c r="BE255" i="5"/>
  <c r="BE254" i="5"/>
  <c r="BE253" i="5"/>
  <c r="BE206" i="5"/>
  <c r="BE205" i="5"/>
  <c r="BE156" i="5"/>
  <c r="BE180" i="5"/>
  <c r="BE173" i="5"/>
  <c r="AO94" i="5"/>
  <c r="BE94" i="5" s="1"/>
  <c r="AO62" i="5"/>
  <c r="BE62" i="5" s="1"/>
  <c r="AO30" i="5"/>
  <c r="BE30" i="5" s="1"/>
  <c r="BE155" i="5"/>
  <c r="BE154" i="5"/>
  <c r="AO98" i="5"/>
  <c r="BE98" i="5" s="1"/>
  <c r="AO66" i="5"/>
  <c r="BE66" i="5" s="1"/>
  <c r="AO34" i="5"/>
  <c r="BE34" i="5" s="1"/>
  <c r="AO116" i="5"/>
  <c r="BE116" i="5" s="1"/>
  <c r="AO100" i="5"/>
  <c r="BE100" i="5" s="1"/>
  <c r="AO84" i="5"/>
  <c r="BE84" i="5" s="1"/>
  <c r="AO68" i="5"/>
  <c r="BE68" i="5" s="1"/>
  <c r="AO52" i="5"/>
  <c r="BE52" i="5" s="1"/>
  <c r="AO36" i="5"/>
  <c r="BE36" i="5" s="1"/>
  <c r="AO20" i="5"/>
  <c r="BE20" i="5" s="1"/>
  <c r="AO113" i="5"/>
  <c r="BE113" i="5" s="1"/>
  <c r="AO97" i="5"/>
  <c r="BE97" i="5" s="1"/>
  <c r="AO81" i="5"/>
  <c r="BE81" i="5" s="1"/>
  <c r="AO65" i="5"/>
  <c r="BE65" i="5" s="1"/>
  <c r="AO49" i="5"/>
  <c r="BE49" i="5" s="1"/>
  <c r="AO33" i="5"/>
  <c r="BE33" i="5" s="1"/>
  <c r="AO17" i="5"/>
  <c r="BE17" i="5" s="1"/>
  <c r="AO115" i="5"/>
  <c r="BE115" i="5" s="1"/>
  <c r="AO99" i="5"/>
  <c r="BE99" i="5" s="1"/>
  <c r="AO83" i="5"/>
  <c r="BE83" i="5" s="1"/>
  <c r="AO67" i="5"/>
  <c r="BE67" i="5" s="1"/>
  <c r="AO51" i="5"/>
  <c r="BE51" i="5" s="1"/>
  <c r="AO35" i="5"/>
  <c r="BE35" i="5" s="1"/>
  <c r="AO19" i="5"/>
  <c r="BE19" i="5" s="1"/>
  <c r="BD272" i="5"/>
  <c r="BD305" i="5"/>
  <c r="BD288" i="5"/>
  <c r="BD242" i="5"/>
  <c r="BD261" i="5"/>
  <c r="BD181" i="5"/>
  <c r="BD262" i="5"/>
  <c r="BD245" i="5"/>
  <c r="BD229" i="5"/>
  <c r="BD213" i="5"/>
  <c r="BD197" i="5"/>
  <c r="AN115" i="5"/>
  <c r="BD115" i="5" s="1"/>
  <c r="BD263" i="5"/>
  <c r="BD156" i="5"/>
  <c r="BD124" i="5"/>
  <c r="AN97" i="5"/>
  <c r="BD97" i="5" s="1"/>
  <c r="AN65" i="5"/>
  <c r="BD65" i="5" s="1"/>
  <c r="AN33" i="5"/>
  <c r="BD33" i="5" s="1"/>
  <c r="BD173" i="5"/>
  <c r="BD141" i="5"/>
  <c r="BD140" i="5"/>
  <c r="AN94" i="5"/>
  <c r="BD94" i="5" s="1"/>
  <c r="AN62" i="5"/>
  <c r="BD62" i="5" s="1"/>
  <c r="AN30" i="5"/>
  <c r="BD30" i="5" s="1"/>
  <c r="AN99" i="5"/>
  <c r="BD99" i="5" s="1"/>
  <c r="AN67" i="5"/>
  <c r="BD67" i="5" s="1"/>
  <c r="AN35" i="5"/>
  <c r="BD35" i="5" s="1"/>
  <c r="BD157" i="5"/>
  <c r="BD142" i="5"/>
  <c r="BD125" i="5"/>
  <c r="AN101" i="5"/>
  <c r="BD101" i="5" s="1"/>
  <c r="AN69" i="5"/>
  <c r="BD69" i="5" s="1"/>
  <c r="AN37" i="5"/>
  <c r="BD37" i="5" s="1"/>
  <c r="AN5" i="5"/>
  <c r="BD5" i="5" s="1"/>
  <c r="AN114" i="5"/>
  <c r="BD114" i="5" s="1"/>
  <c r="AN82" i="5"/>
  <c r="BD82" i="5" s="1"/>
  <c r="AN50" i="5"/>
  <c r="BD50" i="5" s="1"/>
  <c r="AN18" i="5"/>
  <c r="BD18" i="5" s="1"/>
  <c r="AN79" i="5"/>
  <c r="BD79" i="5" s="1"/>
  <c r="AN47" i="5"/>
  <c r="BD47" i="5" s="1"/>
  <c r="AN15" i="5"/>
  <c r="BD15" i="5" s="1"/>
  <c r="AN108" i="5"/>
  <c r="BD108" i="5" s="1"/>
  <c r="AN92" i="5"/>
  <c r="BD92" i="5" s="1"/>
  <c r="AN76" i="5"/>
  <c r="BD76" i="5" s="1"/>
  <c r="AN60" i="5"/>
  <c r="BD60" i="5" s="1"/>
  <c r="AN44" i="5"/>
  <c r="BD44" i="5" s="1"/>
  <c r="AN28" i="5"/>
  <c r="BD28" i="5" s="1"/>
  <c r="AN12" i="5"/>
  <c r="BD12" i="5" s="1"/>
  <c r="BD311" i="5"/>
  <c r="BC323" i="5"/>
  <c r="BB318" i="5"/>
  <c r="BC288" i="5"/>
  <c r="BC202" i="5"/>
  <c r="AM57" i="5"/>
  <c r="BC57" i="5" s="1"/>
  <c r="BC154" i="5"/>
  <c r="AM29" i="5"/>
  <c r="BC29" i="5" s="1"/>
  <c r="AM67" i="5"/>
  <c r="BC67" i="5" s="1"/>
  <c r="AM116" i="5"/>
  <c r="BC116" i="5" s="1"/>
  <c r="AM52" i="5"/>
  <c r="BC52" i="5" s="1"/>
  <c r="AM98" i="5"/>
  <c r="BC98" i="5" s="1"/>
  <c r="AM34" i="5"/>
  <c r="BC34" i="5" s="1"/>
  <c r="BB308" i="5"/>
  <c r="BB224" i="5"/>
  <c r="BC287" i="5"/>
  <c r="BC286" i="5"/>
  <c r="BC284" i="5"/>
  <c r="BC227" i="5"/>
  <c r="AM4" i="5"/>
  <c r="BC4" i="5" s="1"/>
  <c r="BC302" i="5"/>
  <c r="BC301" i="5"/>
  <c r="BC266" i="5"/>
  <c r="BC235" i="5"/>
  <c r="BC257" i="5"/>
  <c r="BC225" i="5"/>
  <c r="BC193" i="5"/>
  <c r="BC192" i="5"/>
  <c r="BC176" i="5"/>
  <c r="BC118" i="5"/>
  <c r="BC129" i="5"/>
  <c r="BC199" i="5"/>
  <c r="BC198" i="5"/>
  <c r="BC183" i="5"/>
  <c r="BC182" i="5"/>
  <c r="BC137" i="5"/>
  <c r="BC136" i="5"/>
  <c r="BC147" i="5"/>
  <c r="AM113" i="5"/>
  <c r="BC113" i="5" s="1"/>
  <c r="AM81" i="5"/>
  <c r="BC81" i="5" s="1"/>
  <c r="AM49" i="5"/>
  <c r="BC49" i="5" s="1"/>
  <c r="AM17" i="5"/>
  <c r="BC17" i="5" s="1"/>
  <c r="BC134" i="5"/>
  <c r="AM85" i="5"/>
  <c r="BC85" i="5" s="1"/>
  <c r="AM53" i="5"/>
  <c r="BC53" i="5" s="1"/>
  <c r="AM21" i="5"/>
  <c r="BC21" i="5" s="1"/>
  <c r="AM111" i="5"/>
  <c r="BC111" i="5" s="1"/>
  <c r="AM95" i="5"/>
  <c r="BC95" i="5" s="1"/>
  <c r="AM79" i="5"/>
  <c r="BC79" i="5" s="1"/>
  <c r="AM63" i="5"/>
  <c r="BC63" i="5" s="1"/>
  <c r="AM47" i="5"/>
  <c r="BC47" i="5" s="1"/>
  <c r="AM31" i="5"/>
  <c r="BC31" i="5" s="1"/>
  <c r="AM15" i="5"/>
  <c r="BC15" i="5" s="1"/>
  <c r="AM112" i="5"/>
  <c r="BC112" i="5" s="1"/>
  <c r="AM96" i="5"/>
  <c r="BC96" i="5" s="1"/>
  <c r="AM80" i="5"/>
  <c r="BC80" i="5" s="1"/>
  <c r="AM64" i="5"/>
  <c r="BC64" i="5" s="1"/>
  <c r="AM48" i="5"/>
  <c r="BC48" i="5" s="1"/>
  <c r="AM32" i="5"/>
  <c r="BC32" i="5" s="1"/>
  <c r="AM16" i="5"/>
  <c r="BC16" i="5" s="1"/>
  <c r="AM110" i="5"/>
  <c r="BC110" i="5" s="1"/>
  <c r="AM94" i="5"/>
  <c r="BC94" i="5" s="1"/>
  <c r="AM78" i="5"/>
  <c r="BC78" i="5" s="1"/>
  <c r="AM62" i="5"/>
  <c r="BC62" i="5" s="1"/>
  <c r="AM46" i="5"/>
  <c r="BC46" i="5" s="1"/>
  <c r="AM30" i="5"/>
  <c r="BC30" i="5" s="1"/>
  <c r="AM14" i="5"/>
  <c r="BC14" i="5" s="1"/>
  <c r="BB273" i="5"/>
  <c r="BB303" i="5"/>
  <c r="BB286" i="5"/>
  <c r="BB292" i="5"/>
  <c r="BB276" i="5"/>
  <c r="BB268" i="5"/>
  <c r="BB235" i="5"/>
  <c r="AL110" i="5"/>
  <c r="BB110" i="5" s="1"/>
  <c r="BB256" i="5"/>
  <c r="BB241" i="5"/>
  <c r="BB240" i="5"/>
  <c r="BB208" i="5"/>
  <c r="BB229" i="5"/>
  <c r="BB213" i="5"/>
  <c r="BB197" i="5"/>
  <c r="BB181" i="5"/>
  <c r="BB255" i="5"/>
  <c r="BB254" i="5"/>
  <c r="BB239" i="5"/>
  <c r="BB223" i="5"/>
  <c r="BB207" i="5"/>
  <c r="BB155" i="5"/>
  <c r="BB123" i="5"/>
  <c r="AL100" i="5"/>
  <c r="BB100" i="5" s="1"/>
  <c r="AL68" i="5"/>
  <c r="BB68" i="5" s="1"/>
  <c r="AL36" i="5"/>
  <c r="BB36" i="5" s="1"/>
  <c r="BB172" i="5"/>
  <c r="BB171" i="5"/>
  <c r="BB140" i="5"/>
  <c r="BB139" i="5"/>
  <c r="AL97" i="5"/>
  <c r="BB97" i="5" s="1"/>
  <c r="AL65" i="5"/>
  <c r="BB65" i="5" s="1"/>
  <c r="AL33" i="5"/>
  <c r="BB33" i="5" s="1"/>
  <c r="AL94" i="5"/>
  <c r="BB94" i="5" s="1"/>
  <c r="AL62" i="5"/>
  <c r="BB62" i="5" s="1"/>
  <c r="AL30" i="5"/>
  <c r="BB30" i="5" s="1"/>
  <c r="BB173" i="5"/>
  <c r="BB156" i="5"/>
  <c r="BB141" i="5"/>
  <c r="BB124" i="5"/>
  <c r="AL96" i="5"/>
  <c r="BB96" i="5" s="1"/>
  <c r="AL64" i="5"/>
  <c r="BB64" i="5" s="1"/>
  <c r="AL32" i="5"/>
  <c r="BB32" i="5" s="1"/>
  <c r="BB158" i="5"/>
  <c r="BB157" i="5"/>
  <c r="BB142" i="5"/>
  <c r="BB126" i="5"/>
  <c r="BB125" i="5"/>
  <c r="AL101" i="5"/>
  <c r="BB101" i="5" s="1"/>
  <c r="AL69" i="5"/>
  <c r="BB69" i="5" s="1"/>
  <c r="AL37" i="5"/>
  <c r="BB37" i="5" s="1"/>
  <c r="AL5" i="5"/>
  <c r="BB5" i="5" s="1"/>
  <c r="AL74" i="5"/>
  <c r="BB74" i="5" s="1"/>
  <c r="AL42" i="5"/>
  <c r="BB42" i="5" s="1"/>
  <c r="AL10" i="5"/>
  <c r="BB10" i="5" s="1"/>
  <c r="AL103" i="5"/>
  <c r="BB103" i="5" s="1"/>
  <c r="AL87" i="5"/>
  <c r="BB87" i="5" s="1"/>
  <c r="AL71" i="5"/>
  <c r="BB71" i="5" s="1"/>
  <c r="AL55" i="5"/>
  <c r="BB55" i="5" s="1"/>
  <c r="AL39" i="5"/>
  <c r="BB39" i="5" s="1"/>
  <c r="AL23" i="5"/>
  <c r="BB23" i="5" s="1"/>
  <c r="AL7" i="5"/>
  <c r="BB7" i="5" s="1"/>
  <c r="BA182" i="5"/>
  <c r="BA295" i="5"/>
  <c r="BA278" i="5"/>
  <c r="BA250" i="5"/>
  <c r="BA249" i="5"/>
  <c r="BA186" i="5"/>
  <c r="BA255" i="5"/>
  <c r="BA254" i="5"/>
  <c r="BA228" i="5"/>
  <c r="BA308" i="5"/>
  <c r="BA291" i="5"/>
  <c r="BA290" i="5"/>
  <c r="BA275" i="5"/>
  <c r="BA201" i="5"/>
  <c r="BA305" i="5"/>
  <c r="BA288" i="5"/>
  <c r="BA272" i="5"/>
  <c r="BA245" i="5"/>
  <c r="BA179" i="5"/>
  <c r="BA120" i="5"/>
  <c r="BA119" i="5"/>
  <c r="BA239" i="5"/>
  <c r="BA224" i="5"/>
  <c r="BA191" i="5"/>
  <c r="BA176" i="5"/>
  <c r="BA130" i="5"/>
  <c r="BA229" i="5"/>
  <c r="BA198" i="5"/>
  <c r="BA181" i="5"/>
  <c r="BA137" i="5"/>
  <c r="BA131" i="5"/>
  <c r="BA147" i="5"/>
  <c r="AK116" i="5"/>
  <c r="BA116" i="5" s="1"/>
  <c r="AK84" i="5"/>
  <c r="BA84" i="5" s="1"/>
  <c r="AK52" i="5"/>
  <c r="BA52" i="5" s="1"/>
  <c r="AK20" i="5"/>
  <c r="BA20" i="5" s="1"/>
  <c r="BA148" i="5"/>
  <c r="BA132" i="5"/>
  <c r="AK112" i="5"/>
  <c r="BA112" i="5" s="1"/>
  <c r="AK80" i="5"/>
  <c r="BA80" i="5" s="1"/>
  <c r="AK48" i="5"/>
  <c r="BA48" i="5" s="1"/>
  <c r="AK16" i="5"/>
  <c r="BA16" i="5" s="1"/>
  <c r="AK106" i="5"/>
  <c r="BA106" i="5" s="1"/>
  <c r="AK90" i="5"/>
  <c r="BA90" i="5" s="1"/>
  <c r="AK74" i="5"/>
  <c r="BA74" i="5" s="1"/>
  <c r="AK58" i="5"/>
  <c r="BA58" i="5" s="1"/>
  <c r="AK42" i="5"/>
  <c r="BA42" i="5" s="1"/>
  <c r="AK26" i="5"/>
  <c r="BA26" i="5" s="1"/>
  <c r="AK10" i="5"/>
  <c r="BA10" i="5" s="1"/>
  <c r="AK107" i="5"/>
  <c r="BA107" i="5" s="1"/>
  <c r="AK91" i="5"/>
  <c r="BA91" i="5" s="1"/>
  <c r="AK75" i="5"/>
  <c r="BA75" i="5" s="1"/>
  <c r="AK59" i="5"/>
  <c r="BA59" i="5" s="1"/>
  <c r="AK43" i="5"/>
  <c r="BA43" i="5" s="1"/>
  <c r="AK27" i="5"/>
  <c r="BA27" i="5" s="1"/>
  <c r="AK11" i="5"/>
  <c r="BA11" i="5" s="1"/>
  <c r="AK109" i="5"/>
  <c r="BA109" i="5" s="1"/>
  <c r="AK93" i="5"/>
  <c r="BA93" i="5" s="1"/>
  <c r="AK77" i="5"/>
  <c r="BA77" i="5" s="1"/>
  <c r="AK61" i="5"/>
  <c r="BA61" i="5" s="1"/>
  <c r="AK45" i="5"/>
  <c r="BA45" i="5" s="1"/>
  <c r="AK29" i="5"/>
  <c r="BA29" i="5" s="1"/>
  <c r="AK13" i="5"/>
  <c r="BA13" i="5" s="1"/>
  <c r="AZ298" i="5"/>
  <c r="AZ281" i="5"/>
  <c r="AZ304" i="5"/>
  <c r="AZ287" i="5"/>
  <c r="AZ265" i="5"/>
  <c r="AZ271" i="5"/>
  <c r="AZ264" i="5"/>
  <c r="AZ261" i="5"/>
  <c r="AZ229" i="5"/>
  <c r="AZ213" i="5"/>
  <c r="AZ197" i="5"/>
  <c r="AZ181" i="5"/>
  <c r="AZ158" i="5"/>
  <c r="AZ126" i="5"/>
  <c r="AJ95" i="5"/>
  <c r="AZ95" i="5" s="1"/>
  <c r="AJ63" i="5"/>
  <c r="AZ63" i="5" s="1"/>
  <c r="AJ31" i="5"/>
  <c r="AZ31" i="5" s="1"/>
  <c r="AZ174" i="5"/>
  <c r="AZ159" i="5"/>
  <c r="AZ142" i="5"/>
  <c r="AZ127" i="5"/>
  <c r="AJ108" i="5"/>
  <c r="AZ108" i="5" s="1"/>
  <c r="AJ76" i="5"/>
  <c r="AZ76" i="5" s="1"/>
  <c r="AJ44" i="5"/>
  <c r="AZ44" i="5" s="1"/>
  <c r="AJ12" i="5"/>
  <c r="AZ12" i="5" s="1"/>
  <c r="AJ73" i="5"/>
  <c r="AZ73" i="5" s="1"/>
  <c r="AJ41" i="5"/>
  <c r="AZ41" i="5" s="1"/>
  <c r="AJ9" i="5"/>
  <c r="AZ9" i="5" s="1"/>
  <c r="AZ143" i="5"/>
  <c r="AJ107" i="5"/>
  <c r="AZ107" i="5" s="1"/>
  <c r="AJ75" i="5"/>
  <c r="AZ75" i="5" s="1"/>
  <c r="AJ43" i="5"/>
  <c r="AZ43" i="5" s="1"/>
  <c r="AJ11" i="5"/>
  <c r="AZ11" i="5" s="1"/>
  <c r="AZ161" i="5"/>
  <c r="AZ160" i="5"/>
  <c r="AZ145" i="5"/>
  <c r="AZ144" i="5"/>
  <c r="AZ129" i="5"/>
  <c r="AZ128" i="5"/>
  <c r="AJ104" i="5"/>
  <c r="AZ104" i="5" s="1"/>
  <c r="AJ72" i="5"/>
  <c r="AZ72" i="5" s="1"/>
  <c r="AJ40" i="5"/>
  <c r="AZ40" i="5" s="1"/>
  <c r="AJ8" i="5"/>
  <c r="AZ8" i="5" s="1"/>
  <c r="AJ69" i="5"/>
  <c r="AZ69" i="5" s="1"/>
  <c r="AJ37" i="5"/>
  <c r="AZ37" i="5" s="1"/>
  <c r="AJ5" i="5"/>
  <c r="AZ5" i="5" s="1"/>
  <c r="AJ102" i="5"/>
  <c r="AZ102" i="5" s="1"/>
  <c r="AJ86" i="5"/>
  <c r="AZ86" i="5" s="1"/>
  <c r="AJ70" i="5"/>
  <c r="AZ70" i="5" s="1"/>
  <c r="AJ54" i="5"/>
  <c r="AZ54" i="5" s="1"/>
  <c r="AJ38" i="5"/>
  <c r="AZ38" i="5" s="1"/>
  <c r="AJ22" i="5"/>
  <c r="AZ22" i="5" s="1"/>
  <c r="AJ6" i="5"/>
  <c r="AZ6" i="5" s="1"/>
  <c r="BE308" i="5"/>
  <c r="BE176" i="5"/>
  <c r="BE296" i="5"/>
  <c r="BE279" i="5"/>
  <c r="BE228" i="5"/>
  <c r="BE249" i="5"/>
  <c r="BE248" i="5"/>
  <c r="BE190" i="5"/>
  <c r="BE201" i="5"/>
  <c r="BE227" i="5"/>
  <c r="BE311" i="5"/>
  <c r="BE310" i="5"/>
  <c r="BE295" i="5"/>
  <c r="BE293" i="5"/>
  <c r="BE278" i="5"/>
  <c r="BE277" i="5"/>
  <c r="BE247" i="5"/>
  <c r="BE189" i="5"/>
  <c r="BE250" i="5"/>
  <c r="BE217" i="5"/>
  <c r="BE186" i="5"/>
  <c r="BE140" i="5"/>
  <c r="BE139" i="5"/>
  <c r="BE138" i="5"/>
  <c r="BE137" i="5"/>
  <c r="BE207" i="5"/>
  <c r="BE192" i="5"/>
  <c r="BE191" i="5"/>
  <c r="BE157" i="5"/>
  <c r="BE153" i="5"/>
  <c r="BE120" i="5"/>
  <c r="AO86" i="5"/>
  <c r="BE86" i="5" s="1"/>
  <c r="AO54" i="5"/>
  <c r="BE54" i="5" s="1"/>
  <c r="AO22" i="5"/>
  <c r="BE22" i="5" s="1"/>
  <c r="BE166" i="5"/>
  <c r="BE150" i="5"/>
  <c r="BE134" i="5"/>
  <c r="BE119" i="5"/>
  <c r="BE118" i="5"/>
  <c r="AO90" i="5"/>
  <c r="BE90" i="5" s="1"/>
  <c r="AO58" i="5"/>
  <c r="BE58" i="5" s="1"/>
  <c r="AO26" i="5"/>
  <c r="BE26" i="5" s="1"/>
  <c r="AO112" i="5"/>
  <c r="BE112" i="5" s="1"/>
  <c r="AO96" i="5"/>
  <c r="BE96" i="5" s="1"/>
  <c r="AO80" i="5"/>
  <c r="BE80" i="5" s="1"/>
  <c r="AO64" i="5"/>
  <c r="BE64" i="5" s="1"/>
  <c r="AO48" i="5"/>
  <c r="BE48" i="5" s="1"/>
  <c r="AO32" i="5"/>
  <c r="BE32" i="5" s="1"/>
  <c r="AO16" i="5"/>
  <c r="BE16" i="5" s="1"/>
  <c r="AO109" i="5"/>
  <c r="BE109" i="5" s="1"/>
  <c r="AO93" i="5"/>
  <c r="BE93" i="5" s="1"/>
  <c r="AO77" i="5"/>
  <c r="BE77" i="5" s="1"/>
  <c r="AO61" i="5"/>
  <c r="BE61" i="5" s="1"/>
  <c r="AO45" i="5"/>
  <c r="BE45" i="5" s="1"/>
  <c r="AO29" i="5"/>
  <c r="BE29" i="5" s="1"/>
  <c r="AO13" i="5"/>
  <c r="BE13" i="5" s="1"/>
  <c r="AO111" i="5"/>
  <c r="BE111" i="5" s="1"/>
  <c r="AO95" i="5"/>
  <c r="BE95" i="5" s="1"/>
  <c r="AO79" i="5"/>
  <c r="BE79" i="5" s="1"/>
  <c r="AO63" i="5"/>
  <c r="BE63" i="5" s="1"/>
  <c r="AO47" i="5"/>
  <c r="BE47" i="5" s="1"/>
  <c r="AO31" i="5"/>
  <c r="BE31" i="5" s="1"/>
  <c r="AO15" i="5"/>
  <c r="BE15" i="5" s="1"/>
  <c r="BD306" i="5"/>
  <c r="BD289" i="5"/>
  <c r="BD273" i="5"/>
  <c r="BD295" i="5"/>
  <c r="BD278" i="5"/>
  <c r="BD300" i="5"/>
  <c r="BD283" i="5"/>
  <c r="AN4" i="5"/>
  <c r="BD4" i="5" s="1"/>
  <c r="BD301" i="5"/>
  <c r="BD284" i="5"/>
  <c r="BD172" i="5"/>
  <c r="BD257" i="5"/>
  <c r="BD241" i="5"/>
  <c r="BD225" i="5"/>
  <c r="BD209" i="5"/>
  <c r="BD193" i="5"/>
  <c r="BD177" i="5"/>
  <c r="BD231" i="5"/>
  <c r="BD230" i="5"/>
  <c r="BD215" i="5"/>
  <c r="BD214" i="5"/>
  <c r="BD199" i="5"/>
  <c r="BD198" i="5"/>
  <c r="BD183" i="5"/>
  <c r="BD182" i="5"/>
  <c r="BD163" i="5"/>
  <c r="BD260" i="5"/>
  <c r="BD244" i="5"/>
  <c r="BD243" i="5"/>
  <c r="BD228" i="5"/>
  <c r="BD212" i="5"/>
  <c r="BD196" i="5"/>
  <c r="BD180" i="5"/>
  <c r="BD136" i="5"/>
  <c r="AN89" i="5"/>
  <c r="BD89" i="5" s="1"/>
  <c r="AN57" i="5"/>
  <c r="BD57" i="5" s="1"/>
  <c r="AN25" i="5"/>
  <c r="BD25" i="5" s="1"/>
  <c r="BD169" i="5"/>
  <c r="BD152" i="5"/>
  <c r="BD137" i="5"/>
  <c r="BD120" i="5"/>
  <c r="AN86" i="5"/>
  <c r="BD86" i="5" s="1"/>
  <c r="AN54" i="5"/>
  <c r="BD54" i="5" s="1"/>
  <c r="AN22" i="5"/>
  <c r="BD22" i="5" s="1"/>
  <c r="AN91" i="5"/>
  <c r="BD91" i="5" s="1"/>
  <c r="AN59" i="5"/>
  <c r="BD59" i="5" s="1"/>
  <c r="AN27" i="5"/>
  <c r="BD27" i="5" s="1"/>
  <c r="BD153" i="5"/>
  <c r="BD121" i="5"/>
  <c r="AN93" i="5"/>
  <c r="BD93" i="5" s="1"/>
  <c r="AN61" i="5"/>
  <c r="BD61" i="5" s="1"/>
  <c r="AN29" i="5"/>
  <c r="BD29" i="5" s="1"/>
  <c r="BD174" i="5"/>
  <c r="BD158" i="5"/>
  <c r="BD126" i="5"/>
  <c r="AN106" i="5"/>
  <c r="BD106" i="5" s="1"/>
  <c r="AN74" i="5"/>
  <c r="BD74" i="5" s="1"/>
  <c r="AN42" i="5"/>
  <c r="BD42" i="5" s="1"/>
  <c r="AN10" i="5"/>
  <c r="BD10" i="5" s="1"/>
  <c r="AN71" i="5"/>
  <c r="BD71" i="5" s="1"/>
  <c r="AN39" i="5"/>
  <c r="BD39" i="5" s="1"/>
  <c r="AN7" i="5"/>
  <c r="BD7" i="5" s="1"/>
  <c r="AN104" i="5"/>
  <c r="BD104" i="5" s="1"/>
  <c r="AN88" i="5"/>
  <c r="BD88" i="5" s="1"/>
  <c r="AN72" i="5"/>
  <c r="BD72" i="5" s="1"/>
  <c r="AN56" i="5"/>
  <c r="BD56" i="5" s="1"/>
  <c r="AN40" i="5"/>
  <c r="BD40" i="5" s="1"/>
  <c r="AN24" i="5"/>
  <c r="BD24" i="5" s="1"/>
  <c r="AN8" i="5"/>
  <c r="BD8" i="5" s="1"/>
  <c r="BE322" i="5"/>
  <c r="BE323" i="5"/>
  <c r="BE321" i="5"/>
  <c r="BD312" i="5"/>
  <c r="BD322" i="5"/>
  <c r="BD323" i="5"/>
  <c r="BC312" i="5"/>
  <c r="BB317" i="5"/>
  <c r="BB316" i="5"/>
  <c r="BB315" i="5"/>
  <c r="BB314" i="5"/>
  <c r="BA311" i="5"/>
  <c r="BA313" i="5"/>
  <c r="BA312" i="5"/>
  <c r="BA314" i="5"/>
  <c r="AZ315" i="5"/>
  <c r="AZ321" i="5"/>
  <c r="AZ320" i="5"/>
  <c r="BC272" i="5"/>
  <c r="BC260" i="5"/>
  <c r="BC181" i="5"/>
  <c r="BC180" i="5"/>
  <c r="BC159" i="5"/>
  <c r="BC135" i="5"/>
  <c r="AM25" i="5"/>
  <c r="BC25" i="5" s="1"/>
  <c r="AM93" i="5"/>
  <c r="BC93" i="5" s="1"/>
  <c r="AM99" i="5"/>
  <c r="BC99" i="5" s="1"/>
  <c r="AM35" i="5"/>
  <c r="BC35" i="5" s="1"/>
  <c r="AM84" i="5"/>
  <c r="BC84" i="5" s="1"/>
  <c r="AM36" i="5"/>
  <c r="BC36" i="5" s="1"/>
  <c r="AM82" i="5"/>
  <c r="BC82" i="5" s="1"/>
  <c r="AM18" i="5"/>
  <c r="BC18" i="5" s="1"/>
  <c r="BB307" i="5"/>
  <c r="BB306" i="5"/>
  <c r="BB291" i="5"/>
  <c r="BB261" i="5"/>
  <c r="BB192" i="5"/>
  <c r="BB191" i="5"/>
  <c r="BC299" i="5"/>
  <c r="BC298" i="5"/>
  <c r="BC219" i="5"/>
  <c r="BC271" i="5"/>
  <c r="BC270" i="5"/>
  <c r="BC263" i="5"/>
  <c r="BC311" i="5"/>
  <c r="BC203" i="5"/>
  <c r="BC230" i="5"/>
  <c r="BC229" i="5"/>
  <c r="BC165" i="5"/>
  <c r="BC164" i="5"/>
  <c r="BC300" i="5"/>
  <c r="BC283" i="5"/>
  <c r="BC262" i="5"/>
  <c r="BC224" i="5"/>
  <c r="BC163" i="5"/>
  <c r="BC243" i="5"/>
  <c r="BC138" i="5"/>
  <c r="BC280" i="5"/>
  <c r="BC261" i="5"/>
  <c r="BC212" i="5"/>
  <c r="BC240" i="5"/>
  <c r="BC239" i="5"/>
  <c r="BC297" i="5"/>
  <c r="BC258" i="5"/>
  <c r="BC231" i="5"/>
  <c r="BC131" i="5"/>
  <c r="BC130" i="5"/>
  <c r="BC269" i="5"/>
  <c r="BC252" i="5"/>
  <c r="BC237" i="5"/>
  <c r="BC236" i="5"/>
  <c r="BC220" i="5"/>
  <c r="BC204" i="5"/>
  <c r="BC189" i="5"/>
  <c r="BC168" i="5"/>
  <c r="BC175" i="5"/>
  <c r="BC226" i="5"/>
  <c r="BC211" i="5"/>
  <c r="BC194" i="5"/>
  <c r="BC179" i="5"/>
  <c r="BC144" i="5"/>
  <c r="BC143" i="5"/>
  <c r="BC128" i="5"/>
  <c r="BC127" i="5"/>
  <c r="AM105" i="5"/>
  <c r="BC105" i="5" s="1"/>
  <c r="AM73" i="5"/>
  <c r="BC73" i="5" s="1"/>
  <c r="AM41" i="5"/>
  <c r="BC41" i="5" s="1"/>
  <c r="AM9" i="5"/>
  <c r="BC9" i="5" s="1"/>
  <c r="BC162" i="5"/>
  <c r="BC146" i="5"/>
  <c r="BC145" i="5"/>
  <c r="AM109" i="5"/>
  <c r="BC109" i="5" s="1"/>
  <c r="AM77" i="5"/>
  <c r="BC77" i="5" s="1"/>
  <c r="AM45" i="5"/>
  <c r="BC45" i="5" s="1"/>
  <c r="AM13" i="5"/>
  <c r="BC13" i="5" s="1"/>
  <c r="AM107" i="5"/>
  <c r="BC107" i="5" s="1"/>
  <c r="AM91" i="5"/>
  <c r="BC91" i="5" s="1"/>
  <c r="AM75" i="5"/>
  <c r="BC75" i="5" s="1"/>
  <c r="AM59" i="5"/>
  <c r="BC59" i="5" s="1"/>
  <c r="AM43" i="5"/>
  <c r="BC43" i="5" s="1"/>
  <c r="AM27" i="5"/>
  <c r="BC27" i="5" s="1"/>
  <c r="AM11" i="5"/>
  <c r="BC11" i="5" s="1"/>
  <c r="AM108" i="5"/>
  <c r="BC108" i="5" s="1"/>
  <c r="AM92" i="5"/>
  <c r="BC92" i="5" s="1"/>
  <c r="AM76" i="5"/>
  <c r="BC76" i="5" s="1"/>
  <c r="AM60" i="5"/>
  <c r="BC60" i="5" s="1"/>
  <c r="AM44" i="5"/>
  <c r="BC44" i="5" s="1"/>
  <c r="AM28" i="5"/>
  <c r="BC28" i="5" s="1"/>
  <c r="AM12" i="5"/>
  <c r="BC12" i="5" s="1"/>
  <c r="AM106" i="5"/>
  <c r="BC106" i="5" s="1"/>
  <c r="AM90" i="5"/>
  <c r="BC90" i="5" s="1"/>
  <c r="AM74" i="5"/>
  <c r="BC74" i="5" s="1"/>
  <c r="AM58" i="5"/>
  <c r="BC58" i="5" s="1"/>
  <c r="AM42" i="5"/>
  <c r="BC42" i="5" s="1"/>
  <c r="AM26" i="5"/>
  <c r="BC26" i="5" s="1"/>
  <c r="AM10" i="5"/>
  <c r="BC10" i="5" s="1"/>
  <c r="BB302" i="5"/>
  <c r="BB285" i="5"/>
  <c r="BB167" i="5"/>
  <c r="BB258" i="5"/>
  <c r="BB257" i="5"/>
  <c r="BB299" i="5"/>
  <c r="BB282" i="5"/>
  <c r="BB305" i="5"/>
  <c r="BB304" i="5"/>
  <c r="BB288" i="5"/>
  <c r="BB287" i="5"/>
  <c r="BB272" i="5"/>
  <c r="BB271" i="5"/>
  <c r="BB245" i="5"/>
  <c r="BB253" i="5"/>
  <c r="BB252" i="5"/>
  <c r="BB236" i="5"/>
  <c r="BB220" i="5"/>
  <c r="BB204" i="5"/>
  <c r="BB188" i="5"/>
  <c r="BB242" i="5"/>
  <c r="BB225" i="5"/>
  <c r="BB210" i="5"/>
  <c r="BB209" i="5"/>
  <c r="BB194" i="5"/>
  <c r="BB193" i="5"/>
  <c r="BB178" i="5"/>
  <c r="BB177" i="5"/>
  <c r="BB267" i="5"/>
  <c r="BB266" i="5"/>
  <c r="BB251" i="5"/>
  <c r="BB234" i="5"/>
  <c r="BB219" i="5"/>
  <c r="BB218" i="5"/>
  <c r="BB203" i="5"/>
  <c r="BB202" i="5"/>
  <c r="BB187" i="5"/>
  <c r="BB186" i="5"/>
  <c r="AL102" i="5"/>
  <c r="BB102" i="5" s="1"/>
  <c r="BB151" i="5"/>
  <c r="BB119" i="5"/>
  <c r="BB118" i="5"/>
  <c r="AL92" i="5"/>
  <c r="BB92" i="5" s="1"/>
  <c r="AL60" i="5"/>
  <c r="BB60" i="5" s="1"/>
  <c r="AL28" i="5"/>
  <c r="BB28" i="5" s="1"/>
  <c r="BB168" i="5"/>
  <c r="BB136" i="5"/>
  <c r="BB135" i="5"/>
  <c r="AL89" i="5"/>
  <c r="BB89" i="5" s="1"/>
  <c r="AL57" i="5"/>
  <c r="BB57" i="5" s="1"/>
  <c r="AL25" i="5"/>
  <c r="BB25" i="5" s="1"/>
  <c r="AL86" i="5"/>
  <c r="BB86" i="5" s="1"/>
  <c r="AL54" i="5"/>
  <c r="BB54" i="5" s="1"/>
  <c r="AL22" i="5"/>
  <c r="BB22" i="5" s="1"/>
  <c r="BB152" i="5"/>
  <c r="BB120" i="5"/>
  <c r="AL88" i="5"/>
  <c r="BB88" i="5" s="1"/>
  <c r="AL56" i="5"/>
  <c r="BB56" i="5" s="1"/>
  <c r="AL24" i="5"/>
  <c r="BB24" i="5" s="1"/>
  <c r="BB170" i="5"/>
  <c r="BB169" i="5"/>
  <c r="BB154" i="5"/>
  <c r="BB153" i="5"/>
  <c r="BB138" i="5"/>
  <c r="BB137" i="5"/>
  <c r="BB122" i="5"/>
  <c r="BB121" i="5"/>
  <c r="AL93" i="5"/>
  <c r="BB93" i="5" s="1"/>
  <c r="AL61" i="5"/>
  <c r="BB61" i="5" s="1"/>
  <c r="AL29" i="5"/>
  <c r="BB29" i="5" s="1"/>
  <c r="AL98" i="5"/>
  <c r="BB98" i="5" s="1"/>
  <c r="AL66" i="5"/>
  <c r="BB66" i="5" s="1"/>
  <c r="AL34" i="5"/>
  <c r="BB34" i="5" s="1"/>
  <c r="AL115" i="5"/>
  <c r="BB115" i="5" s="1"/>
  <c r="AL99" i="5"/>
  <c r="BB99" i="5" s="1"/>
  <c r="AL83" i="5"/>
  <c r="BB83" i="5" s="1"/>
  <c r="AL67" i="5"/>
  <c r="BB67" i="5" s="1"/>
  <c r="AL51" i="5"/>
  <c r="BB51" i="5" s="1"/>
  <c r="AL35" i="5"/>
  <c r="BB35" i="5" s="1"/>
  <c r="AL19" i="5"/>
  <c r="BB19" i="5" s="1"/>
  <c r="AK4" i="5"/>
  <c r="BA4" i="5" s="1"/>
  <c r="BA243" i="5"/>
  <c r="BA150" i="5"/>
  <c r="BA149" i="5"/>
  <c r="BA298" i="5"/>
  <c r="BA281" i="5"/>
  <c r="BA260" i="5"/>
  <c r="BA230" i="5"/>
  <c r="BA209" i="5"/>
  <c r="BA208" i="5"/>
  <c r="BA307" i="5"/>
  <c r="BA306" i="5"/>
  <c r="BA289" i="5"/>
  <c r="BA274" i="5"/>
  <c r="BA273" i="5"/>
  <c r="BA238" i="5"/>
  <c r="BA237" i="5"/>
  <c r="BA246" i="5"/>
  <c r="BA213" i="5"/>
  <c r="BA212" i="5"/>
  <c r="BA304" i="5"/>
  <c r="BA287" i="5"/>
  <c r="BA223" i="5"/>
  <c r="BA185" i="5"/>
  <c r="BA301" i="5"/>
  <c r="BA284" i="5"/>
  <c r="BA269" i="5"/>
  <c r="BA227" i="5"/>
  <c r="BA169" i="5"/>
  <c r="BA268" i="5"/>
  <c r="BA251" i="5"/>
  <c r="BA236" i="5"/>
  <c r="BA235" i="5"/>
  <c r="BA204" i="5"/>
  <c r="BA203" i="5"/>
  <c r="BA188" i="5"/>
  <c r="BA187" i="5"/>
  <c r="BA166" i="5"/>
  <c r="BA165" i="5"/>
  <c r="BA155" i="5"/>
  <c r="BA226" i="5"/>
  <c r="BA225" i="5"/>
  <c r="BA194" i="5"/>
  <c r="BA178" i="5"/>
  <c r="BA177" i="5"/>
  <c r="BA121" i="5"/>
  <c r="BA175" i="5"/>
  <c r="BA174" i="5"/>
  <c r="BA159" i="5"/>
  <c r="BA158" i="5"/>
  <c r="BA142" i="5"/>
  <c r="BA127" i="5"/>
  <c r="BA126" i="5"/>
  <c r="AK108" i="5"/>
  <c r="BA108" i="5" s="1"/>
  <c r="AK76" i="5"/>
  <c r="BA76" i="5" s="1"/>
  <c r="AK44" i="5"/>
  <c r="BA44" i="5" s="1"/>
  <c r="AK12" i="5"/>
  <c r="BA12" i="5" s="1"/>
  <c r="BA160" i="5"/>
  <c r="BA145" i="5"/>
  <c r="BA129" i="5"/>
  <c r="BA128" i="5"/>
  <c r="AK104" i="5"/>
  <c r="BA104" i="5" s="1"/>
  <c r="AK72" i="5"/>
  <c r="BA72" i="5" s="1"/>
  <c r="AK40" i="5"/>
  <c r="BA40" i="5" s="1"/>
  <c r="AK8" i="5"/>
  <c r="BA8" i="5" s="1"/>
  <c r="AK102" i="5"/>
  <c r="BA102" i="5" s="1"/>
  <c r="AK86" i="5"/>
  <c r="BA86" i="5" s="1"/>
  <c r="AK70" i="5"/>
  <c r="BA70" i="5" s="1"/>
  <c r="AK54" i="5"/>
  <c r="BA54" i="5" s="1"/>
  <c r="AK38" i="5"/>
  <c r="BA38" i="5" s="1"/>
  <c r="AK22" i="5"/>
  <c r="BA22" i="5" s="1"/>
  <c r="AK6" i="5"/>
  <c r="BA6" i="5" s="1"/>
  <c r="AK103" i="5"/>
  <c r="BA103" i="5" s="1"/>
  <c r="AK87" i="5"/>
  <c r="BA87" i="5" s="1"/>
  <c r="AK71" i="5"/>
  <c r="BA71" i="5" s="1"/>
  <c r="AK55" i="5"/>
  <c r="BA55" i="5" s="1"/>
  <c r="AK39" i="5"/>
  <c r="BA39" i="5" s="1"/>
  <c r="AK23" i="5"/>
  <c r="BA23" i="5" s="1"/>
  <c r="AK7" i="5"/>
  <c r="BA7" i="5" s="1"/>
  <c r="AK105" i="5"/>
  <c r="BA105" i="5" s="1"/>
  <c r="AK89" i="5"/>
  <c r="BA89" i="5" s="1"/>
  <c r="AK73" i="5"/>
  <c r="BA73" i="5" s="1"/>
  <c r="AK57" i="5"/>
  <c r="BA57" i="5" s="1"/>
  <c r="AK41" i="5"/>
  <c r="BA41" i="5" s="1"/>
  <c r="AK25" i="5"/>
  <c r="BA25" i="5" s="1"/>
  <c r="AK9" i="5"/>
  <c r="BA9" i="5" s="1"/>
  <c r="AZ301" i="5"/>
  <c r="AZ284" i="5"/>
  <c r="AZ283" i="5"/>
  <c r="AZ310" i="5"/>
  <c r="AZ309" i="5"/>
  <c r="AZ293" i="5"/>
  <c r="AZ292" i="5"/>
  <c r="AZ277" i="5"/>
  <c r="AZ276" i="5"/>
  <c r="AZ252" i="5"/>
  <c r="AZ307" i="5"/>
  <c r="AZ290" i="5"/>
  <c r="AZ274" i="5"/>
  <c r="AZ300" i="5"/>
  <c r="AZ299" i="5"/>
  <c r="AZ282" i="5"/>
  <c r="AZ257" i="5"/>
  <c r="AZ267" i="5"/>
  <c r="AZ266" i="5"/>
  <c r="AZ251" i="5"/>
  <c r="AZ250" i="5"/>
  <c r="AZ235" i="5"/>
  <c r="AZ234" i="5"/>
  <c r="AZ219" i="5"/>
  <c r="AZ218" i="5"/>
  <c r="AZ203" i="5"/>
  <c r="AZ202" i="5"/>
  <c r="AZ187" i="5"/>
  <c r="AZ186" i="5"/>
  <c r="AZ260" i="5"/>
  <c r="AZ259" i="5"/>
  <c r="AZ243" i="5"/>
  <c r="AZ228" i="5"/>
  <c r="AZ227" i="5"/>
  <c r="AZ212" i="5"/>
  <c r="AZ211" i="5"/>
  <c r="AZ196" i="5"/>
  <c r="AZ195" i="5"/>
  <c r="AZ180" i="5"/>
  <c r="AZ179" i="5"/>
  <c r="AZ236" i="5"/>
  <c r="AZ220" i="5"/>
  <c r="AZ204" i="5"/>
  <c r="AZ188" i="5"/>
  <c r="AJ105" i="5"/>
  <c r="AZ105" i="5" s="1"/>
  <c r="AZ258" i="5"/>
  <c r="AZ242" i="5"/>
  <c r="AZ241" i="5"/>
  <c r="AZ226" i="5"/>
  <c r="AZ225" i="5"/>
  <c r="AZ210" i="5"/>
  <c r="AZ209" i="5"/>
  <c r="AZ194" i="5"/>
  <c r="AZ193" i="5"/>
  <c r="AZ178" i="5"/>
  <c r="AZ177" i="5"/>
  <c r="AZ138" i="5"/>
  <c r="AZ137" i="5"/>
  <c r="AJ87" i="5"/>
  <c r="AZ87" i="5" s="1"/>
  <c r="AJ55" i="5"/>
  <c r="AZ55" i="5" s="1"/>
  <c r="AJ23" i="5"/>
  <c r="AZ23" i="5" s="1"/>
  <c r="AZ170" i="5"/>
  <c r="AZ154" i="5"/>
  <c r="AZ122" i="5"/>
  <c r="AJ100" i="5"/>
  <c r="AZ100" i="5" s="1"/>
  <c r="AJ68" i="5"/>
  <c r="AZ68" i="5" s="1"/>
  <c r="AJ36" i="5"/>
  <c r="AZ36" i="5" s="1"/>
  <c r="AJ97" i="5"/>
  <c r="AZ97" i="5" s="1"/>
  <c r="AJ65" i="5"/>
  <c r="AZ65" i="5" s="1"/>
  <c r="AJ33" i="5"/>
  <c r="AZ33" i="5" s="1"/>
  <c r="AZ171" i="5"/>
  <c r="AZ156" i="5"/>
  <c r="AZ155" i="5"/>
  <c r="AZ139" i="5"/>
  <c r="AZ124" i="5"/>
  <c r="AZ123" i="5"/>
  <c r="AJ99" i="5"/>
  <c r="AZ99" i="5" s="1"/>
  <c r="AJ67" i="5"/>
  <c r="AZ67" i="5" s="1"/>
  <c r="AJ35" i="5"/>
  <c r="AZ35" i="5" s="1"/>
  <c r="AZ173" i="5"/>
  <c r="AZ172" i="5"/>
  <c r="AZ157" i="5"/>
  <c r="AZ141" i="5"/>
  <c r="AZ140" i="5"/>
  <c r="AZ125" i="5"/>
  <c r="AJ96" i="5"/>
  <c r="AZ96" i="5" s="1"/>
  <c r="AJ64" i="5"/>
  <c r="AZ64" i="5" s="1"/>
  <c r="AJ32" i="5"/>
  <c r="AZ32" i="5" s="1"/>
  <c r="AJ93" i="5"/>
  <c r="AZ93" i="5" s="1"/>
  <c r="AJ61" i="5"/>
  <c r="AZ61" i="5" s="1"/>
  <c r="AJ29" i="5"/>
  <c r="AZ29" i="5" s="1"/>
  <c r="AJ114" i="5"/>
  <c r="AZ114" i="5" s="1"/>
  <c r="AJ98" i="5"/>
  <c r="AZ98" i="5" s="1"/>
  <c r="AJ82" i="5"/>
  <c r="AZ82" i="5" s="1"/>
  <c r="AJ66" i="5"/>
  <c r="AZ66" i="5" s="1"/>
  <c r="AJ50" i="5"/>
  <c r="AZ50" i="5" s="1"/>
  <c r="AJ34" i="5"/>
  <c r="AZ34" i="5" s="1"/>
  <c r="AJ18" i="5"/>
  <c r="AZ18" i="5" s="1"/>
  <c r="BE269" i="5"/>
  <c r="BE268" i="5"/>
  <c r="BE235" i="5"/>
  <c r="BE234" i="5"/>
  <c r="BE271" i="5"/>
  <c r="BE270" i="5"/>
  <c r="BE224" i="5"/>
  <c r="BE218" i="5"/>
  <c r="BE309" i="5"/>
  <c r="BE292" i="5"/>
  <c r="BE291" i="5"/>
  <c r="BE276" i="5"/>
  <c r="BE275" i="5"/>
  <c r="BE252" i="5"/>
  <c r="BE251" i="5"/>
  <c r="BE212" i="5"/>
  <c r="AO4" i="5"/>
  <c r="BE4" i="5" s="1"/>
  <c r="BE237" i="5"/>
  <c r="BE236" i="5"/>
  <c r="BE175" i="5"/>
  <c r="BE174" i="5"/>
  <c r="BE301" i="5"/>
  <c r="BE284" i="5"/>
  <c r="BE267" i="5"/>
  <c r="BE266" i="5"/>
  <c r="BE240" i="5"/>
  <c r="BE185" i="5"/>
  <c r="BE211" i="5"/>
  <c r="BE307" i="5"/>
  <c r="BE306" i="5"/>
  <c r="BE290" i="5"/>
  <c r="BE289" i="5"/>
  <c r="BE274" i="5"/>
  <c r="BE273" i="5"/>
  <c r="BE239" i="5"/>
  <c r="BE238" i="5"/>
  <c r="BE170" i="5"/>
  <c r="BE169" i="5"/>
  <c r="BE146" i="5"/>
  <c r="BE246" i="5"/>
  <c r="BE245" i="5"/>
  <c r="BE229" i="5"/>
  <c r="BE214" i="5"/>
  <c r="BE213" i="5"/>
  <c r="BE198" i="5"/>
  <c r="BE182" i="5"/>
  <c r="BE181" i="5"/>
  <c r="BE124" i="5"/>
  <c r="BE123" i="5"/>
  <c r="BE122" i="5"/>
  <c r="BE121" i="5"/>
  <c r="BE219" i="5"/>
  <c r="BE204" i="5"/>
  <c r="BE188" i="5"/>
  <c r="BE187" i="5"/>
  <c r="BE141" i="5"/>
  <c r="BE165" i="5"/>
  <c r="BE149" i="5"/>
  <c r="BE148" i="5"/>
  <c r="BE133" i="5"/>
  <c r="AO110" i="5"/>
  <c r="BE110" i="5" s="1"/>
  <c r="AO78" i="5"/>
  <c r="BE78" i="5" s="1"/>
  <c r="AO46" i="5"/>
  <c r="BE46" i="5" s="1"/>
  <c r="AO14" i="5"/>
  <c r="BE14" i="5" s="1"/>
  <c r="BE162" i="5"/>
  <c r="BE147" i="5"/>
  <c r="BE130" i="5"/>
  <c r="AO114" i="5"/>
  <c r="BE114" i="5" s="1"/>
  <c r="AO82" i="5"/>
  <c r="BE82" i="5" s="1"/>
  <c r="AO50" i="5"/>
  <c r="BE50" i="5" s="1"/>
  <c r="AO18" i="5"/>
  <c r="BE18" i="5" s="1"/>
  <c r="AO108" i="5"/>
  <c r="BE108" i="5" s="1"/>
  <c r="AO92" i="5"/>
  <c r="BE92" i="5" s="1"/>
  <c r="AO76" i="5"/>
  <c r="BE76" i="5" s="1"/>
  <c r="AO60" i="5"/>
  <c r="BE60" i="5" s="1"/>
  <c r="AO44" i="5"/>
  <c r="BE44" i="5" s="1"/>
  <c r="AO28" i="5"/>
  <c r="BE28" i="5" s="1"/>
  <c r="AO12" i="5"/>
  <c r="BE12" i="5" s="1"/>
  <c r="AO105" i="5"/>
  <c r="BE105" i="5" s="1"/>
  <c r="AO89" i="5"/>
  <c r="BE89" i="5" s="1"/>
  <c r="AO73" i="5"/>
  <c r="BE73" i="5" s="1"/>
  <c r="AO57" i="5"/>
  <c r="BE57" i="5" s="1"/>
  <c r="AO41" i="5"/>
  <c r="BE41" i="5" s="1"/>
  <c r="AO25" i="5"/>
  <c r="BE25" i="5" s="1"/>
  <c r="AO9" i="5"/>
  <c r="BE9" i="5" s="1"/>
  <c r="AO107" i="5"/>
  <c r="BE107" i="5" s="1"/>
  <c r="AO91" i="5"/>
  <c r="BE91" i="5" s="1"/>
  <c r="AO75" i="5"/>
  <c r="BE75" i="5" s="1"/>
  <c r="AO59" i="5"/>
  <c r="BE59" i="5" s="1"/>
  <c r="AO43" i="5"/>
  <c r="BE43" i="5" s="1"/>
  <c r="AO27" i="5"/>
  <c r="BE27" i="5" s="1"/>
  <c r="AO11" i="5"/>
  <c r="BE11" i="5" s="1"/>
  <c r="BD302" i="5"/>
  <c r="BD286" i="5"/>
  <c r="BD285" i="5"/>
  <c r="BD307" i="5"/>
  <c r="BD291" i="5"/>
  <c r="BD290" i="5"/>
  <c r="BD274" i="5"/>
  <c r="BD247" i="5"/>
  <c r="BD246" i="5"/>
  <c r="BD296" i="5"/>
  <c r="BD280" i="5"/>
  <c r="BD279" i="5"/>
  <c r="AN111" i="5"/>
  <c r="BD111" i="5" s="1"/>
  <c r="BD298" i="5"/>
  <c r="BD297" i="5"/>
  <c r="BD259" i="5"/>
  <c r="BD258" i="5"/>
  <c r="BD269" i="5"/>
  <c r="BD253" i="5"/>
  <c r="BD237" i="5"/>
  <c r="BD221" i="5"/>
  <c r="BD205" i="5"/>
  <c r="BD189" i="5"/>
  <c r="BD254" i="5"/>
  <c r="BD222" i="5"/>
  <c r="BD190" i="5"/>
  <c r="AN107" i="5"/>
  <c r="BD107" i="5" s="1"/>
  <c r="BD227" i="5"/>
  <c r="BD226" i="5"/>
  <c r="BD211" i="5"/>
  <c r="BD210" i="5"/>
  <c r="BD195" i="5"/>
  <c r="BD194" i="5"/>
  <c r="BD179" i="5"/>
  <c r="BD178" i="5"/>
  <c r="AN103" i="5"/>
  <c r="BD103" i="5" s="1"/>
  <c r="BD256" i="5"/>
  <c r="BD255" i="5"/>
  <c r="BD240" i="5"/>
  <c r="BD224" i="5"/>
  <c r="BD208" i="5"/>
  <c r="BD192" i="5"/>
  <c r="BD176" i="5"/>
  <c r="BD175" i="5"/>
  <c r="BD147" i="5"/>
  <c r="BD132" i="5"/>
  <c r="BD131" i="5"/>
  <c r="AN113" i="5"/>
  <c r="BD113" i="5" s="1"/>
  <c r="AN81" i="5"/>
  <c r="BD81" i="5" s="1"/>
  <c r="AN49" i="5"/>
  <c r="BD49" i="5" s="1"/>
  <c r="AN17" i="5"/>
  <c r="BD17" i="5" s="1"/>
  <c r="BD165" i="5"/>
  <c r="BD164" i="5"/>
  <c r="BD149" i="5"/>
  <c r="BD148" i="5"/>
  <c r="BD133" i="5"/>
  <c r="AN110" i="5"/>
  <c r="BD110" i="5" s="1"/>
  <c r="AN78" i="5"/>
  <c r="BD78" i="5" s="1"/>
  <c r="AN46" i="5"/>
  <c r="BD46" i="5" s="1"/>
  <c r="AN14" i="5"/>
  <c r="BD14" i="5" s="1"/>
  <c r="AN83" i="5"/>
  <c r="BD83" i="5" s="1"/>
  <c r="AN51" i="5"/>
  <c r="BD51" i="5" s="1"/>
  <c r="AN19" i="5"/>
  <c r="BD19" i="5" s="1"/>
  <c r="BD150" i="5"/>
  <c r="AN85" i="5"/>
  <c r="BD85" i="5" s="1"/>
  <c r="AN53" i="5"/>
  <c r="BD53" i="5" s="1"/>
  <c r="AN21" i="5"/>
  <c r="BD21" i="5" s="1"/>
  <c r="BD171" i="5"/>
  <c r="BD170" i="5"/>
  <c r="BD155" i="5"/>
  <c r="BD154" i="5"/>
  <c r="BD139" i="5"/>
  <c r="BD138" i="5"/>
  <c r="BD123" i="5"/>
  <c r="BD122" i="5"/>
  <c r="AN98" i="5"/>
  <c r="BD98" i="5" s="1"/>
  <c r="AN66" i="5"/>
  <c r="BD66" i="5" s="1"/>
  <c r="AN34" i="5"/>
  <c r="BD34" i="5" s="1"/>
  <c r="AN95" i="5"/>
  <c r="BD95" i="5" s="1"/>
  <c r="AN63" i="5"/>
  <c r="BD63" i="5" s="1"/>
  <c r="AN31" i="5"/>
  <c r="BD31" i="5" s="1"/>
  <c r="AN116" i="5"/>
  <c r="BD116" i="5" s="1"/>
  <c r="AN100" i="5"/>
  <c r="BD100" i="5" s="1"/>
  <c r="AN84" i="5"/>
  <c r="BD84" i="5" s="1"/>
  <c r="AN68" i="5"/>
  <c r="BD68" i="5" s="1"/>
  <c r="AN52" i="5"/>
  <c r="BD52" i="5" s="1"/>
  <c r="AN36" i="5"/>
  <c r="BD36" i="5" s="1"/>
  <c r="AN20" i="5"/>
  <c r="BD20" i="5" s="1"/>
  <c r="BE318" i="5"/>
  <c r="BE317" i="5"/>
  <c r="BE319" i="5"/>
  <c r="BE320" i="5"/>
  <c r="BE312" i="5"/>
  <c r="BD318" i="5"/>
  <c r="BD321" i="5"/>
  <c r="BD320" i="5"/>
  <c r="BC322" i="5"/>
  <c r="BC321" i="5"/>
  <c r="BC318" i="5"/>
  <c r="BC317" i="5"/>
  <c r="BB312" i="5"/>
  <c r="BB313" i="5"/>
  <c r="BB323" i="5"/>
  <c r="BA320" i="5"/>
  <c r="BA319" i="5"/>
  <c r="BA322" i="5"/>
  <c r="BA321" i="5"/>
  <c r="BA323" i="5"/>
  <c r="AZ322" i="5"/>
  <c r="AZ312" i="5"/>
  <c r="AZ311" i="5"/>
  <c r="BC247" i="5"/>
  <c r="BC246" i="5"/>
  <c r="BC305" i="5"/>
  <c r="BC206" i="5"/>
  <c r="BC205" i="5"/>
  <c r="BC245" i="5"/>
  <c r="BC244" i="5"/>
  <c r="BC197" i="5"/>
  <c r="BC133" i="5"/>
  <c r="BC132" i="5"/>
  <c r="BC153" i="5"/>
  <c r="BC152" i="5"/>
  <c r="BC120" i="5"/>
  <c r="BC119" i="5"/>
  <c r="BC169" i="5"/>
  <c r="BC122" i="5"/>
  <c r="BC121" i="5"/>
  <c r="AM61" i="5"/>
  <c r="BC61" i="5" s="1"/>
  <c r="AM83" i="5"/>
  <c r="BC83" i="5" s="1"/>
  <c r="AM19" i="5"/>
  <c r="BC19" i="5" s="1"/>
  <c r="AM68" i="5"/>
  <c r="BC68" i="5" s="1"/>
  <c r="AM20" i="5"/>
  <c r="BC20" i="5" s="1"/>
  <c r="AM66" i="5"/>
  <c r="BC66" i="5" s="1"/>
  <c r="BB309" i="5"/>
  <c r="BB290" i="5"/>
  <c r="BB289" i="5"/>
  <c r="BB275" i="5"/>
  <c r="BB274" i="5"/>
  <c r="AL4" i="5"/>
  <c r="BB4" i="5" s="1"/>
  <c r="BB176" i="5"/>
  <c r="BB227" i="5"/>
  <c r="BB226" i="5"/>
  <c r="BC178" i="5"/>
  <c r="BC177" i="5"/>
  <c r="BC282" i="5"/>
  <c r="BC281" i="5"/>
  <c r="BC238" i="5"/>
  <c r="BC304" i="5"/>
  <c r="BC303" i="5"/>
  <c r="BC234" i="5"/>
  <c r="BC186" i="5"/>
  <c r="BC256" i="5"/>
  <c r="BC210" i="5"/>
  <c r="BC209" i="5"/>
  <c r="BC307" i="5"/>
  <c r="BC306" i="5"/>
  <c r="BC290" i="5"/>
  <c r="BC289" i="5"/>
  <c r="BC273" i="5"/>
  <c r="BC242" i="5"/>
  <c r="BC241" i="5"/>
  <c r="BC188" i="5"/>
  <c r="BC187" i="5"/>
  <c r="BC214" i="5"/>
  <c r="BC213" i="5"/>
  <c r="BC123" i="5"/>
  <c r="BC296" i="5"/>
  <c r="BC295" i="5"/>
  <c r="BC279" i="5"/>
  <c r="BC278" i="5"/>
  <c r="BC255" i="5"/>
  <c r="BC208" i="5"/>
  <c r="BC268" i="5"/>
  <c r="BC267" i="5"/>
  <c r="BC218" i="5"/>
  <c r="BC309" i="5"/>
  <c r="BC308" i="5"/>
  <c r="BC292" i="5"/>
  <c r="BC291" i="5"/>
  <c r="BC276" i="5"/>
  <c r="BC275" i="5"/>
  <c r="BC254" i="5"/>
  <c r="BC253" i="5"/>
  <c r="BC196" i="5"/>
  <c r="BC195" i="5"/>
  <c r="BC222" i="5"/>
  <c r="BC221" i="5"/>
  <c r="BC310" i="5"/>
  <c r="BC293" i="5"/>
  <c r="BC277" i="5"/>
  <c r="BC251" i="5"/>
  <c r="BC250" i="5"/>
  <c r="BC216" i="5"/>
  <c r="BC215" i="5"/>
  <c r="BC265" i="5"/>
  <c r="BC264" i="5"/>
  <c r="BC249" i="5"/>
  <c r="BC248" i="5"/>
  <c r="BC233" i="5"/>
  <c r="BC232" i="5"/>
  <c r="BC217" i="5"/>
  <c r="BC201" i="5"/>
  <c r="BC200" i="5"/>
  <c r="BC185" i="5"/>
  <c r="BC184" i="5"/>
  <c r="BC151" i="5"/>
  <c r="BC150" i="5"/>
  <c r="BC161" i="5"/>
  <c r="BC160" i="5"/>
  <c r="BC149" i="5"/>
  <c r="BC148" i="5"/>
  <c r="BC223" i="5"/>
  <c r="BC207" i="5"/>
  <c r="BC191" i="5"/>
  <c r="BC190" i="5"/>
  <c r="BC171" i="5"/>
  <c r="BC170" i="5"/>
  <c r="BC167" i="5"/>
  <c r="BC166" i="5"/>
  <c r="BC172" i="5"/>
  <c r="BC156" i="5"/>
  <c r="BC155" i="5"/>
  <c r="BC140" i="5"/>
  <c r="BC139" i="5"/>
  <c r="BC124" i="5"/>
  <c r="AM97" i="5"/>
  <c r="BC97" i="5" s="1"/>
  <c r="AM65" i="5"/>
  <c r="BC65" i="5" s="1"/>
  <c r="AM33" i="5"/>
  <c r="BC33" i="5" s="1"/>
  <c r="BC174" i="5"/>
  <c r="BC173" i="5"/>
  <c r="BC158" i="5"/>
  <c r="BC157" i="5"/>
  <c r="BC142" i="5"/>
  <c r="BC141" i="5"/>
  <c r="BC126" i="5"/>
  <c r="BC125" i="5"/>
  <c r="AM101" i="5"/>
  <c r="BC101" i="5" s="1"/>
  <c r="AM69" i="5"/>
  <c r="BC69" i="5" s="1"/>
  <c r="AM37" i="5"/>
  <c r="BC37" i="5" s="1"/>
  <c r="AM5" i="5"/>
  <c r="BC5" i="5" s="1"/>
  <c r="AM103" i="5"/>
  <c r="BC103" i="5" s="1"/>
  <c r="AM87" i="5"/>
  <c r="BC87" i="5" s="1"/>
  <c r="AM71" i="5"/>
  <c r="BC71" i="5" s="1"/>
  <c r="AM55" i="5"/>
  <c r="BC55" i="5" s="1"/>
  <c r="AM39" i="5"/>
  <c r="BC39" i="5" s="1"/>
  <c r="AM23" i="5"/>
  <c r="BC23" i="5" s="1"/>
  <c r="AM7" i="5"/>
  <c r="BC7" i="5" s="1"/>
  <c r="AM104" i="5"/>
  <c r="BC104" i="5" s="1"/>
  <c r="AM88" i="5"/>
  <c r="BC88" i="5" s="1"/>
  <c r="AM72" i="5"/>
  <c r="BC72" i="5" s="1"/>
  <c r="AM56" i="5"/>
  <c r="BC56" i="5" s="1"/>
  <c r="AM40" i="5"/>
  <c r="BC40" i="5" s="1"/>
  <c r="AM24" i="5"/>
  <c r="BC24" i="5" s="1"/>
  <c r="AM8" i="5"/>
  <c r="BC8" i="5" s="1"/>
  <c r="AM102" i="5"/>
  <c r="BC102" i="5" s="1"/>
  <c r="AM86" i="5"/>
  <c r="BC86" i="5" s="1"/>
  <c r="AM70" i="5"/>
  <c r="BC70" i="5" s="1"/>
  <c r="AM54" i="5"/>
  <c r="BC54" i="5" s="1"/>
  <c r="AM38" i="5"/>
  <c r="BC38" i="5" s="1"/>
  <c r="AM22" i="5"/>
  <c r="BC22" i="5" s="1"/>
  <c r="AM6" i="5"/>
  <c r="BC6" i="5" s="1"/>
  <c r="BB298" i="5"/>
  <c r="BB297" i="5"/>
  <c r="BB281" i="5"/>
  <c r="BB280" i="5"/>
  <c r="BB311" i="5"/>
  <c r="BB310" i="5"/>
  <c r="BB295" i="5"/>
  <c r="BB293" i="5"/>
  <c r="BB278" i="5"/>
  <c r="BB277" i="5"/>
  <c r="BB250" i="5"/>
  <c r="BB296" i="5"/>
  <c r="BB279" i="5"/>
  <c r="BB301" i="5"/>
  <c r="BB300" i="5"/>
  <c r="BB284" i="5"/>
  <c r="BB283" i="5"/>
  <c r="BB270" i="5"/>
  <c r="BB269" i="5"/>
  <c r="AL106" i="5"/>
  <c r="BB106" i="5" s="1"/>
  <c r="BB260" i="5"/>
  <c r="BB259" i="5"/>
  <c r="BB244" i="5"/>
  <c r="BB243" i="5"/>
  <c r="BB228" i="5"/>
  <c r="BB212" i="5"/>
  <c r="BB211" i="5"/>
  <c r="BB196" i="5"/>
  <c r="BB195" i="5"/>
  <c r="BB180" i="5"/>
  <c r="BB179" i="5"/>
  <c r="BB265" i="5"/>
  <c r="BB264" i="5"/>
  <c r="BB249" i="5"/>
  <c r="BB248" i="5"/>
  <c r="BB233" i="5"/>
  <c r="BB232" i="5"/>
  <c r="BB217" i="5"/>
  <c r="BB216" i="5"/>
  <c r="BB201" i="5"/>
  <c r="BB200" i="5"/>
  <c r="BB185" i="5"/>
  <c r="BB184" i="5"/>
  <c r="BB238" i="5"/>
  <c r="BB237" i="5"/>
  <c r="BB222" i="5"/>
  <c r="BB221" i="5"/>
  <c r="BB206" i="5"/>
  <c r="BB205" i="5"/>
  <c r="BB190" i="5"/>
  <c r="BB189" i="5"/>
  <c r="BB175" i="5"/>
  <c r="BB174" i="5"/>
  <c r="BB263" i="5"/>
  <c r="BB262" i="5"/>
  <c r="BB247" i="5"/>
  <c r="BB246" i="5"/>
  <c r="BB231" i="5"/>
  <c r="BB230" i="5"/>
  <c r="BB215" i="5"/>
  <c r="BB214" i="5"/>
  <c r="BB199" i="5"/>
  <c r="BB198" i="5"/>
  <c r="BB183" i="5"/>
  <c r="BB182" i="5"/>
  <c r="BB162" i="5"/>
  <c r="BB147" i="5"/>
  <c r="BB146" i="5"/>
  <c r="BB130" i="5"/>
  <c r="AL116" i="5"/>
  <c r="BB116" i="5" s="1"/>
  <c r="AL84" i="5"/>
  <c r="BB84" i="5" s="1"/>
  <c r="AL52" i="5"/>
  <c r="BB52" i="5" s="1"/>
  <c r="AL20" i="5"/>
  <c r="BB20" i="5" s="1"/>
  <c r="BB164" i="5"/>
  <c r="BB163" i="5"/>
  <c r="BB148" i="5"/>
  <c r="BB132" i="5"/>
  <c r="BB131" i="5"/>
  <c r="AL113" i="5"/>
  <c r="BB113" i="5" s="1"/>
  <c r="AL81" i="5"/>
  <c r="BB81" i="5" s="1"/>
  <c r="AL49" i="5"/>
  <c r="BB49" i="5" s="1"/>
  <c r="AL17" i="5"/>
  <c r="BB17" i="5" s="1"/>
  <c r="AL78" i="5"/>
  <c r="BB78" i="5" s="1"/>
  <c r="AL46" i="5"/>
  <c r="BB46" i="5" s="1"/>
  <c r="AL14" i="5"/>
  <c r="BB14" i="5" s="1"/>
  <c r="BB165" i="5"/>
  <c r="BB149" i="5"/>
  <c r="BB133" i="5"/>
  <c r="AL112" i="5"/>
  <c r="BB112" i="5" s="1"/>
  <c r="AL80" i="5"/>
  <c r="BB80" i="5" s="1"/>
  <c r="AL48" i="5"/>
  <c r="BB48" i="5" s="1"/>
  <c r="AL16" i="5"/>
  <c r="BB16" i="5" s="1"/>
  <c r="BB166" i="5"/>
  <c r="BB150" i="5"/>
  <c r="BB134" i="5"/>
  <c r="AL85" i="5"/>
  <c r="BB85" i="5" s="1"/>
  <c r="AL53" i="5"/>
  <c r="BB53" i="5" s="1"/>
  <c r="AL21" i="5"/>
  <c r="BB21" i="5" s="1"/>
  <c r="AL90" i="5"/>
  <c r="BB90" i="5" s="1"/>
  <c r="AL58" i="5"/>
  <c r="BB58" i="5" s="1"/>
  <c r="AL26" i="5"/>
  <c r="BB26" i="5" s="1"/>
  <c r="AL111" i="5"/>
  <c r="BB111" i="5" s="1"/>
  <c r="AL95" i="5"/>
  <c r="BB95" i="5" s="1"/>
  <c r="AL79" i="5"/>
  <c r="BB79" i="5" s="1"/>
  <c r="AL63" i="5"/>
  <c r="BB63" i="5" s="1"/>
  <c r="AL47" i="5"/>
  <c r="BB47" i="5" s="1"/>
  <c r="AL31" i="5"/>
  <c r="BB31" i="5" s="1"/>
  <c r="AL15" i="5"/>
  <c r="BB15" i="5" s="1"/>
  <c r="BA267" i="5"/>
  <c r="BA221" i="5"/>
  <c r="BA220" i="5"/>
  <c r="BA310" i="5"/>
  <c r="BA309" i="5"/>
  <c r="BA293" i="5"/>
  <c r="BA292" i="5"/>
  <c r="BA277" i="5"/>
  <c r="BA276" i="5"/>
  <c r="BA253" i="5"/>
  <c r="BA252" i="5"/>
  <c r="BA215" i="5"/>
  <c r="BA214" i="5"/>
  <c r="BA242" i="5"/>
  <c r="BA193" i="5"/>
  <c r="BA192" i="5"/>
  <c r="BA303" i="5"/>
  <c r="BA302" i="5"/>
  <c r="BA286" i="5"/>
  <c r="BA285" i="5"/>
  <c r="BA266" i="5"/>
  <c r="BA265" i="5"/>
  <c r="BA219" i="5"/>
  <c r="BA218" i="5"/>
  <c r="BA271" i="5"/>
  <c r="BA270" i="5"/>
  <c r="BA241" i="5"/>
  <c r="BA240" i="5"/>
  <c r="BA197" i="5"/>
  <c r="BA196" i="5"/>
  <c r="BA300" i="5"/>
  <c r="BA299" i="5"/>
  <c r="BA283" i="5"/>
  <c r="BA282" i="5"/>
  <c r="BA257" i="5"/>
  <c r="BA256" i="5"/>
  <c r="BA207" i="5"/>
  <c r="BA233" i="5"/>
  <c r="BA134" i="5"/>
  <c r="BA133" i="5"/>
  <c r="BA297" i="5"/>
  <c r="BA296" i="5"/>
  <c r="BA280" i="5"/>
  <c r="BA279" i="5"/>
  <c r="BA262" i="5"/>
  <c r="BA261" i="5"/>
  <c r="BA211" i="5"/>
  <c r="BA210" i="5"/>
  <c r="BA152" i="5"/>
  <c r="BA151" i="5"/>
  <c r="BA264" i="5"/>
  <c r="BA263" i="5"/>
  <c r="BA248" i="5"/>
  <c r="BA247" i="5"/>
  <c r="BA232" i="5"/>
  <c r="BA231" i="5"/>
  <c r="BA216" i="5"/>
  <c r="BA200" i="5"/>
  <c r="BA199" i="5"/>
  <c r="BA184" i="5"/>
  <c r="BA183" i="5"/>
  <c r="BA162" i="5"/>
  <c r="BA161" i="5"/>
  <c r="BA140" i="5"/>
  <c r="BA144" i="5"/>
  <c r="BA143" i="5"/>
  <c r="BA222" i="5"/>
  <c r="BA206" i="5"/>
  <c r="BA205" i="5"/>
  <c r="BA190" i="5"/>
  <c r="BA189" i="5"/>
  <c r="BA168" i="5"/>
  <c r="BA167" i="5"/>
  <c r="BA164" i="5"/>
  <c r="BA163" i="5"/>
  <c r="BA171" i="5"/>
  <c r="BA170" i="5"/>
  <c r="BA154" i="5"/>
  <c r="BA139" i="5"/>
  <c r="BA138" i="5"/>
  <c r="BA123" i="5"/>
  <c r="BA122" i="5"/>
  <c r="AK100" i="5"/>
  <c r="BA100" i="5" s="1"/>
  <c r="AK68" i="5"/>
  <c r="BA68" i="5" s="1"/>
  <c r="AK36" i="5"/>
  <c r="BA36" i="5" s="1"/>
  <c r="BA173" i="5"/>
  <c r="BA172" i="5"/>
  <c r="BA157" i="5"/>
  <c r="BA156" i="5"/>
  <c r="BA141" i="5"/>
  <c r="BA125" i="5"/>
  <c r="BA124" i="5"/>
  <c r="AK96" i="5"/>
  <c r="BA96" i="5" s="1"/>
  <c r="AK64" i="5"/>
  <c r="BA64" i="5" s="1"/>
  <c r="AK32" i="5"/>
  <c r="BA32" i="5" s="1"/>
  <c r="AK114" i="5"/>
  <c r="BA114" i="5" s="1"/>
  <c r="AK98" i="5"/>
  <c r="BA98" i="5" s="1"/>
  <c r="AK82" i="5"/>
  <c r="BA82" i="5" s="1"/>
  <c r="AK66" i="5"/>
  <c r="BA66" i="5" s="1"/>
  <c r="AK50" i="5"/>
  <c r="BA50" i="5" s="1"/>
  <c r="AK34" i="5"/>
  <c r="BA34" i="5" s="1"/>
  <c r="AK18" i="5"/>
  <c r="BA18" i="5" s="1"/>
  <c r="AK115" i="5"/>
  <c r="BA115" i="5" s="1"/>
  <c r="AK99" i="5"/>
  <c r="BA99" i="5" s="1"/>
  <c r="AK83" i="5"/>
  <c r="BA83" i="5" s="1"/>
  <c r="AK67" i="5"/>
  <c r="BA67" i="5" s="1"/>
  <c r="AK51" i="5"/>
  <c r="BA51" i="5" s="1"/>
  <c r="AK35" i="5"/>
  <c r="BA35" i="5" s="1"/>
  <c r="AK19" i="5"/>
  <c r="BA19" i="5" s="1"/>
  <c r="AK101" i="5"/>
  <c r="BA101" i="5" s="1"/>
  <c r="AK85" i="5"/>
  <c r="BA85" i="5" s="1"/>
  <c r="AK69" i="5"/>
  <c r="BA69" i="5" s="1"/>
  <c r="AK53" i="5"/>
  <c r="BA53" i="5" s="1"/>
  <c r="AK37" i="5"/>
  <c r="BA37" i="5" s="1"/>
  <c r="AK21" i="5"/>
  <c r="BA21" i="5" s="1"/>
  <c r="AK5" i="5"/>
  <c r="BA5" i="5" s="1"/>
  <c r="AZ297" i="5"/>
  <c r="AZ280" i="5"/>
  <c r="AZ306" i="5"/>
  <c r="AZ305" i="5"/>
  <c r="AZ289" i="5"/>
  <c r="AZ288" i="5"/>
  <c r="AZ273" i="5"/>
  <c r="AZ272" i="5"/>
  <c r="AZ245" i="5"/>
  <c r="AZ244" i="5"/>
  <c r="AZ303" i="5"/>
  <c r="AZ302" i="5"/>
  <c r="AZ286" i="5"/>
  <c r="AZ285" i="5"/>
  <c r="AZ296" i="5"/>
  <c r="AZ295" i="5"/>
  <c r="AZ279" i="5"/>
  <c r="AZ278" i="5"/>
  <c r="AZ249" i="5"/>
  <c r="AZ248" i="5"/>
  <c r="AZ263" i="5"/>
  <c r="AZ262" i="5"/>
  <c r="AZ247" i="5"/>
  <c r="AZ246" i="5"/>
  <c r="AZ231" i="5"/>
  <c r="AZ230" i="5"/>
  <c r="AZ215" i="5"/>
  <c r="AZ214" i="5"/>
  <c r="AZ199" i="5"/>
  <c r="AZ198" i="5"/>
  <c r="AZ183" i="5"/>
  <c r="AZ182" i="5"/>
  <c r="AJ109" i="5"/>
  <c r="AZ109" i="5" s="1"/>
  <c r="AZ256" i="5"/>
  <c r="AZ255" i="5"/>
  <c r="AZ240" i="5"/>
  <c r="AZ239" i="5"/>
  <c r="AZ224" i="5"/>
  <c r="AZ223" i="5"/>
  <c r="AZ208" i="5"/>
  <c r="AZ207" i="5"/>
  <c r="AZ192" i="5"/>
  <c r="AZ191" i="5"/>
  <c r="AZ176" i="5"/>
  <c r="AZ175" i="5"/>
  <c r="AZ233" i="5"/>
  <c r="AZ232" i="5"/>
  <c r="AZ217" i="5"/>
  <c r="AZ216" i="5"/>
  <c r="AZ201" i="5"/>
  <c r="AZ200" i="5"/>
  <c r="AZ185" i="5"/>
  <c r="AZ184" i="5"/>
  <c r="AZ270" i="5"/>
  <c r="AZ269" i="5"/>
  <c r="AZ254" i="5"/>
  <c r="AZ253" i="5"/>
  <c r="AZ238" i="5"/>
  <c r="AZ237" i="5"/>
  <c r="AZ222" i="5"/>
  <c r="AZ221" i="5"/>
  <c r="AZ206" i="5"/>
  <c r="AZ205" i="5"/>
  <c r="AZ190" i="5"/>
  <c r="AZ189" i="5"/>
  <c r="AJ113" i="5"/>
  <c r="AZ113" i="5" s="1"/>
  <c r="AZ150" i="5"/>
  <c r="AZ149" i="5"/>
  <c r="AZ134" i="5"/>
  <c r="AZ133" i="5"/>
  <c r="AJ111" i="5"/>
  <c r="AZ111" i="5" s="1"/>
  <c r="AJ79" i="5"/>
  <c r="AZ79" i="5" s="1"/>
  <c r="AJ47" i="5"/>
  <c r="AZ47" i="5" s="1"/>
  <c r="AJ15" i="5"/>
  <c r="AZ15" i="5" s="1"/>
  <c r="AZ167" i="5"/>
  <c r="AZ166" i="5"/>
  <c r="AZ151" i="5"/>
  <c r="AZ135" i="5"/>
  <c r="AZ119" i="5"/>
  <c r="AZ118" i="5"/>
  <c r="AJ92" i="5"/>
  <c r="AZ92" i="5" s="1"/>
  <c r="AJ60" i="5"/>
  <c r="AZ60" i="5" s="1"/>
  <c r="AJ28" i="5"/>
  <c r="AZ28" i="5" s="1"/>
  <c r="AJ89" i="5"/>
  <c r="AZ89" i="5" s="1"/>
  <c r="AJ57" i="5"/>
  <c r="AZ57" i="5" s="1"/>
  <c r="AJ25" i="5"/>
  <c r="AZ25" i="5" s="1"/>
  <c r="AZ168" i="5"/>
  <c r="AZ152" i="5"/>
  <c r="AZ136" i="5"/>
  <c r="AZ120" i="5"/>
  <c r="AJ91" i="5"/>
  <c r="AZ91" i="5" s="1"/>
  <c r="AJ59" i="5"/>
  <c r="AZ59" i="5" s="1"/>
  <c r="AJ27" i="5"/>
  <c r="AZ27" i="5" s="1"/>
  <c r="AZ169" i="5"/>
  <c r="AZ153" i="5"/>
  <c r="AZ121" i="5"/>
  <c r="AJ88" i="5"/>
  <c r="AZ88" i="5" s="1"/>
  <c r="AJ56" i="5"/>
  <c r="AZ56" i="5" s="1"/>
  <c r="AJ24" i="5"/>
  <c r="AZ24" i="5" s="1"/>
  <c r="AJ85" i="5"/>
  <c r="AZ85" i="5" s="1"/>
  <c r="AJ53" i="5"/>
  <c r="AZ53" i="5" s="1"/>
  <c r="AJ21" i="5"/>
  <c r="AZ21" i="5" s="1"/>
  <c r="AJ110" i="5"/>
  <c r="AZ110" i="5" s="1"/>
  <c r="AJ94" i="5"/>
  <c r="AZ94" i="5" s="1"/>
  <c r="AJ78" i="5"/>
  <c r="AZ78" i="5" s="1"/>
  <c r="AJ62" i="5"/>
  <c r="AZ62" i="5" s="1"/>
  <c r="AJ46" i="5"/>
  <c r="AZ46" i="5" s="1"/>
  <c r="AJ30" i="5"/>
  <c r="AZ30" i="5" s="1"/>
  <c r="AJ14" i="5"/>
  <c r="AZ14" i="5" s="1"/>
  <c r="BE261" i="5"/>
  <c r="BE260" i="5"/>
  <c r="BE230" i="5"/>
  <c r="BE168" i="5"/>
  <c r="BE167" i="5"/>
  <c r="BE300" i="5"/>
  <c r="BE299" i="5"/>
  <c r="BE283" i="5"/>
  <c r="BE282" i="5"/>
  <c r="BE263" i="5"/>
  <c r="BE262" i="5"/>
  <c r="BE209" i="5"/>
  <c r="BE208" i="5"/>
  <c r="BE203" i="5"/>
  <c r="BE202" i="5"/>
  <c r="BE305" i="5"/>
  <c r="BE304" i="5"/>
  <c r="BE288" i="5"/>
  <c r="BE287" i="5"/>
  <c r="BE272" i="5"/>
  <c r="BE244" i="5"/>
  <c r="BE243" i="5"/>
  <c r="BE197" i="5"/>
  <c r="BE196" i="5"/>
  <c r="BE265" i="5"/>
  <c r="BE223" i="5"/>
  <c r="BE222" i="5"/>
  <c r="BE298" i="5"/>
  <c r="BE297" i="5"/>
  <c r="BE281" i="5"/>
  <c r="BE280" i="5"/>
  <c r="BE259" i="5"/>
  <c r="BE233" i="5"/>
  <c r="BE136" i="5"/>
  <c r="BE135" i="5"/>
  <c r="BE195" i="5"/>
  <c r="BE303" i="5"/>
  <c r="BE302" i="5"/>
  <c r="BE286" i="5"/>
  <c r="BE285" i="5"/>
  <c r="BE264" i="5"/>
  <c r="BE221" i="5"/>
  <c r="BE220" i="5"/>
  <c r="BE152" i="5"/>
  <c r="BE151" i="5"/>
  <c r="BE258" i="5"/>
  <c r="BE257" i="5"/>
  <c r="BE242" i="5"/>
  <c r="BE241" i="5"/>
  <c r="BE226" i="5"/>
  <c r="BE225" i="5"/>
  <c r="BE210" i="5"/>
  <c r="BE194" i="5"/>
  <c r="BE193" i="5"/>
  <c r="BE178" i="5"/>
  <c r="BE177" i="5"/>
  <c r="BE172" i="5"/>
  <c r="BE171" i="5"/>
  <c r="BE164" i="5"/>
  <c r="BE163" i="5"/>
  <c r="BE232" i="5"/>
  <c r="BE231" i="5"/>
  <c r="BE216" i="5"/>
  <c r="BE215" i="5"/>
  <c r="BE200" i="5"/>
  <c r="BE199" i="5"/>
  <c r="BE184" i="5"/>
  <c r="BE183" i="5"/>
  <c r="BE132" i="5"/>
  <c r="BE131" i="5"/>
  <c r="BE126" i="5"/>
  <c r="BE125" i="5"/>
  <c r="BE161" i="5"/>
  <c r="BE160" i="5"/>
  <c r="BE145" i="5"/>
  <c r="BE144" i="5"/>
  <c r="BE129" i="5"/>
  <c r="BE128" i="5"/>
  <c r="AO102" i="5"/>
  <c r="BE102" i="5" s="1"/>
  <c r="AO70" i="5"/>
  <c r="BE70" i="5" s="1"/>
  <c r="AO38" i="5"/>
  <c r="BE38" i="5" s="1"/>
  <c r="AO6" i="5"/>
  <c r="BE6" i="5" s="1"/>
  <c r="BE159" i="5"/>
  <c r="BE158" i="5"/>
  <c r="BE143" i="5"/>
  <c r="BE142" i="5"/>
  <c r="BE127" i="5"/>
  <c r="AO106" i="5"/>
  <c r="BE106" i="5" s="1"/>
  <c r="AO74" i="5"/>
  <c r="BE74" i="5" s="1"/>
  <c r="AO42" i="5"/>
  <c r="BE42" i="5" s="1"/>
  <c r="AO10" i="5"/>
  <c r="BE10" i="5" s="1"/>
  <c r="AO104" i="5"/>
  <c r="BE104" i="5" s="1"/>
  <c r="AO88" i="5"/>
  <c r="BE88" i="5" s="1"/>
  <c r="AO72" i="5"/>
  <c r="BE72" i="5" s="1"/>
  <c r="AO56" i="5"/>
  <c r="BE56" i="5" s="1"/>
  <c r="AO40" i="5"/>
  <c r="BE40" i="5" s="1"/>
  <c r="AO24" i="5"/>
  <c r="BE24" i="5" s="1"/>
  <c r="AO8" i="5"/>
  <c r="BE8" i="5" s="1"/>
  <c r="AO101" i="5"/>
  <c r="BE101" i="5" s="1"/>
  <c r="AO85" i="5"/>
  <c r="BE85" i="5" s="1"/>
  <c r="AO69" i="5"/>
  <c r="BE69" i="5" s="1"/>
  <c r="AO53" i="5"/>
  <c r="BE53" i="5" s="1"/>
  <c r="AO37" i="5"/>
  <c r="BE37" i="5" s="1"/>
  <c r="AO21" i="5"/>
  <c r="BE21" i="5" s="1"/>
  <c r="AO5" i="5"/>
  <c r="BE5" i="5" s="1"/>
  <c r="AO103" i="5"/>
  <c r="BE103" i="5" s="1"/>
  <c r="AO87" i="5"/>
  <c r="BE87" i="5" s="1"/>
  <c r="AO71" i="5"/>
  <c r="BE71" i="5" s="1"/>
  <c r="AO55" i="5"/>
  <c r="BE55" i="5" s="1"/>
  <c r="AO39" i="5"/>
  <c r="BE39" i="5" s="1"/>
  <c r="AO23" i="5"/>
  <c r="BE23" i="5" s="1"/>
  <c r="AO7" i="5"/>
  <c r="BE7" i="5" s="1"/>
  <c r="BD299" i="5"/>
  <c r="BD282" i="5"/>
  <c r="BD281" i="5"/>
  <c r="BD304" i="5"/>
  <c r="BD303" i="5"/>
  <c r="BD287" i="5"/>
  <c r="BD271" i="5"/>
  <c r="BD270" i="5"/>
  <c r="BD309" i="5"/>
  <c r="BD308" i="5"/>
  <c r="BD292" i="5"/>
  <c r="BD276" i="5"/>
  <c r="BD275" i="5"/>
  <c r="BD310" i="5"/>
  <c r="BD293" i="5"/>
  <c r="BD277" i="5"/>
  <c r="BD251" i="5"/>
  <c r="BD265" i="5"/>
  <c r="BD264" i="5"/>
  <c r="BD249" i="5"/>
  <c r="BD248" i="5"/>
  <c r="BD233" i="5"/>
  <c r="BD232" i="5"/>
  <c r="BD217" i="5"/>
  <c r="BD216" i="5"/>
  <c r="BD201" i="5"/>
  <c r="BD200" i="5"/>
  <c r="BD185" i="5"/>
  <c r="BD184" i="5"/>
  <c r="BD266" i="5"/>
  <c r="BD250" i="5"/>
  <c r="BD234" i="5"/>
  <c r="BD218" i="5"/>
  <c r="BD202" i="5"/>
  <c r="BD186" i="5"/>
  <c r="BD239" i="5"/>
  <c r="BD238" i="5"/>
  <c r="BD223" i="5"/>
  <c r="BD207" i="5"/>
  <c r="BD206" i="5"/>
  <c r="BD191" i="5"/>
  <c r="BD168" i="5"/>
  <c r="BD268" i="5"/>
  <c r="BD267" i="5"/>
  <c r="BD252" i="5"/>
  <c r="BD236" i="5"/>
  <c r="BD235" i="5"/>
  <c r="BD220" i="5"/>
  <c r="BD219" i="5"/>
  <c r="BD204" i="5"/>
  <c r="BD203" i="5"/>
  <c r="BD188" i="5"/>
  <c r="BD187" i="5"/>
  <c r="BD160" i="5"/>
  <c r="BD159" i="5"/>
  <c r="BD144" i="5"/>
  <c r="BD143" i="5"/>
  <c r="BD128" i="5"/>
  <c r="BD127" i="5"/>
  <c r="AN105" i="5"/>
  <c r="BD105" i="5" s="1"/>
  <c r="AN73" i="5"/>
  <c r="BD73" i="5" s="1"/>
  <c r="AN41" i="5"/>
  <c r="BD41" i="5" s="1"/>
  <c r="AN9" i="5"/>
  <c r="BD9" i="5" s="1"/>
  <c r="BD161" i="5"/>
  <c r="BD145" i="5"/>
  <c r="BD129" i="5"/>
  <c r="AN102" i="5"/>
  <c r="BD102" i="5" s="1"/>
  <c r="AN70" i="5"/>
  <c r="BD70" i="5" s="1"/>
  <c r="AN38" i="5"/>
  <c r="BD38" i="5" s="1"/>
  <c r="AN6" i="5"/>
  <c r="BD6" i="5" s="1"/>
  <c r="AN75" i="5"/>
  <c r="BD75" i="5" s="1"/>
  <c r="AN43" i="5"/>
  <c r="BD43" i="5" s="1"/>
  <c r="AN11" i="5"/>
  <c r="BD11" i="5" s="1"/>
  <c r="BD162" i="5"/>
  <c r="BD146" i="5"/>
  <c r="BD130" i="5"/>
  <c r="AN109" i="5"/>
  <c r="BD109" i="5" s="1"/>
  <c r="AN77" i="5"/>
  <c r="BD77" i="5" s="1"/>
  <c r="AN45" i="5"/>
  <c r="BD45" i="5" s="1"/>
  <c r="AN13" i="5"/>
  <c r="BD13" i="5" s="1"/>
  <c r="BD167" i="5"/>
  <c r="BD166" i="5"/>
  <c r="BD151" i="5"/>
  <c r="BD135" i="5"/>
  <c r="BD134" i="5"/>
  <c r="BD119" i="5"/>
  <c r="BD118" i="5"/>
  <c r="AN90" i="5"/>
  <c r="BD90" i="5" s="1"/>
  <c r="AN58" i="5"/>
  <c r="BD58" i="5" s="1"/>
  <c r="AN26" i="5"/>
  <c r="BD26" i="5" s="1"/>
  <c r="AN87" i="5"/>
  <c r="BD87" i="5" s="1"/>
  <c r="AN55" i="5"/>
  <c r="BD55" i="5" s="1"/>
  <c r="AN23" i="5"/>
  <c r="BD23" i="5" s="1"/>
  <c r="AN112" i="5"/>
  <c r="BD112" i="5" s="1"/>
  <c r="AN96" i="5"/>
  <c r="BD96" i="5" s="1"/>
  <c r="AN80" i="5"/>
  <c r="BD80" i="5" s="1"/>
  <c r="AN64" i="5"/>
  <c r="BD64" i="5" s="1"/>
  <c r="AN48" i="5"/>
  <c r="BD48" i="5" s="1"/>
  <c r="AN32" i="5"/>
  <c r="BD32" i="5" s="1"/>
  <c r="AN16" i="5"/>
  <c r="BD16" i="5" s="1"/>
  <c r="BE314" i="5"/>
  <c r="BE313" i="5"/>
  <c r="BE315" i="5"/>
  <c r="BE316" i="5"/>
  <c r="BD317" i="5"/>
  <c r="BD314" i="5"/>
  <c r="BD313" i="5"/>
  <c r="BD319" i="5"/>
  <c r="BD316" i="5"/>
  <c r="BD315" i="5"/>
  <c r="BC316" i="5"/>
  <c r="BC315" i="5"/>
  <c r="BC314" i="5"/>
  <c r="BC313" i="5"/>
  <c r="BC320" i="5"/>
  <c r="BC319" i="5"/>
  <c r="BB320" i="5"/>
  <c r="BB319" i="5"/>
  <c r="BB322" i="5"/>
  <c r="BB321" i="5"/>
  <c r="BA316" i="5"/>
  <c r="BA315" i="5"/>
  <c r="BA318" i="5"/>
  <c r="BA317" i="5"/>
  <c r="AZ323" i="5"/>
  <c r="AZ319" i="5"/>
  <c r="AZ318" i="5"/>
  <c r="AZ317" i="5"/>
  <c r="AZ316" i="5"/>
  <c r="AZ314" i="5"/>
  <c r="AZ313" i="5"/>
  <c r="AP69" i="5"/>
  <c r="AP36" i="5"/>
  <c r="AP114" i="5"/>
  <c r="AP61" i="5"/>
  <c r="AP109" i="5"/>
  <c r="AP5" i="5"/>
  <c r="AP65" i="5"/>
  <c r="AP29" i="5"/>
  <c r="AP39" i="5"/>
  <c r="AP60" i="5"/>
  <c r="AP47" i="5"/>
  <c r="AP112" i="5"/>
  <c r="AP122" i="5"/>
  <c r="AP56" i="5"/>
  <c r="AP87" i="5"/>
  <c r="AP199" i="5"/>
  <c r="AP98" i="5"/>
  <c r="AP75" i="5"/>
  <c r="AP132" i="5"/>
  <c r="AP145" i="5"/>
  <c r="AP223" i="5"/>
  <c r="AP150" i="5"/>
  <c r="AP267" i="5"/>
  <c r="AP148" i="5"/>
  <c r="AP231" i="5"/>
  <c r="AP127" i="5"/>
  <c r="AP208" i="5"/>
  <c r="AP175" i="5"/>
  <c r="AP225" i="5"/>
  <c r="AP235" i="5"/>
  <c r="AP257" i="5"/>
  <c r="AP124" i="5"/>
  <c r="AP248" i="5"/>
  <c r="AP128" i="5"/>
  <c r="AP205" i="5"/>
  <c r="AP255" i="5"/>
  <c r="AP259" i="5"/>
  <c r="AP287" i="5"/>
  <c r="AP230" i="5"/>
  <c r="AP276" i="5"/>
  <c r="AP171" i="5"/>
  <c r="AP189" i="5"/>
  <c r="AP96" i="5"/>
  <c r="AP142" i="5"/>
  <c r="AP194" i="5"/>
  <c r="AP17" i="5"/>
  <c r="AP164" i="5"/>
  <c r="AP218" i="5"/>
  <c r="AP270" i="5"/>
  <c r="AP180" i="5"/>
  <c r="AP107" i="5"/>
  <c r="AP35" i="5"/>
  <c r="AP134" i="5"/>
  <c r="AP26" i="5"/>
  <c r="AP86" i="5"/>
  <c r="AP66" i="5"/>
  <c r="AP136" i="5"/>
  <c r="AP51" i="5"/>
  <c r="AP165" i="5"/>
  <c r="AP166" i="5"/>
  <c r="AP141" i="5"/>
  <c r="AP193" i="5"/>
  <c r="AP212" i="5"/>
  <c r="AP278" i="5"/>
  <c r="AP286" i="5"/>
  <c r="AP291" i="5"/>
  <c r="AP283" i="5"/>
  <c r="AP228" i="5"/>
  <c r="AP99" i="5"/>
  <c r="AP52" i="5"/>
  <c r="AP23" i="5"/>
  <c r="AP163" i="5"/>
  <c r="AP85" i="5"/>
  <c r="AP27" i="5"/>
  <c r="AP9" i="5"/>
  <c r="AP48" i="5"/>
  <c r="AP237" i="5"/>
  <c r="AP91" i="5"/>
  <c r="AP245" i="5"/>
  <c r="AP7" i="5"/>
  <c r="AP45" i="5"/>
  <c r="AP58" i="5"/>
  <c r="AP71" i="5"/>
  <c r="AP80" i="5"/>
  <c r="AP93" i="5"/>
  <c r="AP106" i="5"/>
  <c r="AP15" i="5"/>
  <c r="AP19" i="5"/>
  <c r="AP32" i="5"/>
  <c r="AP53" i="5"/>
  <c r="AP101" i="5"/>
  <c r="AP110" i="5"/>
  <c r="AP6" i="5"/>
  <c r="AP10" i="5"/>
  <c r="AP40" i="5"/>
  <c r="AP70" i="5"/>
  <c r="AP79" i="5"/>
  <c r="AP83" i="5"/>
  <c r="AP21" i="5"/>
  <c r="AP30" i="5"/>
  <c r="AP64" i="5"/>
  <c r="AP95" i="5"/>
  <c r="AP18" i="5"/>
  <c r="AP31" i="5"/>
  <c r="AP116" i="5"/>
  <c r="AP137" i="5"/>
  <c r="AP8" i="5"/>
  <c r="AP55" i="5"/>
  <c r="AP37" i="5"/>
  <c r="AP94" i="5"/>
  <c r="AP115" i="5"/>
  <c r="AP140" i="5"/>
  <c r="AP154" i="5"/>
  <c r="AP159" i="5"/>
  <c r="AP100" i="5"/>
  <c r="AP118" i="5"/>
  <c r="AP22" i="5"/>
  <c r="AP77" i="5"/>
  <c r="AP130" i="5"/>
  <c r="AP144" i="5"/>
  <c r="AP20" i="5"/>
  <c r="AP123" i="5"/>
  <c r="AP138" i="5"/>
  <c r="AP174" i="5"/>
  <c r="AP221" i="5"/>
  <c r="AP238" i="5"/>
  <c r="AP12" i="5"/>
  <c r="AP103" i="5"/>
  <c r="AP167" i="5"/>
  <c r="AP203" i="5"/>
  <c r="AP220" i="5"/>
  <c r="AP147" i="5"/>
  <c r="AP149" i="5"/>
  <c r="AP172" i="5"/>
  <c r="AP181" i="5"/>
  <c r="AP219" i="5"/>
  <c r="AP232" i="5"/>
  <c r="AP236" i="5"/>
  <c r="AP129" i="5"/>
  <c r="AP72" i="5"/>
  <c r="AP125" i="5"/>
  <c r="AP197" i="5"/>
  <c r="AP222" i="5"/>
  <c r="AP59" i="5"/>
  <c r="AP214" i="5"/>
  <c r="AP263" i="5"/>
  <c r="AP168" i="5"/>
  <c r="AP206" i="5"/>
  <c r="AP254" i="5"/>
  <c r="AP119" i="5"/>
  <c r="AP179" i="5"/>
  <c r="AP204" i="5"/>
  <c r="AP46" i="5"/>
  <c r="AP67" i="5"/>
  <c r="AP173" i="5"/>
  <c r="AP196" i="5"/>
  <c r="AP253" i="5"/>
  <c r="AP247" i="5"/>
  <c r="AP281" i="5"/>
  <c r="AP156" i="5"/>
  <c r="AP176" i="5"/>
  <c r="AP188" i="5"/>
  <c r="AP251" i="5"/>
  <c r="AP285" i="5"/>
  <c r="AP211" i="5"/>
  <c r="AP252" i="5"/>
  <c r="AP293" i="5"/>
  <c r="AP292" i="5"/>
  <c r="AP213" i="5"/>
  <c r="AP239" i="5"/>
  <c r="AP190" i="5"/>
  <c r="AP143" i="5"/>
  <c r="AP201" i="5"/>
  <c r="AP243" i="5"/>
  <c r="AP261" i="5"/>
  <c r="AP268" i="5"/>
  <c r="AP195" i="5"/>
  <c r="AP88" i="5"/>
  <c r="AP44" i="5"/>
  <c r="AP16" i="5"/>
  <c r="AP13" i="5"/>
  <c r="AP246" i="5"/>
  <c r="AP284" i="5"/>
  <c r="AP158" i="5"/>
  <c r="AP227" i="5"/>
  <c r="AP133" i="5"/>
  <c r="AP76" i="5"/>
  <c r="AP152" i="5"/>
  <c r="AP121" i="5"/>
  <c r="AP34" i="5"/>
  <c r="AP50" i="5"/>
  <c r="AP74" i="5"/>
  <c r="AP279" i="5"/>
  <c r="AP111" i="5"/>
  <c r="AP63" i="5"/>
  <c r="AP78" i="5"/>
  <c r="AP269" i="5"/>
  <c r="AP157" i="5"/>
  <c r="AP182" i="5"/>
  <c r="AP260" i="5"/>
  <c r="AP146" i="5"/>
  <c r="AP139" i="5"/>
  <c r="AP215" i="5"/>
  <c r="AP155" i="5"/>
  <c r="AP84" i="5"/>
  <c r="AP68" i="5"/>
  <c r="AP108" i="5"/>
  <c r="AP277" i="5"/>
  <c r="AP28" i="5"/>
  <c r="AP160" i="5"/>
  <c r="AP90" i="5"/>
  <c r="AP183" i="5"/>
  <c r="AP198" i="5"/>
  <c r="AP11" i="5"/>
  <c r="AP271" i="5"/>
  <c r="AP187" i="5"/>
  <c r="AP191" i="5"/>
  <c r="AP207" i="5"/>
  <c r="AP275" i="5"/>
  <c r="AP131" i="5"/>
  <c r="AP135" i="5"/>
  <c r="AP151" i="5"/>
  <c r="AP126" i="5"/>
  <c r="AP92" i="5"/>
  <c r="AP24" i="5"/>
  <c r="AP104" i="5"/>
  <c r="AP43" i="5"/>
  <c r="AP229" i="5"/>
  <c r="AP42" i="5"/>
  <c r="AP82" i="5"/>
  <c r="BG60" i="5" l="1"/>
  <c r="BG166" i="5"/>
  <c r="BG239" i="5"/>
  <c r="BF92" i="5"/>
  <c r="BG256" i="5"/>
  <c r="BH117" i="5"/>
  <c r="BG36" i="5"/>
  <c r="BG107" i="5"/>
  <c r="BG35" i="5"/>
  <c r="BG48" i="5"/>
  <c r="BF174" i="5"/>
  <c r="BG302" i="5"/>
  <c r="BG91" i="5"/>
  <c r="BG86" i="5"/>
  <c r="BF227" i="5"/>
  <c r="BF90" i="5"/>
  <c r="BF128" i="5"/>
  <c r="BG236" i="5"/>
  <c r="BG308" i="5"/>
  <c r="BG225" i="5"/>
  <c r="BG139" i="5"/>
  <c r="BG65" i="5"/>
  <c r="BG79" i="5"/>
  <c r="BF144" i="5"/>
  <c r="BF318" i="5"/>
  <c r="BF118" i="5"/>
  <c r="BG73" i="5"/>
  <c r="BF27" i="5"/>
  <c r="BG154" i="5"/>
  <c r="BG20" i="5"/>
  <c r="BG49" i="5"/>
  <c r="BG53" i="5"/>
  <c r="BF19" i="5"/>
  <c r="BF205" i="5"/>
  <c r="BG177" i="5"/>
  <c r="BG11" i="5"/>
  <c r="BG71" i="5"/>
  <c r="BF57" i="5"/>
  <c r="BG237" i="5"/>
  <c r="BF52" i="5"/>
  <c r="BG146" i="5"/>
  <c r="BG223" i="5"/>
  <c r="BF62" i="5"/>
  <c r="BF192" i="5"/>
  <c r="BF256" i="5"/>
  <c r="BH256" i="5" s="1"/>
  <c r="BG241" i="5"/>
  <c r="BF147" i="5"/>
  <c r="BF198" i="5"/>
  <c r="BF262" i="5"/>
  <c r="BG184" i="5"/>
  <c r="BF179" i="5"/>
  <c r="BG103" i="5"/>
  <c r="BF94" i="5"/>
  <c r="BG111" i="5"/>
  <c r="BF215" i="5"/>
  <c r="BG203" i="5"/>
  <c r="BG28" i="5"/>
  <c r="BF47" i="5"/>
  <c r="BG115" i="5"/>
  <c r="BF66" i="5"/>
  <c r="BF116" i="5"/>
  <c r="BF63" i="5"/>
  <c r="BF77" i="5"/>
  <c r="BF113" i="5"/>
  <c r="BG113" i="5"/>
  <c r="BF101" i="5"/>
  <c r="BF69" i="5"/>
  <c r="BG64" i="5"/>
  <c r="BF316" i="5"/>
  <c r="BF24" i="5"/>
  <c r="BG37" i="5"/>
  <c r="BG296" i="5"/>
  <c r="BF26" i="5"/>
  <c r="BG45" i="5"/>
  <c r="BF56" i="5"/>
  <c r="BF81" i="5"/>
  <c r="BF142" i="5"/>
  <c r="BF115" i="5"/>
  <c r="BF112" i="5"/>
  <c r="BF7" i="5"/>
  <c r="BG106" i="5"/>
  <c r="BG30" i="5"/>
  <c r="BF30" i="5"/>
  <c r="BF85" i="5"/>
  <c r="BG51" i="5"/>
  <c r="BF51" i="5"/>
  <c r="BG17" i="5"/>
  <c r="BF78" i="5"/>
  <c r="BF96" i="5"/>
  <c r="BF55" i="5"/>
  <c r="BF243" i="5"/>
  <c r="BG93" i="5"/>
  <c r="BF84" i="5"/>
  <c r="BF75" i="5"/>
  <c r="BG42" i="5"/>
  <c r="BF100" i="5"/>
  <c r="BG220" i="5"/>
  <c r="BG15" i="5"/>
  <c r="BF58" i="5"/>
  <c r="BG104" i="5"/>
  <c r="BG185" i="5"/>
  <c r="BF46" i="5"/>
  <c r="BG22" i="5"/>
  <c r="BF95" i="5"/>
  <c r="BF110" i="5"/>
  <c r="BG41" i="5"/>
  <c r="BF83" i="5"/>
  <c r="BF99" i="5"/>
  <c r="BF180" i="5"/>
  <c r="BF244" i="5"/>
  <c r="BF320" i="5"/>
  <c r="BF250" i="5"/>
  <c r="BF150" i="5"/>
  <c r="BG31" i="5"/>
  <c r="BG105" i="5"/>
  <c r="BG118" i="5"/>
  <c r="BF93" i="5"/>
  <c r="BG287" i="5"/>
  <c r="BF14" i="5"/>
  <c r="BF29" i="5"/>
  <c r="BF32" i="5"/>
  <c r="BF108" i="5"/>
  <c r="BG135" i="5"/>
  <c r="BF213" i="5"/>
  <c r="BF314" i="5"/>
  <c r="BG319" i="5"/>
  <c r="BG317" i="5"/>
  <c r="BF191" i="5"/>
  <c r="BF168" i="5"/>
  <c r="BG125" i="5"/>
  <c r="BF162" i="5"/>
  <c r="BF221" i="5"/>
  <c r="BG131" i="5"/>
  <c r="BF172" i="5"/>
  <c r="BG295" i="5"/>
  <c r="BG214" i="5"/>
  <c r="BF120" i="5"/>
  <c r="BF306" i="5"/>
  <c r="BG133" i="5"/>
  <c r="BF216" i="5"/>
  <c r="BF173" i="5"/>
  <c r="BG267" i="5"/>
  <c r="BF249" i="5"/>
  <c r="BF129" i="5"/>
  <c r="BF161" i="5"/>
  <c r="BG261" i="5"/>
  <c r="BG153" i="5"/>
  <c r="BG280" i="5"/>
  <c r="BG144" i="5"/>
  <c r="BG207" i="5"/>
  <c r="BF271" i="5"/>
  <c r="BG266" i="5"/>
  <c r="BF165" i="5"/>
  <c r="BF132" i="5"/>
  <c r="BG310" i="5"/>
  <c r="BG157" i="5"/>
  <c r="BF140" i="5"/>
  <c r="BG255" i="5"/>
  <c r="BF186" i="5"/>
  <c r="BG291" i="5"/>
  <c r="BG229" i="5"/>
  <c r="BF257" i="5"/>
  <c r="BF126" i="5"/>
  <c r="BG163" i="5"/>
  <c r="BF246" i="5"/>
  <c r="BF322" i="5"/>
  <c r="BG313" i="5"/>
  <c r="BG152" i="5"/>
  <c r="BF285" i="5"/>
  <c r="BF190" i="5"/>
  <c r="BF222" i="5"/>
  <c r="BG254" i="5"/>
  <c r="BF176" i="5"/>
  <c r="BF208" i="5"/>
  <c r="BF240" i="5"/>
  <c r="BG199" i="5"/>
  <c r="BG263" i="5"/>
  <c r="BF279" i="5"/>
  <c r="BF286" i="5"/>
  <c r="BG245" i="5"/>
  <c r="BG289" i="5"/>
  <c r="BG171" i="5"/>
  <c r="BG183" i="5"/>
  <c r="BG175" i="5"/>
  <c r="BF201" i="5"/>
  <c r="BF233" i="5"/>
  <c r="BG278" i="5"/>
  <c r="BF311" i="5"/>
  <c r="BG149" i="5"/>
  <c r="BF277" i="5"/>
  <c r="BF312" i="5"/>
  <c r="BF189" i="5"/>
  <c r="BF297" i="5"/>
  <c r="BF178" i="5"/>
  <c r="BF187" i="5"/>
  <c r="BG169" i="5"/>
  <c r="BG226" i="5"/>
  <c r="BG321" i="5"/>
  <c r="BF130" i="5"/>
  <c r="BG288" i="5"/>
  <c r="BF288" i="5"/>
  <c r="BG155" i="5"/>
  <c r="BE325" i="5"/>
  <c r="AZ326" i="5"/>
  <c r="BF238" i="5"/>
  <c r="BC325" i="5"/>
  <c r="BF148" i="5"/>
  <c r="BF160" i="5"/>
  <c r="BF217" i="5"/>
  <c r="BF231" i="5"/>
  <c r="BF232" i="5"/>
  <c r="BF134" i="5"/>
  <c r="BG303" i="5"/>
  <c r="BF276" i="5"/>
  <c r="BG259" i="5"/>
  <c r="BF141" i="5"/>
  <c r="BF12" i="5"/>
  <c r="BG311" i="5"/>
  <c r="BG240" i="5"/>
  <c r="BG29" i="5"/>
  <c r="BG257" i="5"/>
  <c r="BG143" i="5"/>
  <c r="BG248" i="5"/>
  <c r="BG122" i="5"/>
  <c r="BF247" i="5"/>
  <c r="BF151" i="5"/>
  <c r="BF218" i="5"/>
  <c r="BF230" i="5"/>
  <c r="BG274" i="5"/>
  <c r="BF292" i="5"/>
  <c r="BG156" i="5"/>
  <c r="BF65" i="5"/>
  <c r="BF138" i="5"/>
  <c r="BF260" i="5"/>
  <c r="BF225" i="5"/>
  <c r="BG167" i="5"/>
  <c r="BG264" i="5"/>
  <c r="BF164" i="5"/>
  <c r="BF8" i="5"/>
  <c r="BF268" i="5"/>
  <c r="BF91" i="5"/>
  <c r="BF280" i="5"/>
  <c r="BG297" i="5"/>
  <c r="BG275" i="5"/>
  <c r="BF18" i="5"/>
  <c r="BG61" i="5"/>
  <c r="BG124" i="5"/>
  <c r="BF76" i="5"/>
  <c r="BG137" i="5"/>
  <c r="BG182" i="5"/>
  <c r="BF202" i="5"/>
  <c r="BF204" i="5"/>
  <c r="BG121" i="5"/>
  <c r="BG109" i="5"/>
  <c r="BF206" i="5"/>
  <c r="BF200" i="5"/>
  <c r="BF72" i="5"/>
  <c r="BG323" i="5"/>
  <c r="BG33" i="5"/>
  <c r="BG150" i="5"/>
  <c r="BF315" i="5"/>
  <c r="BG244" i="5"/>
  <c r="BH244" i="5" s="1"/>
  <c r="BG170" i="5"/>
  <c r="BG270" i="5"/>
  <c r="BF265" i="5"/>
  <c r="BF252" i="5"/>
  <c r="BF195" i="5"/>
  <c r="BF269" i="5"/>
  <c r="BF177" i="5"/>
  <c r="BF241" i="5"/>
  <c r="BH241" i="5" s="1"/>
  <c r="BF300" i="5"/>
  <c r="BF290" i="5"/>
  <c r="BG158" i="5"/>
  <c r="BG44" i="5"/>
  <c r="BF59" i="5"/>
  <c r="BG258" i="5"/>
  <c r="BF145" i="5"/>
  <c r="BG127" i="5"/>
  <c r="BG159" i="5"/>
  <c r="BG194" i="5"/>
  <c r="BG301" i="5"/>
  <c r="BF304" i="5"/>
  <c r="BG209" i="5"/>
  <c r="BG281" i="5"/>
  <c r="BG98" i="5"/>
  <c r="BF89" i="5"/>
  <c r="BF119" i="5"/>
  <c r="BG307" i="5"/>
  <c r="BF74" i="5"/>
  <c r="BF131" i="5"/>
  <c r="BF224" i="5"/>
  <c r="BF188" i="5"/>
  <c r="BF234" i="5"/>
  <c r="BG174" i="5"/>
  <c r="BF212" i="5"/>
  <c r="BG273" i="5"/>
  <c r="BF34" i="5"/>
  <c r="BF88" i="5"/>
  <c r="BG25" i="5"/>
  <c r="BF13" i="5"/>
  <c r="BG299" i="5"/>
  <c r="BF10" i="5"/>
  <c r="BG180" i="5"/>
  <c r="BF274" i="5"/>
  <c r="BF193" i="5"/>
  <c r="BF305" i="5"/>
  <c r="BD326" i="5"/>
  <c r="BF39" i="5"/>
  <c r="BG142" i="5"/>
  <c r="BH142" i="5" s="1"/>
  <c r="BF20" i="5"/>
  <c r="BH20" i="5" s="1"/>
  <c r="BF49" i="5"/>
  <c r="BH49" i="5" s="1"/>
  <c r="BF181" i="5"/>
  <c r="BF235" i="5"/>
  <c r="BG21" i="5"/>
  <c r="BG168" i="5"/>
  <c r="BF135" i="5"/>
  <c r="BF185" i="5"/>
  <c r="BH185" i="5" s="1"/>
  <c r="BG283" i="5"/>
  <c r="BF16" i="5"/>
  <c r="BF50" i="5"/>
  <c r="BF114" i="5"/>
  <c r="BG67" i="5"/>
  <c r="BG97" i="5"/>
  <c r="BF123" i="5"/>
  <c r="BG23" i="5"/>
  <c r="BG210" i="5"/>
  <c r="BG228" i="5"/>
  <c r="BG251" i="5"/>
  <c r="BG253" i="5"/>
  <c r="BF253" i="5"/>
  <c r="BG9" i="5"/>
  <c r="BF6" i="5"/>
  <c r="BG102" i="5"/>
  <c r="BF4" i="5"/>
  <c r="BA325" i="5"/>
  <c r="BG4" i="5"/>
  <c r="BG54" i="5"/>
  <c r="BF5" i="5"/>
  <c r="BF40" i="5"/>
  <c r="BG145" i="5"/>
  <c r="BG75" i="5"/>
  <c r="BG160" i="5"/>
  <c r="BG12" i="5"/>
  <c r="BF197" i="5"/>
  <c r="BF209" i="5"/>
  <c r="BF45" i="5"/>
  <c r="BH45" i="5" s="1"/>
  <c r="BF42" i="5"/>
  <c r="BF106" i="5"/>
  <c r="BG250" i="5"/>
  <c r="BG227" i="5"/>
  <c r="BF102" i="5"/>
  <c r="BG312" i="5"/>
  <c r="BG62" i="5"/>
  <c r="BG286" i="5"/>
  <c r="BF61" i="5"/>
  <c r="BG173" i="5"/>
  <c r="BG178" i="5"/>
  <c r="BG205" i="5"/>
  <c r="BH205" i="5" s="1"/>
  <c r="BF133" i="5"/>
  <c r="BG305" i="5"/>
  <c r="BF220" i="5"/>
  <c r="BH220" i="5" s="1"/>
  <c r="BG243" i="5"/>
  <c r="BF282" i="5"/>
  <c r="BG309" i="5"/>
  <c r="BF264" i="5"/>
  <c r="BH264" i="5" s="1"/>
  <c r="BF302" i="5"/>
  <c r="BG40" i="5"/>
  <c r="BF9" i="5"/>
  <c r="BG101" i="5"/>
  <c r="BG282" i="5"/>
  <c r="BG94" i="5"/>
  <c r="BF28" i="5"/>
  <c r="BG47" i="5"/>
  <c r="BH47" i="5" s="1"/>
  <c r="BG222" i="5"/>
  <c r="BG176" i="5"/>
  <c r="BF263" i="5"/>
  <c r="BF153" i="5"/>
  <c r="BF245" i="5"/>
  <c r="BF317" i="5"/>
  <c r="BG14" i="5"/>
  <c r="BG46" i="5"/>
  <c r="BG78" i="5"/>
  <c r="BG110" i="5"/>
  <c r="BF53" i="5"/>
  <c r="BH53" i="5" s="1"/>
  <c r="BG24" i="5"/>
  <c r="BG88" i="5"/>
  <c r="BF137" i="5"/>
  <c r="BF169" i="5"/>
  <c r="BH169" i="5" s="1"/>
  <c r="BG59" i="5"/>
  <c r="BG120" i="5"/>
  <c r="BF152" i="5"/>
  <c r="BF25" i="5"/>
  <c r="BG89" i="5"/>
  <c r="BF60" i="5"/>
  <c r="BH60" i="5" s="1"/>
  <c r="BG119" i="5"/>
  <c r="BG151" i="5"/>
  <c r="BF15" i="5"/>
  <c r="BF79" i="5"/>
  <c r="BG134" i="5"/>
  <c r="BG206" i="5"/>
  <c r="BG238" i="5"/>
  <c r="BF270" i="5"/>
  <c r="BG201" i="5"/>
  <c r="BG233" i="5"/>
  <c r="BG192" i="5"/>
  <c r="BG224" i="5"/>
  <c r="BF183" i="5"/>
  <c r="BH183" i="5" s="1"/>
  <c r="BG215" i="5"/>
  <c r="BG247" i="5"/>
  <c r="BH247" i="5" s="1"/>
  <c r="BG249" i="5"/>
  <c r="BF296" i="5"/>
  <c r="BF303" i="5"/>
  <c r="BF273" i="5"/>
  <c r="BG306" i="5"/>
  <c r="BG193" i="5"/>
  <c r="BG318" i="5"/>
  <c r="BH318" i="5" s="1"/>
  <c r="BF323" i="5"/>
  <c r="BG322" i="5"/>
  <c r="BG320" i="5"/>
  <c r="BG34" i="5"/>
  <c r="BG66" i="5"/>
  <c r="BF98" i="5"/>
  <c r="BF64" i="5"/>
  <c r="BF125" i="5"/>
  <c r="BF157" i="5"/>
  <c r="BF35" i="5"/>
  <c r="BG99" i="5"/>
  <c r="BG140" i="5"/>
  <c r="BG172" i="5"/>
  <c r="BF36" i="5"/>
  <c r="BG100" i="5"/>
  <c r="BF139" i="5"/>
  <c r="BH139" i="5" s="1"/>
  <c r="BF171" i="5"/>
  <c r="BG55" i="5"/>
  <c r="BH55" i="5" s="1"/>
  <c r="BF122" i="5"/>
  <c r="BF154" i="5"/>
  <c r="BF194" i="5"/>
  <c r="BF226" i="5"/>
  <c r="BH226" i="5" s="1"/>
  <c r="BF258" i="5"/>
  <c r="BG189" i="5"/>
  <c r="BG221" i="5"/>
  <c r="BG212" i="5"/>
  <c r="BF170" i="5"/>
  <c r="BF203" i="5"/>
  <c r="BG235" i="5"/>
  <c r="BF267" i="5"/>
  <c r="BH267" i="5" s="1"/>
  <c r="BF283" i="5"/>
  <c r="BF307" i="5"/>
  <c r="BH307" i="5" s="1"/>
  <c r="BG277" i="5"/>
  <c r="BF310" i="5"/>
  <c r="BF301" i="5"/>
  <c r="BG7" i="5"/>
  <c r="BF71" i="5"/>
  <c r="BH71" i="5" s="1"/>
  <c r="BG8" i="5"/>
  <c r="BG72" i="5"/>
  <c r="BG129" i="5"/>
  <c r="BG161" i="5"/>
  <c r="BH161" i="5" s="1"/>
  <c r="BF44" i="5"/>
  <c r="BG108" i="5"/>
  <c r="BF143" i="5"/>
  <c r="BF287" i="5"/>
  <c r="BG126" i="5"/>
  <c r="BF291" i="5"/>
  <c r="BG316" i="5"/>
  <c r="BH316" i="5" s="1"/>
  <c r="BD325" i="5"/>
  <c r="BF214" i="5"/>
  <c r="BG232" i="5"/>
  <c r="BF295" i="5"/>
  <c r="BF261" i="5"/>
  <c r="BG298" i="5"/>
  <c r="BG148" i="5"/>
  <c r="BC326" i="5"/>
  <c r="BF149" i="5"/>
  <c r="BG19" i="5"/>
  <c r="BG83" i="5"/>
  <c r="BG132" i="5"/>
  <c r="BH132" i="5" s="1"/>
  <c r="BG164" i="5"/>
  <c r="BG84" i="5"/>
  <c r="BH84" i="5" s="1"/>
  <c r="BF163" i="5"/>
  <c r="BG39" i="5"/>
  <c r="BF103" i="5"/>
  <c r="BF146" i="5"/>
  <c r="BG186" i="5"/>
  <c r="BG213" i="5"/>
  <c r="BG268" i="5"/>
  <c r="BF299" i="5"/>
  <c r="BG269" i="5"/>
  <c r="BG85" i="5"/>
  <c r="BG136" i="5"/>
  <c r="BF167" i="5"/>
  <c r="BG217" i="5"/>
  <c r="BF109" i="5"/>
  <c r="BF80" i="5"/>
  <c r="BF298" i="5"/>
  <c r="BB325" i="5"/>
  <c r="BE326" i="5"/>
  <c r="BG18" i="5"/>
  <c r="BF82" i="5"/>
  <c r="BF33" i="5"/>
  <c r="BH33" i="5" s="1"/>
  <c r="BG68" i="5"/>
  <c r="BF155" i="5"/>
  <c r="BF87" i="5"/>
  <c r="BG242" i="5"/>
  <c r="BG196" i="5"/>
  <c r="BG260" i="5"/>
  <c r="BG219" i="5"/>
  <c r="BG290" i="5"/>
  <c r="BG293" i="5"/>
  <c r="BF293" i="5"/>
  <c r="BF284" i="5"/>
  <c r="BG284" i="5"/>
  <c r="BF73" i="5"/>
  <c r="BH73" i="5" s="1"/>
  <c r="BF38" i="5"/>
  <c r="BG70" i="5"/>
  <c r="BF158" i="5"/>
  <c r="BF22" i="5"/>
  <c r="BF86" i="5"/>
  <c r="BG69" i="5"/>
  <c r="BF104" i="5"/>
  <c r="BF11" i="5"/>
  <c r="BH11" i="5" s="1"/>
  <c r="BG128" i="5"/>
  <c r="BH128" i="5" s="1"/>
  <c r="BF41" i="5"/>
  <c r="BH41" i="5" s="1"/>
  <c r="BG76" i="5"/>
  <c r="BF127" i="5"/>
  <c r="BF159" i="5"/>
  <c r="BF223" i="5"/>
  <c r="BH223" i="5" s="1"/>
  <c r="BG10" i="5"/>
  <c r="BG74" i="5"/>
  <c r="BG204" i="5"/>
  <c r="BG292" i="5"/>
  <c r="BG314" i="5"/>
  <c r="BG38" i="5"/>
  <c r="BG16" i="5"/>
  <c r="BG116" i="5"/>
  <c r="BH116" i="5" s="1"/>
  <c r="AZ325" i="5"/>
  <c r="BF321" i="5"/>
  <c r="BG56" i="5"/>
  <c r="BG57" i="5"/>
  <c r="BG190" i="5"/>
  <c r="BF121" i="5"/>
  <c r="BG231" i="5"/>
  <c r="BG82" i="5"/>
  <c r="BG96" i="5"/>
  <c r="BF124" i="5"/>
  <c r="BF68" i="5"/>
  <c r="BG87" i="5"/>
  <c r="BF242" i="5"/>
  <c r="BF196" i="5"/>
  <c r="BF219" i="5"/>
  <c r="BG300" i="5"/>
  <c r="BF272" i="5"/>
  <c r="BG188" i="5"/>
  <c r="BG179" i="5"/>
  <c r="BF211" i="5"/>
  <c r="BG202" i="5"/>
  <c r="BF266" i="5"/>
  <c r="BG276" i="5"/>
  <c r="BG246" i="5"/>
  <c r="BH246" i="5" s="1"/>
  <c r="BG191" i="5"/>
  <c r="BG130" i="5"/>
  <c r="BG218" i="5"/>
  <c r="BF166" i="5"/>
  <c r="BH166" i="5" s="1"/>
  <c r="BG195" i="5"/>
  <c r="BG43" i="5"/>
  <c r="BF107" i="5"/>
  <c r="BF54" i="5"/>
  <c r="BG5" i="5"/>
  <c r="BF248" i="5"/>
  <c r="BG271" i="5"/>
  <c r="BF281" i="5"/>
  <c r="BG211" i="5"/>
  <c r="BF319" i="5"/>
  <c r="BG6" i="5"/>
  <c r="BF70" i="5"/>
  <c r="BF37" i="5"/>
  <c r="BH37" i="5" s="1"/>
  <c r="BG272" i="5"/>
  <c r="BA326" i="5"/>
  <c r="BG80" i="5"/>
  <c r="BG165" i="5"/>
  <c r="BG52" i="5"/>
  <c r="BG147" i="5"/>
  <c r="BG162" i="5"/>
  <c r="BG234" i="5"/>
  <c r="BG197" i="5"/>
  <c r="BH197" i="5" s="1"/>
  <c r="BF309" i="5"/>
  <c r="BF21" i="5"/>
  <c r="BH21" i="5" s="1"/>
  <c r="BF136" i="5"/>
  <c r="BG92" i="5"/>
  <c r="BH92" i="5" s="1"/>
  <c r="BF111" i="5"/>
  <c r="BF254" i="5"/>
  <c r="BG208" i="5"/>
  <c r="BG279" i="5"/>
  <c r="BH279" i="5" s="1"/>
  <c r="BB326" i="5"/>
  <c r="BG27" i="5"/>
  <c r="BF199" i="5"/>
  <c r="BF289" i="5"/>
  <c r="BG50" i="5"/>
  <c r="BG114" i="5"/>
  <c r="BG32" i="5"/>
  <c r="BG141" i="5"/>
  <c r="BH141" i="5" s="1"/>
  <c r="BF67" i="5"/>
  <c r="BF156" i="5"/>
  <c r="BF97" i="5"/>
  <c r="BH97" i="5" s="1"/>
  <c r="BG123" i="5"/>
  <c r="BH123" i="5" s="1"/>
  <c r="BF23" i="5"/>
  <c r="BH23" i="5" s="1"/>
  <c r="BG138" i="5"/>
  <c r="BF210" i="5"/>
  <c r="BF105" i="5"/>
  <c r="BF237" i="5"/>
  <c r="BF228" i="5"/>
  <c r="BG187" i="5"/>
  <c r="BH187" i="5" s="1"/>
  <c r="BF251" i="5"/>
  <c r="BF313" i="5"/>
  <c r="BF184" i="5"/>
  <c r="BH184" i="5" s="1"/>
  <c r="BG216" i="5"/>
  <c r="BF175" i="5"/>
  <c r="BH175" i="5" s="1"/>
  <c r="BF207" i="5"/>
  <c r="BF239" i="5"/>
  <c r="BG198" i="5"/>
  <c r="BG230" i="5"/>
  <c r="BH230" i="5" s="1"/>
  <c r="BG262" i="5"/>
  <c r="BF278" i="5"/>
  <c r="BG285" i="5"/>
  <c r="BG252" i="5"/>
  <c r="BF31" i="5"/>
  <c r="BG95" i="5"/>
  <c r="BF182" i="5"/>
  <c r="BF229" i="5"/>
  <c r="BG200" i="5"/>
  <c r="BF255" i="5"/>
  <c r="BG265" i="5"/>
  <c r="BG304" i="5"/>
  <c r="BG315" i="5"/>
  <c r="BG26" i="5"/>
  <c r="BG58" i="5"/>
  <c r="BG90" i="5"/>
  <c r="BG13" i="5"/>
  <c r="BG77" i="5"/>
  <c r="BF48" i="5"/>
  <c r="BH48" i="5" s="1"/>
  <c r="BG112" i="5"/>
  <c r="BG181" i="5"/>
  <c r="BF236" i="5"/>
  <c r="BH236" i="5" s="1"/>
  <c r="BF259" i="5"/>
  <c r="BF275" i="5"/>
  <c r="BH275" i="5" s="1"/>
  <c r="BF308" i="5"/>
  <c r="BF17" i="5"/>
  <c r="BG81" i="5"/>
  <c r="BG63" i="5"/>
  <c r="BF43" i="5"/>
  <c r="AP262" i="5"/>
  <c r="AP244" i="5"/>
  <c r="AP81" i="5"/>
  <c r="AP290" i="5"/>
  <c r="AP210" i="5"/>
  <c r="AP273" i="5"/>
  <c r="AP256" i="5"/>
  <c r="AP89" i="5"/>
  <c r="AP105" i="5"/>
  <c r="AP57" i="5"/>
  <c r="AP266" i="5"/>
  <c r="AP38" i="5"/>
  <c r="AP289" i="5"/>
  <c r="AP62" i="5"/>
  <c r="AP102" i="5"/>
  <c r="AP54" i="5"/>
  <c r="AP274" i="5"/>
  <c r="AP217" i="5"/>
  <c r="AP169" i="5"/>
  <c r="AP33" i="5"/>
  <c r="AP177" i="5"/>
  <c r="AP282" i="5"/>
  <c r="AP184" i="5"/>
  <c r="AP280" i="5"/>
  <c r="AP200" i="5"/>
  <c r="AP224" i="5"/>
  <c r="AP233" i="5"/>
  <c r="AP113" i="5"/>
  <c r="AP97" i="5"/>
  <c r="AP264" i="5"/>
  <c r="AP153" i="5"/>
  <c r="AP192" i="5"/>
  <c r="AP185" i="5"/>
  <c r="AP25" i="5"/>
  <c r="AP162" i="5"/>
  <c r="AP14" i="5"/>
  <c r="AP242" i="5"/>
  <c r="AP234" i="5"/>
  <c r="AP170" i="5"/>
  <c r="AP209" i="5"/>
  <c r="AP288" i="5"/>
  <c r="AP265" i="5"/>
  <c r="AP249" i="5"/>
  <c r="AP161" i="5"/>
  <c r="AP250" i="5"/>
  <c r="AP226" i="5"/>
  <c r="AP178" i="5"/>
  <c r="AP272" i="5"/>
  <c r="AP216" i="5"/>
  <c r="AP41" i="5"/>
  <c r="AP117" i="5"/>
  <c r="AP186" i="5"/>
  <c r="AP258" i="5"/>
  <c r="AP202" i="5"/>
  <c r="AP120" i="5"/>
  <c r="AP240" i="5"/>
  <c r="AP241" i="5"/>
  <c r="AP73" i="5"/>
  <c r="AP49" i="5"/>
  <c r="BH234" i="5" l="1"/>
  <c r="BH177" i="5"/>
  <c r="BH133" i="5"/>
  <c r="BH63" i="5"/>
  <c r="BH46" i="5"/>
  <c r="BH176" i="5"/>
  <c r="BH289" i="5"/>
  <c r="BH121" i="5"/>
  <c r="BH154" i="5"/>
  <c r="BH173" i="5"/>
  <c r="BH145" i="5"/>
  <c r="BH314" i="5"/>
  <c r="BH94" i="5"/>
  <c r="BH315" i="5"/>
  <c r="BH18" i="5"/>
  <c r="BH149" i="5"/>
  <c r="BH91" i="5"/>
  <c r="BH298" i="5"/>
  <c r="BH70" i="5"/>
  <c r="BH321" i="5"/>
  <c r="BH57" i="5"/>
  <c r="BH238" i="5"/>
  <c r="BH65" i="5"/>
  <c r="BH118" i="5"/>
  <c r="BH110" i="5"/>
  <c r="BH120" i="5"/>
  <c r="BH285" i="5"/>
  <c r="BH32" i="5"/>
  <c r="BH138" i="5"/>
  <c r="BH262" i="5"/>
  <c r="BH235" i="5"/>
  <c r="BH265" i="5"/>
  <c r="BH96" i="5"/>
  <c r="BH229" i="5"/>
  <c r="BH28" i="5"/>
  <c r="BH106" i="5"/>
  <c r="BH74" i="5"/>
  <c r="BH165" i="5"/>
  <c r="BH217" i="5"/>
  <c r="BH201" i="5"/>
  <c r="BH158" i="5"/>
  <c r="BH26" i="5"/>
  <c r="BH146" i="5"/>
  <c r="BH19" i="5"/>
  <c r="BH35" i="5"/>
  <c r="BH90" i="5"/>
  <c r="BH251" i="5"/>
  <c r="BH52" i="5"/>
  <c r="BH266" i="5"/>
  <c r="BH196" i="5"/>
  <c r="BH203" i="5"/>
  <c r="BH317" i="5"/>
  <c r="BH42" i="5"/>
  <c r="BH259" i="5"/>
  <c r="BH242" i="5"/>
  <c r="BH170" i="5"/>
  <c r="BH239" i="5"/>
  <c r="BH72" i="5"/>
  <c r="BH12" i="5"/>
  <c r="BH114" i="5"/>
  <c r="BH54" i="5"/>
  <c r="BH111" i="5"/>
  <c r="BH231" i="5"/>
  <c r="BH86" i="5"/>
  <c r="BH288" i="5"/>
  <c r="BH250" i="5"/>
  <c r="BH144" i="5"/>
  <c r="BH85" i="5"/>
  <c r="BH189" i="5"/>
  <c r="BH7" i="5"/>
  <c r="BH36" i="5"/>
  <c r="BH293" i="5"/>
  <c r="BH68" i="5"/>
  <c r="BH140" i="5"/>
  <c r="BH34" i="5"/>
  <c r="BH303" i="5"/>
  <c r="BH263" i="5"/>
  <c r="BH274" i="5"/>
  <c r="BH150" i="5"/>
  <c r="BH113" i="5"/>
  <c r="BH301" i="5"/>
  <c r="BH193" i="5"/>
  <c r="BH137" i="5"/>
  <c r="BH102" i="5"/>
  <c r="BH168" i="5"/>
  <c r="BH180" i="5"/>
  <c r="BH297" i="5"/>
  <c r="BH299" i="5"/>
  <c r="BH98" i="5"/>
  <c r="BH253" i="5"/>
  <c r="BH131" i="5"/>
  <c r="BH39" i="5"/>
  <c r="BH188" i="5"/>
  <c r="BH129" i="5"/>
  <c r="BH213" i="5"/>
  <c r="BH29" i="5"/>
  <c r="BH93" i="5"/>
  <c r="BH51" i="5"/>
  <c r="BH198" i="5"/>
  <c r="BH199" i="5"/>
  <c r="AZ327" i="5"/>
  <c r="BH76" i="5"/>
  <c r="BH104" i="5"/>
  <c r="BH290" i="5"/>
  <c r="BH269" i="5"/>
  <c r="BH163" i="5"/>
  <c r="BH291" i="5"/>
  <c r="BH258" i="5"/>
  <c r="BH122" i="5"/>
  <c r="BH100" i="5"/>
  <c r="BH99" i="5"/>
  <c r="BH64" i="5"/>
  <c r="BH296" i="5"/>
  <c r="BH134" i="5"/>
  <c r="BH152" i="5"/>
  <c r="BH225" i="5"/>
  <c r="BH81" i="5"/>
  <c r="BH216" i="5"/>
  <c r="BH95" i="5"/>
  <c r="BH27" i="5"/>
  <c r="BH254" i="5"/>
  <c r="BH281" i="5"/>
  <c r="BH82" i="5"/>
  <c r="BH167" i="5"/>
  <c r="BH214" i="5"/>
  <c r="BH270" i="5"/>
  <c r="BH78" i="5"/>
  <c r="BH245" i="5"/>
  <c r="BH302" i="5"/>
  <c r="BH160" i="5"/>
  <c r="BH4" i="5"/>
  <c r="BH305" i="5"/>
  <c r="BH280" i="5"/>
  <c r="BH311" i="5"/>
  <c r="BH191" i="5"/>
  <c r="BH181" i="5"/>
  <c r="BH13" i="5"/>
  <c r="BH200" i="5"/>
  <c r="BH50" i="5"/>
  <c r="BH309" i="5"/>
  <c r="BH107" i="5"/>
  <c r="BH204" i="5"/>
  <c r="BH103" i="5"/>
  <c r="BH221" i="5"/>
  <c r="BH157" i="5"/>
  <c r="BH66" i="5"/>
  <c r="BH192" i="5"/>
  <c r="BH272" i="5"/>
  <c r="BH9" i="5"/>
  <c r="BH43" i="5"/>
  <c r="BH6" i="5"/>
  <c r="BH268" i="5"/>
  <c r="BH194" i="5"/>
  <c r="BH273" i="5"/>
  <c r="BH174" i="5"/>
  <c r="BH89" i="5"/>
  <c r="BH209" i="5"/>
  <c r="BH300" i="5"/>
  <c r="BH124" i="5"/>
  <c r="BH30" i="5"/>
  <c r="BH77" i="5"/>
  <c r="BH215" i="5"/>
  <c r="BH62" i="5"/>
  <c r="BH310" i="5"/>
  <c r="BH79" i="5"/>
  <c r="BH227" i="5"/>
  <c r="BH127" i="5"/>
  <c r="BH115" i="5"/>
  <c r="BH308" i="5"/>
  <c r="BH237" i="5"/>
  <c r="BH147" i="5"/>
  <c r="BH179" i="5"/>
  <c r="BH228" i="5"/>
  <c r="BH304" i="5"/>
  <c r="BH252" i="5"/>
  <c r="BH109" i="5"/>
  <c r="BH260" i="5"/>
  <c r="BH151" i="5"/>
  <c r="BH143" i="5"/>
  <c r="BC327" i="5"/>
  <c r="BH178" i="5"/>
  <c r="BH233" i="5"/>
  <c r="BH257" i="5"/>
  <c r="BH125" i="5"/>
  <c r="BH319" i="5"/>
  <c r="BH15" i="5"/>
  <c r="BH75" i="5"/>
  <c r="BH101" i="5"/>
  <c r="BH87" i="5"/>
  <c r="BH25" i="5"/>
  <c r="BH212" i="5"/>
  <c r="BH224" i="5"/>
  <c r="BH206" i="5"/>
  <c r="BH202" i="5"/>
  <c r="BH8" i="5"/>
  <c r="BH248" i="5"/>
  <c r="BH130" i="5"/>
  <c r="BH312" i="5"/>
  <c r="BH278" i="5"/>
  <c r="BH126" i="5"/>
  <c r="BH153" i="5"/>
  <c r="BH249" i="5"/>
  <c r="BH295" i="5"/>
  <c r="BH162" i="5"/>
  <c r="BH135" i="5"/>
  <c r="BH14" i="5"/>
  <c r="BH105" i="5"/>
  <c r="BH22" i="5"/>
  <c r="BH112" i="5"/>
  <c r="BH69" i="5"/>
  <c r="BH119" i="5"/>
  <c r="BH232" i="5"/>
  <c r="BH148" i="5"/>
  <c r="BH83" i="5"/>
  <c r="BH58" i="5"/>
  <c r="BH156" i="5"/>
  <c r="BH211" i="5"/>
  <c r="BH108" i="5"/>
  <c r="BH40" i="5"/>
  <c r="BH195" i="5"/>
  <c r="BH240" i="5"/>
  <c r="BH186" i="5"/>
  <c r="BH320" i="5"/>
  <c r="BH17" i="5"/>
  <c r="BH284" i="5"/>
  <c r="BH282" i="5"/>
  <c r="BH243" i="5"/>
  <c r="BH286" i="5"/>
  <c r="BH5" i="5"/>
  <c r="BH283" i="5"/>
  <c r="BH10" i="5"/>
  <c r="BH44" i="5"/>
  <c r="BH208" i="5"/>
  <c r="BH322" i="5"/>
  <c r="BH255" i="5"/>
  <c r="BH306" i="5"/>
  <c r="BH31" i="5"/>
  <c r="BH207" i="5"/>
  <c r="BH313" i="5"/>
  <c r="BH67" i="5"/>
  <c r="BB327" i="5"/>
  <c r="BA327" i="5"/>
  <c r="BH271" i="5"/>
  <c r="BH218" i="5"/>
  <c r="BH219" i="5"/>
  <c r="BH56" i="5"/>
  <c r="BH16" i="5"/>
  <c r="BH159" i="5"/>
  <c r="BH38" i="5"/>
  <c r="BH155" i="5"/>
  <c r="BH80" i="5"/>
  <c r="BH136" i="5"/>
  <c r="BH261" i="5"/>
  <c r="BD327" i="5"/>
  <c r="BH287" i="5"/>
  <c r="BH277" i="5"/>
  <c r="BH171" i="5"/>
  <c r="BH172" i="5"/>
  <c r="BH323" i="5"/>
  <c r="BH59" i="5"/>
  <c r="BH24" i="5"/>
  <c r="BH222" i="5"/>
  <c r="BH210" i="5"/>
  <c r="BH88" i="5"/>
  <c r="BH182" i="5"/>
  <c r="BH61" i="5"/>
  <c r="BH292" i="5"/>
  <c r="BH190" i="5"/>
  <c r="BE327" i="5"/>
  <c r="BH164" i="5"/>
  <c r="BH276" i="5"/>
  <c r="BG326" i="5"/>
  <c r="BF325" i="5"/>
  <c r="BH327" i="5" l="1"/>
  <c r="AP4" i="5"/>
</calcChain>
</file>

<file path=xl/sharedStrings.xml><?xml version="1.0" encoding="utf-8"?>
<sst xmlns="http://schemas.openxmlformats.org/spreadsheetml/2006/main" count="2507" uniqueCount="992">
  <si>
    <t>STIC Apportionment Data and Factors Report FFY 2023</t>
  </si>
  <si>
    <t>Year</t>
  </si>
  <si>
    <t>UZA</t>
  </si>
  <si>
    <t>UZA NAME</t>
  </si>
  <si>
    <t>POP</t>
  </si>
  <si>
    <t>Density</t>
  </si>
  <si>
    <t>UZA Group</t>
  </si>
  <si>
    <t>PMT</t>
  </si>
  <si>
    <t>VRM</t>
  </si>
  <si>
    <t>VRH</t>
  </si>
  <si>
    <t>UPT</t>
  </si>
  <si>
    <t>VRM no SSW</t>
  </si>
  <si>
    <t>VRH no SSW</t>
  </si>
  <si>
    <t>PMT/ 
VRM</t>
  </si>
  <si>
    <t>PMT/ 
VRH</t>
  </si>
  <si>
    <t>VRM/ 
Capita</t>
  </si>
  <si>
    <t>VRH/ 
Capita</t>
  </si>
  <si>
    <t>PMT/ 
Capita</t>
  </si>
  <si>
    <t>UPT/ 
Capita</t>
  </si>
  <si>
    <t>PMT/ VRM
Factor</t>
  </si>
  <si>
    <t>PMT/ VRH
Factor</t>
  </si>
  <si>
    <t>VRM/ Capita
Factor</t>
  </si>
  <si>
    <t>VRH/ Capita
Factor</t>
  </si>
  <si>
    <t>PMT/ Capita
Factor</t>
  </si>
  <si>
    <t>UPT/ Capita
Factor</t>
  </si>
  <si>
    <t>Factor Total</t>
  </si>
  <si>
    <t>New York-Newark, NY-NJ-CT</t>
  </si>
  <si>
    <t>Los Angeles-Long Beach-Anaheim, CA</t>
  </si>
  <si>
    <t>Chicago, IL-IN</t>
  </si>
  <si>
    <t>Miami, FL</t>
  </si>
  <si>
    <t>Philadelphia, PA-NJ-DE-MD</t>
  </si>
  <si>
    <t>Dallas-Fort Worth-Arlington, TX</t>
  </si>
  <si>
    <t>Houston, TX</t>
  </si>
  <si>
    <t>Washington, DC-VA-MD</t>
  </si>
  <si>
    <t>Atlanta, GA</t>
  </si>
  <si>
    <t>Boston, MA-NH-RI</t>
  </si>
  <si>
    <t>Detroit, MI</t>
  </si>
  <si>
    <t>Phoenix-Mesa, AZ</t>
  </si>
  <si>
    <t>San Francisco-Oakland, CA</t>
  </si>
  <si>
    <t>Seattle, WA</t>
  </si>
  <si>
    <t>San Diego, CA</t>
  </si>
  <si>
    <t>Minneapolis-St. Paul, MN-WI</t>
  </si>
  <si>
    <t>Tampa-St. Petersburg, FL</t>
  </si>
  <si>
    <t>Denver-Aurora, CO</t>
  </si>
  <si>
    <t>Baltimore, MD</t>
  </si>
  <si>
    <t>St. Louis, MO-IL</t>
  </si>
  <si>
    <t>San Juan, PR</t>
  </si>
  <si>
    <t>Riverside-San Bernardino, CA</t>
  </si>
  <si>
    <t>Las Vegas-Henderson, NV</t>
  </si>
  <si>
    <t>Portland, OR-WA</t>
  </si>
  <si>
    <t>Cleveland, OH</t>
  </si>
  <si>
    <t>San Antonio, TX</t>
  </si>
  <si>
    <t>Pittsburgh, PA</t>
  </si>
  <si>
    <t>Sacramento, CA</t>
  </si>
  <si>
    <t>San Jose, CA</t>
  </si>
  <si>
    <t>Cincinnati, OH-KY-IN</t>
  </si>
  <si>
    <t>Kansas City, MO-KS</t>
  </si>
  <si>
    <t>Orlando, FL</t>
  </si>
  <si>
    <t>Indianapolis, IN</t>
  </si>
  <si>
    <t>Virginia Beach, VA</t>
  </si>
  <si>
    <t>Milwaukee, WI</t>
  </si>
  <si>
    <t>Columbus, OH</t>
  </si>
  <si>
    <t>Austin, TX</t>
  </si>
  <si>
    <t>Charlotte, NC-SC</t>
  </si>
  <si>
    <t>Providence, RI-MA</t>
  </si>
  <si>
    <t>Jacksonville, FL</t>
  </si>
  <si>
    <t>Memphis, TN-MS-AR</t>
  </si>
  <si>
    <t>Salt Lake City-West Valley City, UT</t>
  </si>
  <si>
    <t>TOTALS - UZAS over 1 million</t>
  </si>
  <si>
    <t>AVERAGES - UZAS over 1 million</t>
  </si>
  <si>
    <t>Louisville/Jefferson County, KY-IN</t>
  </si>
  <si>
    <t>Nashville-Davidson, TN</t>
  </si>
  <si>
    <t>Richmond, VA</t>
  </si>
  <si>
    <t>Buffalo, NY</t>
  </si>
  <si>
    <t>Hartford, CT</t>
  </si>
  <si>
    <t>Bridgeport-Stamford, CT-NY</t>
  </si>
  <si>
    <t>New Orleans, LA</t>
  </si>
  <si>
    <t>Raleigh, NC</t>
  </si>
  <si>
    <t>Oklahoma City, OK</t>
  </si>
  <si>
    <t>Tucson, AZ</t>
  </si>
  <si>
    <t>El Paso, TX-NM</t>
  </si>
  <si>
    <t>Urban Honolulu, HI</t>
  </si>
  <si>
    <t>Birmingham, AL</t>
  </si>
  <si>
    <t>Albuquerque, NM</t>
  </si>
  <si>
    <t>McAllen, TX</t>
  </si>
  <si>
    <t>Omaha, NE-IA</t>
  </si>
  <si>
    <t>Dayton, OH</t>
  </si>
  <si>
    <t>Rochester, NY</t>
  </si>
  <si>
    <t>Allentown, PA-NJ</t>
  </si>
  <si>
    <t>Tulsa, OK</t>
  </si>
  <si>
    <t>Fresno, CA</t>
  </si>
  <si>
    <t>Sarasota-Bradenton, FL</t>
  </si>
  <si>
    <t>Springfield, MA-CT</t>
  </si>
  <si>
    <t>Concord, CA</t>
  </si>
  <si>
    <t>Albany-Schenectady, NY</t>
  </si>
  <si>
    <t>Baton Rouge, LA</t>
  </si>
  <si>
    <t>Mission Viejo-Lake Forest-San Clemente, CA</t>
  </si>
  <si>
    <t>Grand Rapids, MI</t>
  </si>
  <si>
    <t>Akron, OH</t>
  </si>
  <si>
    <t>New Haven, CT</t>
  </si>
  <si>
    <t>Colorado Springs, CO</t>
  </si>
  <si>
    <t>Knoxville, TN</t>
  </si>
  <si>
    <t>Columbia, SC</t>
  </si>
  <si>
    <t>Charleston-North Charleston, SC</t>
  </si>
  <si>
    <t>Ogden-Layton, UT</t>
  </si>
  <si>
    <t>Cape Coral, FL</t>
  </si>
  <si>
    <t>Bakersfield, CA</t>
  </si>
  <si>
    <t>Toledo, OH-MI</t>
  </si>
  <si>
    <t>Worcester, MA-CT</t>
  </si>
  <si>
    <t>Provo-Orem, UT</t>
  </si>
  <si>
    <t>Wichita, KS</t>
  </si>
  <si>
    <t>Palm Bay-Melbourne, FL</t>
  </si>
  <si>
    <t>Des Moines, IA</t>
  </si>
  <si>
    <t>Harrisburg, PA</t>
  </si>
  <si>
    <t>Murrieta-Temecula-Menifee, CA</t>
  </si>
  <si>
    <t>Little Rock, AR</t>
  </si>
  <si>
    <t>Poughkeepsie-Newburgh, NY-NJ</t>
  </si>
  <si>
    <t>Syracuse, NY</t>
  </si>
  <si>
    <t>Lancaster, PA</t>
  </si>
  <si>
    <t>Madison, WI</t>
  </si>
  <si>
    <t>Greenville, SC</t>
  </si>
  <si>
    <t>Reno, NV-CA</t>
  </si>
  <si>
    <t>Winston-Salem, NC</t>
  </si>
  <si>
    <t>Spokane, WA</t>
  </si>
  <si>
    <t>Youngstown, OH-PA</t>
  </si>
  <si>
    <t>Augusta-Richmond County, GA-SC</t>
  </si>
  <si>
    <t>Scranton, PA</t>
  </si>
  <si>
    <t>Chattanooga, TN-GA</t>
  </si>
  <si>
    <t>Port St. Lucie, FL</t>
  </si>
  <si>
    <t>Stockton, CA</t>
  </si>
  <si>
    <t>Oxnard, CA</t>
  </si>
  <si>
    <t>Denton-Lewisville, TX</t>
  </si>
  <si>
    <t>Modesto, CA</t>
  </si>
  <si>
    <t>Flint, MI</t>
  </si>
  <si>
    <t>Jackson, MS</t>
  </si>
  <si>
    <t>Boise City, ID</t>
  </si>
  <si>
    <t>Palm Coast-Daytona Beach-Port Orange, FL</t>
  </si>
  <si>
    <t>Durham, NC</t>
  </si>
  <si>
    <t>Indio-Cathedral City, CA</t>
  </si>
  <si>
    <t>Lancaster-Palmdale, CA</t>
  </si>
  <si>
    <t>Pensacola, FL-AL</t>
  </si>
  <si>
    <t>Victorville-Hesperia, CA</t>
  </si>
  <si>
    <t>Mobile, AL</t>
  </si>
  <si>
    <t>Corpus Christi, TX</t>
  </si>
  <si>
    <t>Kissimmee, FL</t>
  </si>
  <si>
    <t>Lansing, MI</t>
  </si>
  <si>
    <t>Fort Wayne, IN</t>
  </si>
  <si>
    <t>Greensboro, NC</t>
  </si>
  <si>
    <t>Bonita Springs, FL</t>
  </si>
  <si>
    <t>Fayetteville, NC</t>
  </si>
  <si>
    <t>Santa Rosa, CA</t>
  </si>
  <si>
    <t>Aguadilla-Isabela-San Sebastián, PR</t>
  </si>
  <si>
    <t>Ann Arbor, MI</t>
  </si>
  <si>
    <t>Shreveport, LA</t>
  </si>
  <si>
    <t>Rockford, IL</t>
  </si>
  <si>
    <t>Trenton, NJ</t>
  </si>
  <si>
    <t>Fayetteville-Springdale-Rogers, AR-MO</t>
  </si>
  <si>
    <t>Round Lake Beach-McHenry-Grayslake, IL-WI</t>
  </si>
  <si>
    <t>Lexington-Fayette, KY</t>
  </si>
  <si>
    <t>Huntsville, AL</t>
  </si>
  <si>
    <t>Asheville, NC</t>
  </si>
  <si>
    <t>Davenport, IA-IL</t>
  </si>
  <si>
    <t>Canton, OH</t>
  </si>
  <si>
    <t>South Bend, IN-MI</t>
  </si>
  <si>
    <t>Antioch, CA</t>
  </si>
  <si>
    <t>Springfield, MO</t>
  </si>
  <si>
    <t>Peoria, IL</t>
  </si>
  <si>
    <t>Reading, PA</t>
  </si>
  <si>
    <t>Fort Collins, CO</t>
  </si>
  <si>
    <t>Montgomery, AL</t>
  </si>
  <si>
    <t>Lakeland, FL</t>
  </si>
  <si>
    <t>Savannah, GA</t>
  </si>
  <si>
    <t>Lincoln, NE</t>
  </si>
  <si>
    <t>Santa Clarita, CA</t>
  </si>
  <si>
    <t>Columbus, GA-AL</t>
  </si>
  <si>
    <t>Lafayette, LA</t>
  </si>
  <si>
    <t>Anchorage, AK</t>
  </si>
  <si>
    <t>Atlantic City, NJ</t>
  </si>
  <si>
    <t>Eugene, OR</t>
  </si>
  <si>
    <t>Barnstable Town, MA</t>
  </si>
  <si>
    <t>Tallahassee, FL</t>
  </si>
  <si>
    <t>Conroe-The Woodlands, TX</t>
  </si>
  <si>
    <t>Lubbock, TX</t>
  </si>
  <si>
    <t>Salem, OR</t>
  </si>
  <si>
    <t>Laredo, TX</t>
  </si>
  <si>
    <t>York, PA</t>
  </si>
  <si>
    <t>Evansville, IN-KY</t>
  </si>
  <si>
    <t>Nashua, NH-MA</t>
  </si>
  <si>
    <t>Wilmington, NC</t>
  </si>
  <si>
    <t>Visalia, CA</t>
  </si>
  <si>
    <t>Killeen, TX</t>
  </si>
  <si>
    <t>Brownsville, TX</t>
  </si>
  <si>
    <t>Appleton, WI</t>
  </si>
  <si>
    <t>Myrtle Beach-Socastee, SC-NC</t>
  </si>
  <si>
    <t>Concord, NC</t>
  </si>
  <si>
    <t>Thousand Oaks, CA</t>
  </si>
  <si>
    <t>Aberdeen-Bel Air South-Bel Air North, MD</t>
  </si>
  <si>
    <t>Hickory, NC</t>
  </si>
  <si>
    <t>Kennewick-Pasco, WA</t>
  </si>
  <si>
    <t>Roanoke, VA</t>
  </si>
  <si>
    <t>Lake Tahoe, CA-NV</t>
  </si>
  <si>
    <t>Kalamazoo, MI</t>
  </si>
  <si>
    <t>Norwich-New London, CT-RI</t>
  </si>
  <si>
    <t>Gulfport, MS</t>
  </si>
  <si>
    <t>Green Bay, WI</t>
  </si>
  <si>
    <t>Portland, ME</t>
  </si>
  <si>
    <t>Huntington, WV-KY-OH</t>
  </si>
  <si>
    <t>Winter Haven, FL</t>
  </si>
  <si>
    <t>TOTALS - UZAS under 1 Million and over 200,000</t>
  </si>
  <si>
    <t>AVERAGES - UZAS under 1 Million and over 200,000</t>
  </si>
  <si>
    <t>Bremerton, WA</t>
  </si>
  <si>
    <t>Avondale-Goodyear, AZ</t>
  </si>
  <si>
    <t>Amarillo, TX</t>
  </si>
  <si>
    <t>Erie, PA</t>
  </si>
  <si>
    <t>Santa Barbara, CA</t>
  </si>
  <si>
    <t>Waterbury, CT</t>
  </si>
  <si>
    <t>Fort Walton Beach-Navarre-Wright, FL</t>
  </si>
  <si>
    <t>Gainesville, FL</t>
  </si>
  <si>
    <t>Salinas, CA</t>
  </si>
  <si>
    <t>Hagerstown, MD-WV-PA</t>
  </si>
  <si>
    <t>Deltona, FL</t>
  </si>
  <si>
    <t>Lorain-Elyria, OH</t>
  </si>
  <si>
    <t>Spartanburg, SC</t>
  </si>
  <si>
    <t>Cedar Rapids, IA</t>
  </si>
  <si>
    <t>Fargo, ND-MN</t>
  </si>
  <si>
    <t>Olympia-Lacey, WA</t>
  </si>
  <si>
    <t>Waco, TX</t>
  </si>
  <si>
    <t>College Station-Bryan, TX</t>
  </si>
  <si>
    <t>McKinney, TX</t>
  </si>
  <si>
    <t>North Port-Port Charlotte, FL</t>
  </si>
  <si>
    <t>Gastonia, NC-SC</t>
  </si>
  <si>
    <t>Danbury, CT-NY</t>
  </si>
  <si>
    <t>High Point, NC</t>
  </si>
  <si>
    <t>Vallejo, CA</t>
  </si>
  <si>
    <t>Santa Cruz, CA</t>
  </si>
  <si>
    <t>Hemet, CA</t>
  </si>
  <si>
    <t>Springfield, IL</t>
  </si>
  <si>
    <t>Muskegon, MI</t>
  </si>
  <si>
    <t>Clarksville, TN-KY</t>
  </si>
  <si>
    <t>Manchester, NH</t>
  </si>
  <si>
    <t>Binghamton, NY-PA</t>
  </si>
  <si>
    <t>Ocala, FL</t>
  </si>
  <si>
    <t>Sioux Falls, SD</t>
  </si>
  <si>
    <t>Medford, OR</t>
  </si>
  <si>
    <t>Charleston, WV</t>
  </si>
  <si>
    <t>Port Arthur, TX</t>
  </si>
  <si>
    <t>Nampa, ID</t>
  </si>
  <si>
    <t>Topeka, KS</t>
  </si>
  <si>
    <t>Ponce, PR</t>
  </si>
  <si>
    <t>New Bedford, MA</t>
  </si>
  <si>
    <t>Sebastian-Vero Beach South-Florida Ridge, FL</t>
  </si>
  <si>
    <t>Spring Hill, FL</t>
  </si>
  <si>
    <t>Beaumont, TX</t>
  </si>
  <si>
    <t>Lafayette, IN</t>
  </si>
  <si>
    <t>Champaign, IL</t>
  </si>
  <si>
    <t>Marysville, WA</t>
  </si>
  <si>
    <t>Houma, LA</t>
  </si>
  <si>
    <t>Elkhart, IN-MI</t>
  </si>
  <si>
    <t>Lake Charles, LA</t>
  </si>
  <si>
    <t>Panama City, FL</t>
  </si>
  <si>
    <t>Frederick, MD</t>
  </si>
  <si>
    <t>Fredericksburg, VA</t>
  </si>
  <si>
    <t>Arecibo, PR</t>
  </si>
  <si>
    <t>Tuscaloosa, AL</t>
  </si>
  <si>
    <t>Macon, GA</t>
  </si>
  <si>
    <t>Merced, CA</t>
  </si>
  <si>
    <t>Pueblo, CO</t>
  </si>
  <si>
    <t>Harlingen, TX</t>
  </si>
  <si>
    <t>Yuma, AZ-CA</t>
  </si>
  <si>
    <t>Racine, WI</t>
  </si>
  <si>
    <t>Fairfield, CA</t>
  </si>
  <si>
    <t>Murfreesboro, TN</t>
  </si>
  <si>
    <t>Warner Robins, GA</t>
  </si>
  <si>
    <t>Bloomington-Normal, IL</t>
  </si>
  <si>
    <t>Leesburg-Eustis-Tavares, FL</t>
  </si>
  <si>
    <t>Gainesville, GA</t>
  </si>
  <si>
    <t>Santa Maria, CA</t>
  </si>
  <si>
    <t>Tyler, TX</t>
  </si>
  <si>
    <t>Yakima, WA</t>
  </si>
  <si>
    <t>Athens-Clarke County, GA</t>
  </si>
  <si>
    <t>Las Cruces, NM</t>
  </si>
  <si>
    <t>Grand Junction, CO</t>
  </si>
  <si>
    <t>Odessa, TX</t>
  </si>
  <si>
    <t>Saginaw, MI</t>
  </si>
  <si>
    <t>Simi Valley, CA</t>
  </si>
  <si>
    <t>Columbia, MO</t>
  </si>
  <si>
    <t>Kenosha, WI-IL</t>
  </si>
  <si>
    <t>Fort Smith, AR-OK</t>
  </si>
  <si>
    <t>Mauldin-Simpsonville, SC</t>
  </si>
  <si>
    <t>Johnson City, TN</t>
  </si>
  <si>
    <t>Duluth, MN-WI</t>
  </si>
  <si>
    <t>Burlington, NC</t>
  </si>
  <si>
    <t>South Lyon-Howell, MI</t>
  </si>
  <si>
    <t>San Germán-Cabo Rojo-Sabana Grande, PR</t>
  </si>
  <si>
    <t>Greeley, CO</t>
  </si>
  <si>
    <t>Midland, TX</t>
  </si>
  <si>
    <t>Greenville, NC</t>
  </si>
  <si>
    <t>Redding, CA</t>
  </si>
  <si>
    <t>Utica, NY</t>
  </si>
  <si>
    <t>Leominster-Fitchburg, MA</t>
  </si>
  <si>
    <t>Yuba City, CA</t>
  </si>
  <si>
    <t>Lynchburg, VA</t>
  </si>
  <si>
    <t>Monroe, LA</t>
  </si>
  <si>
    <t>Billings, MT</t>
  </si>
  <si>
    <t>Boulder, CO</t>
  </si>
  <si>
    <t>Bellingham, WA</t>
  </si>
  <si>
    <t>Seaside-Monterey, CA</t>
  </si>
  <si>
    <t>Kailua (Honolulu County)-Kaneohe, HI</t>
  </si>
  <si>
    <t>Waterloo, IA</t>
  </si>
  <si>
    <t>Lady Lake-The Villages, FL</t>
  </si>
  <si>
    <t>Dover, DE</t>
  </si>
  <si>
    <t>St. Cloud, MN</t>
  </si>
  <si>
    <t>Abilene, TX</t>
  </si>
  <si>
    <t>Waldorf, MD</t>
  </si>
  <si>
    <t>Mayagüez, PR</t>
  </si>
  <si>
    <t>Burlington, VT</t>
  </si>
  <si>
    <t>Bloomington, IN</t>
  </si>
  <si>
    <t>Pottstown, PA</t>
  </si>
  <si>
    <t>Rochester, MN</t>
  </si>
  <si>
    <t>El Centro-Calexico, CA</t>
  </si>
  <si>
    <t>Iowa City, IA</t>
  </si>
  <si>
    <t>Kingsport, TN-VA</t>
  </si>
  <si>
    <t>Sioux City, IA-NE-SD</t>
  </si>
  <si>
    <t>Virgin Islands, VI</t>
  </si>
  <si>
    <t>Texas City, TX</t>
  </si>
  <si>
    <t>Jacksonville, NC</t>
  </si>
  <si>
    <t>Rock Hill, SC</t>
  </si>
  <si>
    <t>Norman, OK</t>
  </si>
  <si>
    <t>Eau Claire, WI</t>
  </si>
  <si>
    <t>La Crosse, WI-MN</t>
  </si>
  <si>
    <t>Holland, MI</t>
  </si>
  <si>
    <t>Turlock, CA</t>
  </si>
  <si>
    <t>Wichita Falls, TX</t>
  </si>
  <si>
    <t>Longview, TX</t>
  </si>
  <si>
    <t>Gilroy-Morgan Hill, CA</t>
  </si>
  <si>
    <t>Coeur d'Alene, ID</t>
  </si>
  <si>
    <t>St. George, UT</t>
  </si>
  <si>
    <t>Chico, CA</t>
  </si>
  <si>
    <t>Salisbury, MD-DE</t>
  </si>
  <si>
    <t>Middletown, OH</t>
  </si>
  <si>
    <t>Albany, GA</t>
  </si>
  <si>
    <t>Vineland, NJ</t>
  </si>
  <si>
    <t>Logan, UT</t>
  </si>
  <si>
    <t>Lawton, OK</t>
  </si>
  <si>
    <t>Decatur, IL</t>
  </si>
  <si>
    <t>Vacaville, CA</t>
  </si>
  <si>
    <t>San Angelo, TX</t>
  </si>
  <si>
    <t>Terre Haute, IN</t>
  </si>
  <si>
    <t>Charlottesville, VA</t>
  </si>
  <si>
    <t>Slidell, LA</t>
  </si>
  <si>
    <t>Yauco, PR</t>
  </si>
  <si>
    <t>Longmont, CO</t>
  </si>
  <si>
    <t>Idaho Falls, ID</t>
  </si>
  <si>
    <t>Muncie, IN</t>
  </si>
  <si>
    <t>Temple, TX</t>
  </si>
  <si>
    <t>Jackson, MI</t>
  </si>
  <si>
    <t>Florence, SC</t>
  </si>
  <si>
    <t>Santa Fe, NM</t>
  </si>
  <si>
    <t>Mandeville-Covington, LA</t>
  </si>
  <si>
    <t>Blacksburg, VA</t>
  </si>
  <si>
    <t>Portsmouth, NH-ME</t>
  </si>
  <si>
    <t>Anderson, IN</t>
  </si>
  <si>
    <t>Dover-Rochester, NH-ME</t>
  </si>
  <si>
    <t>Lawrence, KS</t>
  </si>
  <si>
    <t>Hanford, CA</t>
  </si>
  <si>
    <t>Tracy, CA</t>
  </si>
  <si>
    <t>State College, PA</t>
  </si>
  <si>
    <t>Port Huron, MI</t>
  </si>
  <si>
    <t>Springfield, OH</t>
  </si>
  <si>
    <t>Dalton, GA</t>
  </si>
  <si>
    <t>Fajardo, PR</t>
  </si>
  <si>
    <t>Lee's Summit, MO</t>
  </si>
  <si>
    <t>Prescott Valley-Prescott, AZ</t>
  </si>
  <si>
    <t>Napa, CA</t>
  </si>
  <si>
    <t>Alton, IL-MO</t>
  </si>
  <si>
    <t>Bend, OR</t>
  </si>
  <si>
    <t>Manteca, CA</t>
  </si>
  <si>
    <t>Alexandria, LA</t>
  </si>
  <si>
    <t>Joplin, MO</t>
  </si>
  <si>
    <t>Missoula, MT</t>
  </si>
  <si>
    <t>Bismarck, ND</t>
  </si>
  <si>
    <t>Kankakee, IL</t>
  </si>
  <si>
    <t>Livermore, CA</t>
  </si>
  <si>
    <t>Rapid City, SD</t>
  </si>
  <si>
    <t>Wheeling, WV-OH</t>
  </si>
  <si>
    <t>St. Joseph, MO-KS</t>
  </si>
  <si>
    <t>Homosassa Springs-Beverly Hills-Citrus Springs, FL</t>
  </si>
  <si>
    <t>Juana Díaz, PR</t>
  </si>
  <si>
    <t>Hattiesburg, MS</t>
  </si>
  <si>
    <t>Guayama, PR</t>
  </si>
  <si>
    <t>Altoona, PA</t>
  </si>
  <si>
    <t>Anniston-Oxford, AL</t>
  </si>
  <si>
    <t>Lafayette-Louisville-Erie, CO</t>
  </si>
  <si>
    <t>Madera, CA</t>
  </si>
  <si>
    <t>Battle Creek, MI</t>
  </si>
  <si>
    <t>Bowling Green, KY</t>
  </si>
  <si>
    <t>Texarkana-Texarkana, TX-AR</t>
  </si>
  <si>
    <t>Lebanon, PA</t>
  </si>
  <si>
    <t>Valdosta, GA</t>
  </si>
  <si>
    <t>Florence, AL</t>
  </si>
  <si>
    <t>Newark, OH</t>
  </si>
  <si>
    <t>Anderson, SC</t>
  </si>
  <si>
    <t>Williamsburg, VA</t>
  </si>
  <si>
    <t>Mansfield, OH</t>
  </si>
  <si>
    <t>Lake Jackson-Angleton, TX</t>
  </si>
  <si>
    <t>Auburn, AL</t>
  </si>
  <si>
    <t>Wausau, WI</t>
  </si>
  <si>
    <t>Oshkosh, WI</t>
  </si>
  <si>
    <t>Cheyenne, WY</t>
  </si>
  <si>
    <t>Watsonville, CA</t>
  </si>
  <si>
    <t>Elizabethtown-Radcliff, KY</t>
  </si>
  <si>
    <t>Sumter, SC</t>
  </si>
  <si>
    <t>Lima, OH</t>
  </si>
  <si>
    <t>Davis, CA</t>
  </si>
  <si>
    <t>Westminster-Eldersburg, MD</t>
  </si>
  <si>
    <t>Flagstaff, AZ</t>
  </si>
  <si>
    <t>Jackson, TN</t>
  </si>
  <si>
    <t>Camarillo, CA</t>
  </si>
  <si>
    <t>Florida-Imbéry-Barceloneta, PR</t>
  </si>
  <si>
    <t>Sheboygan, WI</t>
  </si>
  <si>
    <t>Weirton-Steubenville, WV-OH-PA</t>
  </si>
  <si>
    <t>Bay City, MI</t>
  </si>
  <si>
    <t>Owensboro, KY</t>
  </si>
  <si>
    <t>Decatur, AL</t>
  </si>
  <si>
    <t>Morgantown, WV</t>
  </si>
  <si>
    <t>Porterville, CA</t>
  </si>
  <si>
    <t>Pocatello, ID</t>
  </si>
  <si>
    <t>Janesville, WI</t>
  </si>
  <si>
    <t>Bristol-Bristol, TN-VA</t>
  </si>
  <si>
    <t>Winchester, VA</t>
  </si>
  <si>
    <t>St. Augustine, FL</t>
  </si>
  <si>
    <t>Johnstown, PA</t>
  </si>
  <si>
    <t>Hilton Head Island, SC</t>
  </si>
  <si>
    <t>Dothan, AL</t>
  </si>
  <si>
    <t>Lodi, CA</t>
  </si>
  <si>
    <t>DeKalb, IL</t>
  </si>
  <si>
    <t>West Bend, WI</t>
  </si>
  <si>
    <t>Rocky Mount, NC</t>
  </si>
  <si>
    <t>Elmira, NY</t>
  </si>
  <si>
    <t>Carbondale, IL</t>
  </si>
  <si>
    <t>Dubuque, IA-IL</t>
  </si>
  <si>
    <t>Hammond, LA</t>
  </si>
  <si>
    <t>Parkersburg, WV-OH</t>
  </si>
  <si>
    <t>Wenatchee, WA</t>
  </si>
  <si>
    <t>Harrisonburg, VA</t>
  </si>
  <si>
    <t>Cleveland, TN</t>
  </si>
  <si>
    <t>Zephyrhills, FL</t>
  </si>
  <si>
    <t>Hanover, PA</t>
  </si>
  <si>
    <t>Monessen-California, PA</t>
  </si>
  <si>
    <t>Michigan City-La Porte, IN-MI</t>
  </si>
  <si>
    <t>Glens Falls, NY</t>
  </si>
  <si>
    <t>Jonesboro, AR</t>
  </si>
  <si>
    <t>Conway, AR</t>
  </si>
  <si>
    <t>Great Falls, MT</t>
  </si>
  <si>
    <t>El Paso de Robles (Paso Robles)-Atascadero, CA</t>
  </si>
  <si>
    <t>Casper, WY</t>
  </si>
  <si>
    <t>Fairbanks, AK</t>
  </si>
  <si>
    <t>Gadsden, AL</t>
  </si>
  <si>
    <t>Saratoga Springs, NY</t>
  </si>
  <si>
    <t>Petaluma, CA</t>
  </si>
  <si>
    <t>Twin Rivers-Hightstown, NJ</t>
  </si>
  <si>
    <t>Beckley, WV</t>
  </si>
  <si>
    <t>Longview, WA-OR</t>
  </si>
  <si>
    <t>Beloit, WI-IL</t>
  </si>
  <si>
    <t>Los Lunas, NM</t>
  </si>
  <si>
    <t>Victoria, TX</t>
  </si>
  <si>
    <t>Mount Vernon, WA</t>
  </si>
  <si>
    <t>Corvallis, OR</t>
  </si>
  <si>
    <t>Kokomo, IN</t>
  </si>
  <si>
    <t>Sherman, TX</t>
  </si>
  <si>
    <t>Sebring-Avon Park, FL</t>
  </si>
  <si>
    <t>Grand Forks, ND-MN</t>
  </si>
  <si>
    <t>Bangor, ME</t>
  </si>
  <si>
    <t>Goldsboro, NC</t>
  </si>
  <si>
    <t>Benton Harbor-St. Joseph-Fair Plain, MI</t>
  </si>
  <si>
    <t>Rome, GA</t>
  </si>
  <si>
    <t>Ames, IA</t>
  </si>
  <si>
    <t>Lewiston, ME</t>
  </si>
  <si>
    <t>San Luis Obispo, CA</t>
  </si>
  <si>
    <t>Pittsfield, MA</t>
  </si>
  <si>
    <t>Morristown, TN</t>
  </si>
  <si>
    <t>Midland, MI</t>
  </si>
  <si>
    <t>Lexington Park-California-Chesapeake Ranch Estates, MD</t>
  </si>
  <si>
    <t>Jefferson City, MO</t>
  </si>
  <si>
    <t>Middletown, NY</t>
  </si>
  <si>
    <t>Carson City, NV</t>
  </si>
  <si>
    <t>Watertown, NY</t>
  </si>
  <si>
    <t>Mankato, MN</t>
  </si>
  <si>
    <t>Kingston, NY</t>
  </si>
  <si>
    <t>Daphne-Fairhope, AL</t>
  </si>
  <si>
    <t>Albany, OR</t>
  </si>
  <si>
    <t>Hazleton, PA</t>
  </si>
  <si>
    <t>Staunton-Waynesboro, VA</t>
  </si>
  <si>
    <t>Williamsport, PA</t>
  </si>
  <si>
    <t>Kahului, HI</t>
  </si>
  <si>
    <t>Walla Walla, WA-OR</t>
  </si>
  <si>
    <t>Woodland, CA</t>
  </si>
  <si>
    <t>Hot Springs, AR</t>
  </si>
  <si>
    <t>Columbus, IN</t>
  </si>
  <si>
    <t>Fond du Lac, WI</t>
  </si>
  <si>
    <t>Galveston, TX</t>
  </si>
  <si>
    <t>Manhattan, KS</t>
  </si>
  <si>
    <t>Titusville, FL</t>
  </si>
  <si>
    <t>Delano, CA</t>
  </si>
  <si>
    <t>East Stroudsburg, PA-NJ</t>
  </si>
  <si>
    <t>Ithaca, NY</t>
  </si>
  <si>
    <t>Bloomsburg-Berwick, PA</t>
  </si>
  <si>
    <t>Pine Bluff, AR</t>
  </si>
  <si>
    <t>Lake Havasu City, AZ</t>
  </si>
  <si>
    <t>Farmington, NM</t>
  </si>
  <si>
    <t>Cape Girardeau, MO-IL</t>
  </si>
  <si>
    <t>San Marcos, TX</t>
  </si>
  <si>
    <t>Sierra Vista, AZ</t>
  </si>
  <si>
    <t>Cartersville, GA</t>
  </si>
  <si>
    <t>Arroyo Grande-Grover Beach, CA</t>
  </si>
  <si>
    <t>Lewiston, ID-WA</t>
  </si>
  <si>
    <t>Cumberland, MD-WV-PA</t>
  </si>
  <si>
    <t>Lompoc, CA</t>
  </si>
  <si>
    <t>Hinesville, GA</t>
  </si>
  <si>
    <t>Uniontown-Connellsville, PA</t>
  </si>
  <si>
    <t>Casa Grande, AZ</t>
  </si>
  <si>
    <t>Villas, NJ</t>
  </si>
  <si>
    <t>Monroe, MI</t>
  </si>
  <si>
    <t>Brunswick, GA</t>
  </si>
  <si>
    <t>Danville, IL-IN</t>
  </si>
  <si>
    <t>Chambersburg, PA</t>
  </si>
  <si>
    <t>Grants Pass, OR</t>
  </si>
  <si>
    <t>New Bern, NC</t>
  </si>
  <si>
    <t>Grand Island, NE</t>
  </si>
  <si>
    <t>Pascagoula, MS</t>
  </si>
  <si>
    <t>TOTALS - UZAS under 200,000</t>
  </si>
  <si>
    <t>AVERAGES - UZAS under 200,000</t>
  </si>
  <si>
    <t>2021 STIC Apportionment Data and Factors by Agency</t>
  </si>
  <si>
    <t>UZA Name</t>
  </si>
  <si>
    <t>Population</t>
  </si>
  <si>
    <t>NTD ID</t>
  </si>
  <si>
    <t>Agency Name</t>
  </si>
  <si>
    <t>Data Year</t>
  </si>
  <si>
    <t>VRM No SSW</t>
  </si>
  <si>
    <t>VRH No SSW</t>
  </si>
  <si>
    <t>PMT/
VRM</t>
  </si>
  <si>
    <t>PMT/
VRH</t>
  </si>
  <si>
    <t>VRM/
Capita</t>
  </si>
  <si>
    <t>VRH/
Capita</t>
  </si>
  <si>
    <t>PMT/
Capita</t>
  </si>
  <si>
    <t>UPT/
Capita</t>
  </si>
  <si>
    <t>AVERAGES - UZAs under 1 million and over 200,000</t>
  </si>
  <si>
    <t>Kitsap Transit</t>
  </si>
  <si>
    <t>UZA Total</t>
  </si>
  <si>
    <t xml:space="preserve">City of Phoenix Public Transit Department </t>
  </si>
  <si>
    <t>Regional Public Transportation Authority</t>
  </si>
  <si>
    <t>City of Amarillo</t>
  </si>
  <si>
    <t>Erie Metropolitan Transit Authority</t>
  </si>
  <si>
    <t>Santa Barbara Metropolitan Transit District</t>
  </si>
  <si>
    <t>City of Lompoc</t>
  </si>
  <si>
    <t>Easy Lift Transportation</t>
  </si>
  <si>
    <t>Santa Barbara County Association of Governments</t>
  </si>
  <si>
    <t>Greater New Haven Transit District</t>
  </si>
  <si>
    <t>Connecticut Department of Transportation - CTTRANSIT New Haven Division</t>
  </si>
  <si>
    <t>Connecticut Department of Transportation- CTTransit Waterbury- NET</t>
  </si>
  <si>
    <t>Metro-North Commuter Railroad Company, dba: MTA Metro-North Railroad</t>
  </si>
  <si>
    <t>Okaloosa County Board of County Commissioners</t>
  </si>
  <si>
    <t>City of Gainesville, FL</t>
  </si>
  <si>
    <t>Monterey-Salinas Transit</t>
  </si>
  <si>
    <t>California Vanpool Authority</t>
  </si>
  <si>
    <t xml:space="preserve">Washington County </t>
  </si>
  <si>
    <t>Eastern Panhandle Transit Authority</t>
  </si>
  <si>
    <t>County of Volusia</t>
  </si>
  <si>
    <t>Lorain County</t>
  </si>
  <si>
    <t>Spartanburg Transit System</t>
  </si>
  <si>
    <t>Spartanburg Regional Health Services, Inc.</t>
  </si>
  <si>
    <t>City of Cedar Rapids</t>
  </si>
  <si>
    <t>Linn County</t>
  </si>
  <si>
    <t>City of Moorhead</t>
  </si>
  <si>
    <t>City of Fargo</t>
  </si>
  <si>
    <t xml:space="preserve">Fargo Park District </t>
  </si>
  <si>
    <t>Intercity Transit</t>
  </si>
  <si>
    <t>City of Waco</t>
  </si>
  <si>
    <t>Brazos Transit District</t>
  </si>
  <si>
    <t>Dallas Area Rapid Transit</t>
  </si>
  <si>
    <t>Denton County Transportation Authority</t>
  </si>
  <si>
    <t xml:space="preserve">Sarasota County </t>
  </si>
  <si>
    <t>Charlotte County Government</t>
  </si>
  <si>
    <t>City of Gastonia</t>
  </si>
  <si>
    <t>Gaston County</t>
  </si>
  <si>
    <t xml:space="preserve">Housatonic Area Regional Transit </t>
  </si>
  <si>
    <t xml:space="preserve">Putnam County </t>
  </si>
  <si>
    <t>City of High Point</t>
  </si>
  <si>
    <t xml:space="preserve">Davidson County </t>
  </si>
  <si>
    <t xml:space="preserve">Guilford County </t>
  </si>
  <si>
    <t>Piedmont Authority for Regional Transportation</t>
  </si>
  <si>
    <t>City of Fairfield, California</t>
  </si>
  <si>
    <t>Solano County Transit</t>
  </si>
  <si>
    <t>Santa Cruz Metropolitan Transit District</t>
  </si>
  <si>
    <t>Riverside Transit Agency</t>
  </si>
  <si>
    <t>Springfield Mass Transit District</t>
  </si>
  <si>
    <t>County of Muskegon</t>
  </si>
  <si>
    <t>Enterprise Rideshare - Michigan</t>
  </si>
  <si>
    <t>Harbor Transit Multi-Modal Transportation System</t>
  </si>
  <si>
    <t>City of Clarksville</t>
  </si>
  <si>
    <t>Manchester Transit Authority</t>
  </si>
  <si>
    <t>Broome County</t>
  </si>
  <si>
    <t>City of Ocala, Florida</t>
  </si>
  <si>
    <t>Su Tran LLC dba: Sioux Area Metro</t>
  </si>
  <si>
    <t>Community Coordinated Transportation System</t>
  </si>
  <si>
    <t>Rogue Valley Transportation District</t>
  </si>
  <si>
    <t>Kanawha Valley Regional Transportation Authority</t>
  </si>
  <si>
    <t xml:space="preserve">Metropolitan Transit Authority of Harris County, Texas </t>
  </si>
  <si>
    <t xml:space="preserve">City of Port Arthur </t>
  </si>
  <si>
    <t>Valley Regional Transit</t>
  </si>
  <si>
    <t>Treasure Valley Transit</t>
  </si>
  <si>
    <t>Ada County Highway District</t>
  </si>
  <si>
    <t>Topeka Metropolitan Transit Authority</t>
  </si>
  <si>
    <t>Puerto Rico Highway and Transportation Authority - Público</t>
  </si>
  <si>
    <t>Autonomous Municipality of Ponce</t>
  </si>
  <si>
    <t>Southeastern Regional Transit Authority</t>
  </si>
  <si>
    <t>Indian River County</t>
  </si>
  <si>
    <t>Hernando County Board of County Commissioners</t>
  </si>
  <si>
    <t>Tampa Bay Area Regional Transit Authority</t>
  </si>
  <si>
    <t>City of Beaumont</t>
  </si>
  <si>
    <t>Greater Lafayette Public Transportation Corporation</t>
  </si>
  <si>
    <t>Champaign-Urbana Mass Transit District</t>
  </si>
  <si>
    <t>City of Danville</t>
  </si>
  <si>
    <t>Snohomish County Public Transportation Benefit Area Corporation</t>
  </si>
  <si>
    <t>Terrebonne Parish Consolidated Government</t>
  </si>
  <si>
    <t>Michiana Area Council of Governments</t>
  </si>
  <si>
    <t>City of Lake Charles</t>
  </si>
  <si>
    <t>Bay County Transportation Planning Organization</t>
  </si>
  <si>
    <t>Frederick County, Maryland</t>
  </si>
  <si>
    <t>Greater Richmond Transit Company</t>
  </si>
  <si>
    <t>City of Fredericksburg</t>
  </si>
  <si>
    <t>Municipality of Hatillo</t>
  </si>
  <si>
    <t>Municipality of Camuy</t>
  </si>
  <si>
    <t>Tuscaloosa County Parking and Transit Authority</t>
  </si>
  <si>
    <t>Macon-Bibb County Transit Authority</t>
  </si>
  <si>
    <t>Transit Joint Powers Authority for Merced County</t>
  </si>
  <si>
    <t>City of Pueblo</t>
  </si>
  <si>
    <t>Senior Resource Development Agency, Pueblo, Inc.</t>
  </si>
  <si>
    <t>Lower Rio Grande Valley Development Council</t>
  </si>
  <si>
    <t>Yuma County Intergovernmental Public Transportation Authority</t>
  </si>
  <si>
    <t>City of Racine, Wisconsin</t>
  </si>
  <si>
    <t>Metropolitan Transit Authority</t>
  </si>
  <si>
    <t>City of Murfreesboro</t>
  </si>
  <si>
    <t>Mid-Cumberland Human Resource Agency</t>
  </si>
  <si>
    <t>Bloomington-Normal Public Transit System</t>
  </si>
  <si>
    <t>Lake County Board of County Commissioners</t>
  </si>
  <si>
    <t>Hall Area Transit</t>
  </si>
  <si>
    <t>City of Santa Maria</t>
  </si>
  <si>
    <t>San Luis Obispo Regional Transit Authority</t>
  </si>
  <si>
    <t>City of Tyler</t>
  </si>
  <si>
    <t>City of Yakima</t>
  </si>
  <si>
    <t>Athens-Clarke County Unified Government</t>
  </si>
  <si>
    <t>University of Georgia</t>
  </si>
  <si>
    <t>City of Las Cruces NM</t>
  </si>
  <si>
    <t>Zia Therapy Center, Inc.</t>
  </si>
  <si>
    <t>South Central Regional Transit District</t>
  </si>
  <si>
    <t>New Mexico Department of Transportation</t>
  </si>
  <si>
    <t>County of Mesa</t>
  </si>
  <si>
    <t>Midland-Odessa Urban Transit District</t>
  </si>
  <si>
    <t>Saginaw Transit Authority Regional Service</t>
  </si>
  <si>
    <t>City of Simi Valley</t>
  </si>
  <si>
    <t>City of Columbia</t>
  </si>
  <si>
    <t>City of Kenosha</t>
  </si>
  <si>
    <t>City of Fort Smith</t>
  </si>
  <si>
    <t>Greenville Transit Authority</t>
  </si>
  <si>
    <t>City of Johnson City</t>
  </si>
  <si>
    <t>First Tennessee Human Resource Agency</t>
  </si>
  <si>
    <t>Duluth Transit Authority</t>
  </si>
  <si>
    <t>Research Triangle Regional Public Transportation Authority</t>
  </si>
  <si>
    <t>Alamance County Transportation Authority</t>
  </si>
  <si>
    <t xml:space="preserve">Orange County </t>
  </si>
  <si>
    <t>City Of Burlington</t>
  </si>
  <si>
    <t>Livingston County Board of Commissioners</t>
  </si>
  <si>
    <t>Greeley, City Of</t>
  </si>
  <si>
    <t>Enterprise - Denver</t>
  </si>
  <si>
    <t>Greenville Area Transit</t>
  </si>
  <si>
    <t>Pitt County</t>
  </si>
  <si>
    <t>Redding Area Bus Authority</t>
  </si>
  <si>
    <t>Central New York Regional Transportation Authority</t>
  </si>
  <si>
    <t>Montachusett Regional Transit Authority</t>
  </si>
  <si>
    <t>Yuba-Sutter Transit Authority</t>
  </si>
  <si>
    <t>Greater Lynchburg Transit Company</t>
  </si>
  <si>
    <t xml:space="preserve">City of Monroe </t>
  </si>
  <si>
    <t>City of Billings</t>
  </si>
  <si>
    <t>Denver Regional Transportation District</t>
  </si>
  <si>
    <t>City of Fort Collins</t>
  </si>
  <si>
    <t>8R01-80285</t>
  </si>
  <si>
    <t>Via Mobility Services</t>
  </si>
  <si>
    <t>Whatcom Transportation Authority</t>
  </si>
  <si>
    <t>City and County of Honolulu</t>
  </si>
  <si>
    <t>Metropolitan Transit Authority of Black Hawk County</t>
  </si>
  <si>
    <t>Delaware Transit Corporation</t>
  </si>
  <si>
    <t>St. Cloud Metropolitan Transit Commission</t>
  </si>
  <si>
    <t xml:space="preserve">City of Abilene </t>
  </si>
  <si>
    <t>County Commissioners of Charles County, MD</t>
  </si>
  <si>
    <t>Municipality of Hormigueros</t>
  </si>
  <si>
    <t>Municipality of Mayaguez</t>
  </si>
  <si>
    <t>Green Mountain Transit Authority</t>
  </si>
  <si>
    <t>Bloomington Public Transportation Corporation</t>
  </si>
  <si>
    <t>Borough of Pottstown</t>
  </si>
  <si>
    <t>City of Rochester, Minnesota</t>
  </si>
  <si>
    <t>Imperial County Transportation Commission</t>
  </si>
  <si>
    <t>City of Iowa City</t>
  </si>
  <si>
    <t>University of Iowa</t>
  </si>
  <si>
    <t>City of Coralville</t>
  </si>
  <si>
    <t>County of Johnson, Iowa</t>
  </si>
  <si>
    <t>City of Kingsport</t>
  </si>
  <si>
    <t>City of Sioux City</t>
  </si>
  <si>
    <t>Ponca Tribe of Nebraska</t>
  </si>
  <si>
    <t>The Gulf Coast Center</t>
  </si>
  <si>
    <t>Gulf Coast Transit District</t>
  </si>
  <si>
    <t>City of Jacksonville</t>
  </si>
  <si>
    <t>Onslow United Transit System</t>
  </si>
  <si>
    <t>York County Council on Aging</t>
  </si>
  <si>
    <t>City of Rock Hill</t>
  </si>
  <si>
    <t>City of Norman</t>
  </si>
  <si>
    <t>City of Eau Claire</t>
  </si>
  <si>
    <t>City of Chippewa Falls</t>
  </si>
  <si>
    <t>City of La Crosse</t>
  </si>
  <si>
    <t>City of Onalaska</t>
  </si>
  <si>
    <t>Macatawa Area Express Transportation Authority</t>
  </si>
  <si>
    <t>City of Turlock</t>
  </si>
  <si>
    <t xml:space="preserve">City of Wichita Falls </t>
  </si>
  <si>
    <t>City of Longview</t>
  </si>
  <si>
    <t>Santa Clara Valley Transportation Authority</t>
  </si>
  <si>
    <t>Coeur d'Alene Tribe</t>
  </si>
  <si>
    <t>Kootenai County</t>
  </si>
  <si>
    <t>City of St. George</t>
  </si>
  <si>
    <t>Butte County Association of Governments</t>
  </si>
  <si>
    <t>The Tri-County Council for the Lower Eastern Shore of Maryland</t>
  </si>
  <si>
    <t>City of Middletown</t>
  </si>
  <si>
    <t xml:space="preserve">City of Albany </t>
  </si>
  <si>
    <t>Cumberland County</t>
  </si>
  <si>
    <t>County of Atlantic</t>
  </si>
  <si>
    <t>South Jersey Transportation Authority</t>
  </si>
  <si>
    <t>Cache Valley Transit District</t>
  </si>
  <si>
    <t xml:space="preserve">City of Lawton  </t>
  </si>
  <si>
    <t>Kiowa Tribe</t>
  </si>
  <si>
    <t>City of Decatur, Il</t>
  </si>
  <si>
    <t>City of Vacaville</t>
  </si>
  <si>
    <t>Concho Valley Transit District</t>
  </si>
  <si>
    <t xml:space="preserve">City of Terre Haute </t>
  </si>
  <si>
    <t>City of Charlottesville</t>
  </si>
  <si>
    <t>JAUNT, Inc.</t>
  </si>
  <si>
    <t>St. Tammany Parish Government</t>
  </si>
  <si>
    <t>Municipality of Yauco</t>
  </si>
  <si>
    <t>Muncie Indiana Transit System</t>
  </si>
  <si>
    <t>Hill Country Transit District</t>
  </si>
  <si>
    <t>City of Jackson Transportation Authority</t>
  </si>
  <si>
    <t>Pee Dee Regional Transportation Authority</t>
  </si>
  <si>
    <t>City of Santa Fe</t>
  </si>
  <si>
    <t>North Central Regional Transit District</t>
  </si>
  <si>
    <t>Greater Roanoke Transit Company</t>
  </si>
  <si>
    <t>Town of Blacksburg</t>
  </si>
  <si>
    <t>City of Radford</t>
  </si>
  <si>
    <t>Cooperative Alliance for Seacoast Transportation</t>
  </si>
  <si>
    <t>York County Community Action Corporation</t>
  </si>
  <si>
    <t>University Of New Hampshire</t>
  </si>
  <si>
    <t xml:space="preserve">City of Anderson </t>
  </si>
  <si>
    <t>University of Kansas</t>
  </si>
  <si>
    <t>City of Lawrence</t>
  </si>
  <si>
    <t>Kings County Area Public Transit Agency</t>
  </si>
  <si>
    <t>San Joaquin Regional Transit District</t>
  </si>
  <si>
    <t>City of Tracy</t>
  </si>
  <si>
    <t>San Joaquin Council</t>
  </si>
  <si>
    <t>Centre Area Transportation Authority</t>
  </si>
  <si>
    <t>Blue Water Area Transportation Commission</t>
  </si>
  <si>
    <t>City of Springfield, Ohio</t>
  </si>
  <si>
    <t>Municipality of Fajardo</t>
  </si>
  <si>
    <t xml:space="preserve">Puerto Rico Maritime Transport Authority </t>
  </si>
  <si>
    <t>Napa Valley Transportation Authority</t>
  </si>
  <si>
    <t>Madison County Transit District</t>
  </si>
  <si>
    <t>Central Oregon Intergovernmental Council</t>
  </si>
  <si>
    <t>City of Manteca</t>
  </si>
  <si>
    <t>City of Alexandria</t>
  </si>
  <si>
    <t>City of Joplin</t>
  </si>
  <si>
    <t>Missoula Urban Transportation District</t>
  </si>
  <si>
    <t>University of Montana</t>
  </si>
  <si>
    <t>Bis-Man Transit Board</t>
  </si>
  <si>
    <t>River Valley Metro Mass Transit District</t>
  </si>
  <si>
    <t>Livermore / Amador Valley Transit Authority</t>
  </si>
  <si>
    <t>City of Rapid City</t>
  </si>
  <si>
    <t>Ohio Valley Regional Transportation Authority</t>
  </si>
  <si>
    <t>City of St. Joseph, Missouri</t>
  </si>
  <si>
    <t>County of Citrus</t>
  </si>
  <si>
    <t>City of Hattiesburg</t>
  </si>
  <si>
    <t>Municipality of Arroyo</t>
  </si>
  <si>
    <t>Altoona Metro Transit</t>
  </si>
  <si>
    <t>East Alabama Regional Planning and Development Commission</t>
  </si>
  <si>
    <t>City of Madera</t>
  </si>
  <si>
    <t>City of Battle Creek</t>
  </si>
  <si>
    <t>Community Action of Southern Kentucky</t>
  </si>
  <si>
    <t>Texarkana Urban Transit District</t>
  </si>
  <si>
    <t>County of Lebanon Transit Authority</t>
  </si>
  <si>
    <t>Northwest Alabama Council of Local Governments</t>
  </si>
  <si>
    <t>Licking County, Ohio</t>
  </si>
  <si>
    <t>Williamsburg Area Transit Authority</t>
  </si>
  <si>
    <t>Transportation District Commission of Hampton Roads</t>
  </si>
  <si>
    <t>Colonial Williamsburg Foundation</t>
  </si>
  <si>
    <t>Richland County Transit</t>
  </si>
  <si>
    <t>City of Shelby</t>
  </si>
  <si>
    <t>Lee-Russell Council of Governments</t>
  </si>
  <si>
    <t>City of Wausau, Wisconsin</t>
  </si>
  <si>
    <t>City of Oshkosh, Wisconsin</t>
  </si>
  <si>
    <t>The City of Cheyenne</t>
  </si>
  <si>
    <t>Transit Authority of Central Kentucky</t>
  </si>
  <si>
    <t>Santee Wateree Regional Transportation Authority</t>
  </si>
  <si>
    <t>Lima Allen County Regional Transit Authority</t>
  </si>
  <si>
    <t>Yolo County Transportation District</t>
  </si>
  <si>
    <t>University of California, Davis</t>
  </si>
  <si>
    <t>City of Davis</t>
  </si>
  <si>
    <t>The County Commissioners of Carroll County, Maryland</t>
  </si>
  <si>
    <t>Northern Arizona Intergovernmental Public Transportation Authority</t>
  </si>
  <si>
    <t>Jackson Transit Authority</t>
  </si>
  <si>
    <t>City of Camarillo</t>
  </si>
  <si>
    <t>Municipality of Barceloneta</t>
  </si>
  <si>
    <t>City of Sheboygan</t>
  </si>
  <si>
    <t>Weirton Transit Corporation</t>
  </si>
  <si>
    <t>Steel Valley Regional Transit Authority</t>
  </si>
  <si>
    <t>Bay Metropolitan Transit Authority</t>
  </si>
  <si>
    <t>City of Owensboro</t>
  </si>
  <si>
    <t>Audubon Area Community Services, Inc.</t>
  </si>
  <si>
    <t>North Central Alabama Regional Council of Governments</t>
  </si>
  <si>
    <t>Monongalia County Urban Mass Transit Authority</t>
  </si>
  <si>
    <t>West Virginia University - Morgantown Personal Rapid Transit</t>
  </si>
  <si>
    <t>City of Porterville</t>
  </si>
  <si>
    <t>City of Pocatello</t>
  </si>
  <si>
    <t>City of Janesville</t>
  </si>
  <si>
    <t>City of Beloit</t>
  </si>
  <si>
    <t>City of Bristol Virginia</t>
  </si>
  <si>
    <t>District Three Governmental Cooperative</t>
  </si>
  <si>
    <t>City of Bristol Tennessee</t>
  </si>
  <si>
    <t>City of Winchester</t>
  </si>
  <si>
    <t>St Johns County, Florida</t>
  </si>
  <si>
    <t>Cambria County Transit Authority</t>
  </si>
  <si>
    <t>Lowcountry Regional Transportation Authority</t>
  </si>
  <si>
    <t>Wiregrass Transit Authority</t>
  </si>
  <si>
    <t>City of Lodi</t>
  </si>
  <si>
    <t>City of DeKalb</t>
  </si>
  <si>
    <t>Voluntary Action Center</t>
  </si>
  <si>
    <t>County of Washington</t>
  </si>
  <si>
    <t>City of West Bend</t>
  </si>
  <si>
    <t>City of Hartford</t>
  </si>
  <si>
    <t>City of Rocky Mount</t>
  </si>
  <si>
    <t>Chemung County</t>
  </si>
  <si>
    <t>Jackson County Mass Transit District</t>
  </si>
  <si>
    <t>Rides Mass Transit District</t>
  </si>
  <si>
    <t>City of Dubuque</t>
  </si>
  <si>
    <t>Tangipahoa Voluntary Council on Aging</t>
  </si>
  <si>
    <t>Mid-Ohio Valley Transit Authority</t>
  </si>
  <si>
    <t xml:space="preserve">Chelan Douglas PTBA </t>
  </si>
  <si>
    <t>City of Harrisonburg</t>
  </si>
  <si>
    <t>Southeast Tennessee Human Resource Agency -Cleveland Urban Area Transit System Division</t>
  </si>
  <si>
    <t>Pasco County Board of County Commissioners</t>
  </si>
  <si>
    <t>Central Pennsylvania Transportation Authority</t>
  </si>
  <si>
    <t>Mid Mon Valley Transit Authority</t>
  </si>
  <si>
    <t xml:space="preserve">City of Michigan </t>
  </si>
  <si>
    <t>City of La Porte, Indiana</t>
  </si>
  <si>
    <t xml:space="preserve">City of Glens Falls </t>
  </si>
  <si>
    <t xml:space="preserve">City of Jonesboro </t>
  </si>
  <si>
    <t>Great Falls Transit District</t>
  </si>
  <si>
    <t>City of Atascadero</t>
  </si>
  <si>
    <t>City of Casper</t>
  </si>
  <si>
    <t>Alaska Railroad Corporation</t>
  </si>
  <si>
    <t xml:space="preserve">Fairbanks North Star Borough </t>
  </si>
  <si>
    <t xml:space="preserve"> City of Gadsden</t>
  </si>
  <si>
    <t>Capital District Transportation Authority</t>
  </si>
  <si>
    <t xml:space="preserve">County of Sonoma </t>
  </si>
  <si>
    <t>City of Petaluma</t>
  </si>
  <si>
    <t>County of Mercer</t>
  </si>
  <si>
    <t>New River Transit Authority</t>
  </si>
  <si>
    <t>RiverCities Transit</t>
  </si>
  <si>
    <t>Rockford Mass Transit District</t>
  </si>
  <si>
    <t>Rio Metro Regional Transit District</t>
  </si>
  <si>
    <t>Golden Crescent Regional Planning Commission</t>
  </si>
  <si>
    <t>Skagit Transit</t>
  </si>
  <si>
    <t>City of Corvallis</t>
  </si>
  <si>
    <t>City of Albany</t>
  </si>
  <si>
    <t>Benton County</t>
  </si>
  <si>
    <t>City of Kokomo</t>
  </si>
  <si>
    <t>Texoma Area Paratransit System, Inc</t>
  </si>
  <si>
    <t>Cities Area Transit</t>
  </si>
  <si>
    <t>City of Bangor</t>
  </si>
  <si>
    <t>Penquis Community Action Program</t>
  </si>
  <si>
    <t>Goldsboro-Wayne Transportation Authority</t>
  </si>
  <si>
    <t>Twin Cities Area Transportation Authority</t>
  </si>
  <si>
    <t xml:space="preserve">City of Rome </t>
  </si>
  <si>
    <t>Ames Transit Agency</t>
  </si>
  <si>
    <t>Lewiston-Auburn Transit Committee</t>
  </si>
  <si>
    <t>Western Maine Transportation Services, Inc.</t>
  </si>
  <si>
    <t>City of San Luis Obispo</t>
  </si>
  <si>
    <t>Berkshire Regional Transit Authority</t>
  </si>
  <si>
    <t>East Tennessee Human Resource Agency, Inc.</t>
  </si>
  <si>
    <t>City of Midland</t>
  </si>
  <si>
    <t>Midland County Board of Commissioners</t>
  </si>
  <si>
    <t xml:space="preserve">St. Mary's County Government </t>
  </si>
  <si>
    <t>Board of County Commissioners of Calvert County, Maryland</t>
  </si>
  <si>
    <t>City of Jefferson</t>
  </si>
  <si>
    <t xml:space="preserve">Town of Warwick </t>
  </si>
  <si>
    <t>Orange County</t>
  </si>
  <si>
    <t>Regional Transportation Commission of Washoe County</t>
  </si>
  <si>
    <t>Carson Area Metropolitan Planning Organization</t>
  </si>
  <si>
    <t>Tahoe Transportation District</t>
  </si>
  <si>
    <t>City of Watertown NY</t>
  </si>
  <si>
    <t xml:space="preserve">City of Mankato </t>
  </si>
  <si>
    <t xml:space="preserve">Ulster County </t>
  </si>
  <si>
    <t>Baldwin County Commission</t>
  </si>
  <si>
    <t>City of Hazleton</t>
  </si>
  <si>
    <t>Central Shenandoah Planning District Commission</t>
  </si>
  <si>
    <t>City of Williamsport</t>
  </si>
  <si>
    <t>County of Maui</t>
  </si>
  <si>
    <t>City of Milton-Freewater</t>
  </si>
  <si>
    <t>Valley Transit</t>
  </si>
  <si>
    <t>City of Hot Springs</t>
  </si>
  <si>
    <t>City of Columbus</t>
  </si>
  <si>
    <t xml:space="preserve">Fond du Lac, Wisconsin </t>
  </si>
  <si>
    <t xml:space="preserve">Flint Hills Area Transportation </t>
  </si>
  <si>
    <t>Brevard Board of County Commissioners</t>
  </si>
  <si>
    <t>Brevard Alzheimer's Foundation Inc.</t>
  </si>
  <si>
    <t>City of Delano</t>
  </si>
  <si>
    <t>Monroe County Transportation  Authority</t>
  </si>
  <si>
    <t>Tompkins Consolidated Area Transit</t>
  </si>
  <si>
    <t>City of Pine Bluff</t>
  </si>
  <si>
    <t>Lake Havasu City Transit</t>
  </si>
  <si>
    <t>City of Farmington</t>
  </si>
  <si>
    <t>Southeast Missouri State University</t>
  </si>
  <si>
    <t>Cape Girardeau County Transit Authority</t>
  </si>
  <si>
    <t>Texas State University</t>
  </si>
  <si>
    <t>City of San Marcos</t>
  </si>
  <si>
    <t>City of Sierra Vista</t>
  </si>
  <si>
    <t>City of Lewiston</t>
  </si>
  <si>
    <t>Asotin County</t>
  </si>
  <si>
    <t>Board of Commissioners of Allegany County Maryland</t>
  </si>
  <si>
    <t>City of Hinesville, Georgia</t>
  </si>
  <si>
    <t>County of Fayette</t>
  </si>
  <si>
    <t>Cape May County</t>
  </si>
  <si>
    <t>Cape May Lewes Ferry</t>
  </si>
  <si>
    <t>Lake Erie Transportation Commission</t>
  </si>
  <si>
    <t>Josephine County</t>
  </si>
  <si>
    <t>Craven County</t>
  </si>
  <si>
    <t>Senior Citizen Industries</t>
  </si>
  <si>
    <t>Ms Coast Transportation Authority</t>
  </si>
  <si>
    <t>Virgin Islands Department of Public Works</t>
  </si>
  <si>
    <t xml:space="preserve">City of Galveston </t>
  </si>
  <si>
    <t>FFY 2023 PMT</t>
  </si>
  <si>
    <t>FFY 2022 PMT</t>
  </si>
  <si>
    <t>PMT % Change</t>
  </si>
  <si>
    <t>FFY 2023 VRM</t>
  </si>
  <si>
    <t>FFY 2022 VRM</t>
  </si>
  <si>
    <t>VRM % Change</t>
  </si>
  <si>
    <t>FFY 2023 VRH</t>
  </si>
  <si>
    <t>FFY 2022 VRH</t>
  </si>
  <si>
    <t>VRH % Change</t>
  </si>
  <si>
    <t>FFY 2023 UPT</t>
  </si>
  <si>
    <t>FFY 2022 UPT</t>
  </si>
  <si>
    <t>UPT % Change</t>
  </si>
  <si>
    <t>FFY 2023 PMT/ 
VRM</t>
  </si>
  <si>
    <t>FFY 2022 PMT/ 
VRM</t>
  </si>
  <si>
    <t>PMT/VRM % Change</t>
  </si>
  <si>
    <t>FFY 2023 PMT/ 
VRH</t>
  </si>
  <si>
    <t>FFY 2022 PMT/ 
VRH</t>
  </si>
  <si>
    <t>PMT/VRH % Change</t>
  </si>
  <si>
    <t>FFY 2023 VRM/ 
Capita</t>
  </si>
  <si>
    <t>FFY 2022 VRM/ 
Capita</t>
  </si>
  <si>
    <t>VRM/Capita % Change</t>
  </si>
  <si>
    <t>FFY 2023 VRH/ 
Capita</t>
  </si>
  <si>
    <t>FFY 2022 VRH/ 
Capita</t>
  </si>
  <si>
    <t>VRH/Capita % Change</t>
  </si>
  <si>
    <t>FFY 2023 PMT/ 
Capita</t>
  </si>
  <si>
    <t>FFY 2022 PMT/ 
Capita</t>
  </si>
  <si>
    <t>PMT/Capita % Change</t>
  </si>
  <si>
    <t>FFY 2023 UPT/ 
Capita</t>
  </si>
  <si>
    <t>FFY 2022 UPT/ 
Capita</t>
  </si>
  <si>
    <t>UPT/Capita % Change</t>
  </si>
  <si>
    <t>FFY 2023 Factors</t>
  </si>
  <si>
    <t>PMT/VRM Factor</t>
  </si>
  <si>
    <t>PMT/VRH Factor</t>
  </si>
  <si>
    <t>VRM/Capita Factor</t>
  </si>
  <si>
    <t>VRH/Capita Factor</t>
  </si>
  <si>
    <t>PMT/Capita Factor</t>
  </si>
  <si>
    <t>UPT/Capita Factor</t>
  </si>
  <si>
    <t>FFY 2022 Factors</t>
  </si>
  <si>
    <t>Differences</t>
  </si>
  <si>
    <t>PMT/VRM</t>
  </si>
  <si>
    <t>PMT/VRH</t>
  </si>
  <si>
    <t>VRM/Capita</t>
  </si>
  <si>
    <t>VRH/Capita</t>
  </si>
  <si>
    <t>PMT/Capita</t>
  </si>
  <si>
    <t>Total Gains</t>
  </si>
  <si>
    <t>Total Losses</t>
  </si>
  <si>
    <t>Net</t>
  </si>
  <si>
    <t>National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</si>
</sst>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%"/>
    <numFmt numFmtId="167" formatCode="0000#"/>
    <numFmt numFmtId="168" formatCode="0.0"/>
    <numFmt numFmtId="169" formatCode="0.000"/>
    <numFmt numFmtId="170" formatCode="0.00000"/>
    <numFmt numFmtId="171" formatCode="#,##0.00000"/>
    <numFmt numFmtId="172" formatCode="000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3" fontId="0" fillId="0" borderId="0" xfId="0" applyNumberFormat="1"/>
    <xf numFmtId="0" fontId="16" fillId="0" borderId="12" xfId="0" applyFont="1" applyBorder="1"/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3" fontId="18" fillId="0" borderId="0" xfId="0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165" fontId="0" fillId="0" borderId="0" xfId="43" applyNumberFormat="1" applyFont="1"/>
    <xf numFmtId="165" fontId="18" fillId="0" borderId="0" xfId="43" applyNumberFormat="1" applyFont="1" applyFill="1" applyAlignment="1">
      <alignment horizontal="center" wrapText="1"/>
    </xf>
    <xf numFmtId="165" fontId="0" fillId="0" borderId="0" xfId="43" applyNumberFormat="1" applyFont="1" applyFill="1"/>
    <xf numFmtId="165" fontId="19" fillId="0" borderId="0" xfId="43" applyNumberFormat="1" applyFont="1" applyFill="1"/>
    <xf numFmtId="165" fontId="18" fillId="0" borderId="0" xfId="43" applyNumberFormat="1" applyFont="1" applyFill="1" applyAlignment="1">
      <alignment horizontal="right" wrapText="1"/>
    </xf>
    <xf numFmtId="0" fontId="16" fillId="0" borderId="0" xfId="0" applyFont="1"/>
    <xf numFmtId="165" fontId="16" fillId="0" borderId="0" xfId="43" applyNumberFormat="1" applyFont="1"/>
    <xf numFmtId="165" fontId="18" fillId="34" borderId="0" xfId="43" applyNumberFormat="1" applyFont="1" applyFill="1" applyAlignment="1">
      <alignment horizontal="center" wrapText="1"/>
    </xf>
    <xf numFmtId="165" fontId="18" fillId="35" borderId="0" xfId="43" applyNumberFormat="1" applyFont="1" applyFill="1" applyAlignment="1">
      <alignment horizontal="center" wrapText="1"/>
    </xf>
    <xf numFmtId="166" fontId="18" fillId="36" borderId="0" xfId="44" applyNumberFormat="1" applyFont="1" applyFill="1" applyAlignment="1">
      <alignment horizontal="center" wrapText="1"/>
    </xf>
    <xf numFmtId="166" fontId="18" fillId="39" borderId="0" xfId="44" applyNumberFormat="1" applyFont="1" applyFill="1" applyAlignment="1">
      <alignment horizontal="center" wrapText="1"/>
    </xf>
    <xf numFmtId="0" fontId="16" fillId="0" borderId="0" xfId="0" applyFont="1" applyAlignment="1">
      <alignment wrapText="1"/>
    </xf>
    <xf numFmtId="166" fontId="16" fillId="36" borderId="0" xfId="44" applyNumberFormat="1" applyFont="1" applyFill="1"/>
    <xf numFmtId="166" fontId="16" fillId="39" borderId="0" xfId="44" applyNumberFormat="1" applyFont="1" applyFill="1"/>
    <xf numFmtId="165" fontId="0" fillId="35" borderId="0" xfId="43" applyNumberFormat="1" applyFont="1" applyFill="1"/>
    <xf numFmtId="166" fontId="1" fillId="36" borderId="0" xfId="44" applyNumberFormat="1" applyFont="1" applyFill="1"/>
    <xf numFmtId="165" fontId="19" fillId="34" borderId="0" xfId="43" applyNumberFormat="1" applyFont="1" applyFill="1" applyAlignment="1">
      <alignment horizontal="center" wrapText="1"/>
    </xf>
    <xf numFmtId="166" fontId="0" fillId="39" borderId="0" xfId="44" applyNumberFormat="1" applyFont="1" applyFill="1"/>
    <xf numFmtId="165" fontId="0" fillId="34" borderId="0" xfId="43" applyNumberFormat="1" applyFont="1" applyFill="1"/>
    <xf numFmtId="165" fontId="19" fillId="35" borderId="0" xfId="43" applyNumberFormat="1" applyFont="1" applyFill="1" applyAlignment="1">
      <alignment horizontal="center" wrapText="1"/>
    </xf>
    <xf numFmtId="3" fontId="16" fillId="0" borderId="0" xfId="0" applyNumberFormat="1" applyFont="1"/>
    <xf numFmtId="165" fontId="16" fillId="34" borderId="0" xfId="43" applyNumberFormat="1" applyFont="1" applyFill="1"/>
    <xf numFmtId="165" fontId="16" fillId="35" borderId="0" xfId="43" applyNumberFormat="1" applyFont="1" applyFill="1"/>
    <xf numFmtId="165" fontId="16" fillId="0" borderId="0" xfId="43" applyNumberFormat="1" applyFont="1" applyFill="1"/>
    <xf numFmtId="166" fontId="16" fillId="0" borderId="0" xfId="44" applyNumberFormat="1" applyFont="1" applyFill="1"/>
    <xf numFmtId="165" fontId="19" fillId="0" borderId="0" xfId="43" applyNumberFormat="1" applyFont="1" applyFill="1" applyAlignment="1">
      <alignment horizontal="center" wrapText="1"/>
    </xf>
    <xf numFmtId="166" fontId="0" fillId="0" borderId="0" xfId="44" applyNumberFormat="1" applyFont="1" applyFill="1"/>
    <xf numFmtId="0" fontId="21" fillId="0" borderId="12" xfId="42" applyFont="1" applyBorder="1" applyAlignment="1">
      <alignment horizontal="left"/>
    </xf>
    <xf numFmtId="165" fontId="21" fillId="0" borderId="12" xfId="43" applyNumberFormat="1" applyFont="1" applyBorder="1" applyAlignment="1"/>
    <xf numFmtId="165" fontId="21" fillId="0" borderId="12" xfId="43" applyNumberFormat="1" applyFont="1" applyBorder="1" applyAlignment="1">
      <alignment horizontal="center"/>
    </xf>
    <xf numFmtId="3" fontId="19" fillId="0" borderId="10" xfId="43" applyNumberFormat="1" applyFont="1" applyFill="1" applyBorder="1" applyAlignment="1">
      <alignment vertical="top" wrapText="1"/>
    </xf>
    <xf numFmtId="3" fontId="19" fillId="0" borderId="0" xfId="43" applyNumberFormat="1" applyFont="1" applyFill="1" applyAlignment="1">
      <alignment horizontal="right" vertical="top" wrapText="1"/>
    </xf>
    <xf numFmtId="3" fontId="19" fillId="0" borderId="11" xfId="43" applyNumberFormat="1" applyFont="1" applyFill="1" applyBorder="1" applyAlignment="1">
      <alignment horizontal="right" vertical="top" wrapText="1"/>
    </xf>
    <xf numFmtId="3" fontId="0" fillId="0" borderId="0" xfId="43" applyNumberFormat="1" applyFont="1" applyFill="1"/>
    <xf numFmtId="3" fontId="19" fillId="33" borderId="10" xfId="0" applyNumberFormat="1" applyFont="1" applyFill="1" applyBorder="1" applyAlignment="1">
      <alignment vertical="top" wrapText="1"/>
    </xf>
    <xf numFmtId="3" fontId="19" fillId="33" borderId="10" xfId="0" applyNumberFormat="1" applyFont="1" applyFill="1" applyBorder="1" applyAlignment="1">
      <alignment horizontal="right" vertical="top" wrapText="1"/>
    </xf>
    <xf numFmtId="3" fontId="19" fillId="0" borderId="0" xfId="43" applyNumberFormat="1" applyFont="1" applyAlignment="1">
      <alignment horizontal="right" vertical="top" wrapText="1"/>
    </xf>
    <xf numFmtId="3" fontId="19" fillId="0" borderId="11" xfId="43" applyNumberFormat="1" applyFont="1" applyBorder="1" applyAlignment="1">
      <alignment horizontal="right" vertical="top" wrapText="1"/>
    </xf>
    <xf numFmtId="3" fontId="19" fillId="0" borderId="11" xfId="0" applyNumberFormat="1" applyFont="1" applyBorder="1" applyAlignment="1">
      <alignment horizontal="right" vertical="top" wrapText="1"/>
    </xf>
    <xf numFmtId="165" fontId="1" fillId="0" borderId="0" xfId="43" applyNumberFormat="1" applyFont="1" applyBorder="1"/>
    <xf numFmtId="0" fontId="21" fillId="0" borderId="12" xfId="42" applyFont="1" applyBorder="1"/>
    <xf numFmtId="3" fontId="21" fillId="0" borderId="12" xfId="42" applyNumberFormat="1" applyFont="1" applyBorder="1"/>
    <xf numFmtId="3" fontId="19" fillId="0" borderId="10" xfId="0" applyNumberFormat="1" applyFont="1" applyBorder="1" applyAlignment="1">
      <alignment vertical="top" wrapText="1"/>
    </xf>
    <xf numFmtId="3" fontId="19" fillId="0" borderId="10" xfId="0" applyNumberFormat="1" applyFont="1" applyBorder="1" applyAlignment="1">
      <alignment horizontal="right" vertical="top" wrapText="1"/>
    </xf>
    <xf numFmtId="3" fontId="19" fillId="0" borderId="0" xfId="0" applyNumberFormat="1" applyFont="1" applyAlignment="1">
      <alignment horizontal="right" vertical="top" wrapText="1"/>
    </xf>
    <xf numFmtId="3" fontId="0" fillId="0" borderId="0" xfId="0" applyNumberFormat="1" applyAlignment="1">
      <alignment horizontal="right"/>
    </xf>
    <xf numFmtId="3" fontId="19" fillId="0" borderId="11" xfId="0" applyNumberFormat="1" applyFont="1" applyBorder="1" applyAlignment="1">
      <alignment horizontal="left" vertical="top"/>
    </xf>
    <xf numFmtId="3" fontId="0" fillId="40" borderId="0" xfId="0" applyNumberFormat="1" applyFill="1"/>
    <xf numFmtId="0" fontId="0" fillId="40" borderId="0" xfId="0" applyFill="1"/>
    <xf numFmtId="3" fontId="16" fillId="40" borderId="0" xfId="0" applyNumberFormat="1" applyFont="1" applyFill="1"/>
    <xf numFmtId="165" fontId="0" fillId="40" borderId="0" xfId="43" applyNumberFormat="1" applyFont="1" applyFill="1"/>
    <xf numFmtId="0" fontId="16" fillId="40" borderId="0" xfId="0" applyFont="1" applyFill="1"/>
    <xf numFmtId="3" fontId="19" fillId="0" borderId="0" xfId="43" applyNumberFormat="1" applyFont="1" applyFill="1" applyAlignment="1">
      <alignment horizontal="center" wrapText="1"/>
    </xf>
    <xf numFmtId="168" fontId="0" fillId="0" borderId="0" xfId="0" applyNumberFormat="1"/>
    <xf numFmtId="170" fontId="0" fillId="0" borderId="0" xfId="0" applyNumberFormat="1"/>
    <xf numFmtId="171" fontId="18" fillId="0" borderId="0" xfId="0" applyNumberFormat="1" applyFont="1" applyAlignment="1">
      <alignment horizontal="center" wrapText="1"/>
    </xf>
    <xf numFmtId="171" fontId="19" fillId="0" borderId="11" xfId="43" applyNumberFormat="1" applyFont="1" applyFill="1" applyBorder="1" applyAlignment="1">
      <alignment horizontal="right" vertical="top" wrapText="1"/>
    </xf>
    <xf numFmtId="171" fontId="0" fillId="0" borderId="0" xfId="0" applyNumberFormat="1"/>
    <xf numFmtId="171" fontId="19" fillId="0" borderId="0" xfId="0" applyNumberFormat="1" applyFont="1" applyAlignment="1">
      <alignment horizontal="center" wrapText="1"/>
    </xf>
    <xf numFmtId="171" fontId="19" fillId="0" borderId="10" xfId="0" applyNumberFormat="1" applyFont="1" applyBorder="1" applyAlignment="1">
      <alignment vertical="top" wrapText="1"/>
    </xf>
    <xf numFmtId="171" fontId="0" fillId="40" borderId="0" xfId="0" applyNumberFormat="1" applyFill="1"/>
    <xf numFmtId="171" fontId="19" fillId="33" borderId="10" xfId="0" applyNumberFormat="1" applyFont="1" applyFill="1" applyBorder="1" applyAlignment="1">
      <alignment vertical="top" wrapText="1"/>
    </xf>
    <xf numFmtId="171" fontId="19" fillId="0" borderId="11" xfId="43" applyNumberFormat="1" applyFont="1" applyBorder="1" applyAlignment="1">
      <alignment horizontal="right" vertical="top" wrapText="1"/>
    </xf>
    <xf numFmtId="170" fontId="18" fillId="37" borderId="0" xfId="0" applyNumberFormat="1" applyFont="1" applyFill="1" applyAlignment="1">
      <alignment horizontal="center" wrapText="1"/>
    </xf>
    <xf numFmtId="170" fontId="18" fillId="37" borderId="0" xfId="0" applyNumberFormat="1" applyFont="1" applyFill="1" applyAlignment="1">
      <alignment horizontal="right" wrapText="1"/>
    </xf>
    <xf numFmtId="170" fontId="19" fillId="37" borderId="0" xfId="0" applyNumberFormat="1" applyFont="1" applyFill="1" applyAlignment="1">
      <alignment horizontal="right" wrapText="1"/>
    </xf>
    <xf numFmtId="170" fontId="16" fillId="0" borderId="0" xfId="44" applyNumberFormat="1" applyFont="1" applyFill="1" applyAlignment="1">
      <alignment horizontal="right"/>
    </xf>
    <xf numFmtId="170" fontId="0" fillId="0" borderId="0" xfId="44" applyNumberFormat="1" applyFont="1" applyFill="1" applyAlignment="1">
      <alignment horizontal="right"/>
    </xf>
    <xf numFmtId="171" fontId="19" fillId="0" borderId="0" xfId="0" applyNumberFormat="1" applyFont="1" applyAlignment="1">
      <alignment horizontal="right" vertical="top" wrapText="1"/>
    </xf>
    <xf numFmtId="170" fontId="18" fillId="38" borderId="0" xfId="0" applyNumberFormat="1" applyFont="1" applyFill="1" applyAlignment="1">
      <alignment horizontal="center" wrapText="1"/>
    </xf>
    <xf numFmtId="170" fontId="0" fillId="38" borderId="0" xfId="0" applyNumberFormat="1" applyFill="1"/>
    <xf numFmtId="170" fontId="16" fillId="38" borderId="0" xfId="0" applyNumberFormat="1" applyFont="1" applyFill="1"/>
    <xf numFmtId="170" fontId="0" fillId="0" borderId="0" xfId="44" applyNumberFormat="1" applyFont="1" applyFill="1"/>
    <xf numFmtId="165" fontId="18" fillId="0" borderId="13" xfId="43" applyNumberFormat="1" applyFont="1" applyFill="1" applyBorder="1" applyAlignment="1">
      <alignment horizontal="right" wrapText="1"/>
    </xf>
    <xf numFmtId="165" fontId="18" fillId="0" borderId="13" xfId="43" applyNumberFormat="1" applyFont="1" applyFill="1" applyBorder="1" applyAlignment="1">
      <alignment horizontal="left"/>
    </xf>
    <xf numFmtId="167" fontId="0" fillId="0" borderId="0" xfId="0" quotePrefix="1" applyNumberFormat="1"/>
    <xf numFmtId="172" fontId="0" fillId="0" borderId="0" xfId="0" applyNumberFormat="1"/>
    <xf numFmtId="3" fontId="21" fillId="0" borderId="12" xfId="43" applyNumberFormat="1" applyFont="1" applyBorder="1" applyAlignment="1">
      <alignment horizontal="center"/>
    </xf>
    <xf numFmtId="3" fontId="18" fillId="0" borderId="13" xfId="43" applyNumberFormat="1" applyFont="1" applyFill="1" applyBorder="1" applyAlignment="1">
      <alignment horizontal="right" wrapText="1"/>
    </xf>
    <xf numFmtId="3" fontId="1" fillId="0" borderId="0" xfId="43" applyNumberFormat="1" applyFont="1" applyBorder="1"/>
    <xf numFmtId="171" fontId="21" fillId="0" borderId="12" xfId="42" applyNumberFormat="1" applyFont="1" applyBorder="1" applyAlignment="1">
      <alignment horizontal="center" wrapText="1"/>
    </xf>
    <xf numFmtId="171" fontId="18" fillId="0" borderId="13" xfId="43" applyNumberFormat="1" applyFont="1" applyFill="1" applyBorder="1" applyAlignment="1">
      <alignment horizontal="right" wrapText="1"/>
    </xf>
    <xf numFmtId="171" fontId="18" fillId="37" borderId="0" xfId="0" applyNumberFormat="1" applyFont="1" applyFill="1" applyAlignment="1">
      <alignment horizontal="center" wrapText="1"/>
    </xf>
    <xf numFmtId="171" fontId="18" fillId="37" borderId="0" xfId="0" applyNumberFormat="1" applyFont="1" applyFill="1" applyAlignment="1">
      <alignment horizontal="right" wrapText="1"/>
    </xf>
    <xf numFmtId="171" fontId="19" fillId="37" borderId="0" xfId="0" applyNumberFormat="1" applyFont="1" applyFill="1" applyAlignment="1">
      <alignment horizontal="right" wrapText="1"/>
    </xf>
    <xf numFmtId="171" fontId="16" fillId="0" borderId="0" xfId="44" applyNumberFormat="1" applyFont="1" applyFill="1" applyAlignment="1">
      <alignment horizontal="right"/>
    </xf>
    <xf numFmtId="171" fontId="0" fillId="0" borderId="0" xfId="44" applyNumberFormat="1" applyFont="1" applyFill="1" applyAlignment="1">
      <alignment horizontal="right"/>
    </xf>
    <xf numFmtId="3" fontId="19" fillId="0" borderId="11" xfId="0" applyNumberFormat="1" applyFont="1" applyBorder="1"/>
    <xf numFmtId="3" fontId="19" fillId="0" borderId="0" xfId="0" applyNumberFormat="1" applyFont="1" applyAlignment="1">
      <alignment horizontal="left" vertical="top" wrapText="1"/>
    </xf>
    <xf numFmtId="3" fontId="19" fillId="0" borderId="0" xfId="0" applyNumberFormat="1" applyFont="1" applyAlignment="1"/>
    <xf numFmtId="3" fontId="19" fillId="0" borderId="11" xfId="0" applyNumberFormat="1" applyFont="1" applyBorder="1" applyAlignment="1">
      <alignment horizontal="left" vertical="top" wrapText="1"/>
    </xf>
    <xf numFmtId="3" fontId="19" fillId="0" borderId="11" xfId="0" applyNumberFormat="1" applyFont="1" applyBorder="1" applyAlignment="1"/>
    <xf numFmtId="0" fontId="16" fillId="0" borderId="0" xfId="0" applyFont="1" applyAlignment="1">
      <alignment horizontal="center" vertical="center" wrapText="1"/>
    </xf>
    <xf numFmtId="171" fontId="16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169" fontId="16" fillId="0" borderId="0" xfId="0" applyNumberFormat="1" applyFont="1" applyAlignment="1">
      <alignment horizontal="center" vertical="center" wrapText="1"/>
    </xf>
    <xf numFmtId="0" fontId="20" fillId="0" borderId="0" xfId="42" applyFont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517"/>
  <sheetViews>
    <sheetView workbookViewId="0">
      <pane ySplit="4" topLeftCell="A5" activePane="bottomLeft" state="frozen"/>
      <selection pane="bottomLeft" activeCell="C13" sqref="C13"/>
    </sheetView>
  </sheetViews>
  <sheetFormatPr defaultColWidth="9.28515625" defaultRowHeight="15" x14ac:dyDescent="0.25"/>
  <cols>
    <col min="1" max="1" width="5" bestFit="1" customWidth="1"/>
    <col min="2" max="2" width="6" customWidth="1"/>
    <col min="3" max="3" width="52.5703125" bestFit="1" customWidth="1"/>
    <col min="4" max="4" width="14.7109375" style="10" bestFit="1" customWidth="1"/>
    <col min="5" max="5" width="11" style="10" bestFit="1" customWidth="1"/>
    <col min="6" max="6" width="6.5703125" bestFit="1" customWidth="1"/>
    <col min="7" max="7" width="18" style="11" bestFit="1" customWidth="1"/>
    <col min="8" max="8" width="16.28515625" style="11" bestFit="1" customWidth="1"/>
    <col min="9" max="9" width="14.7109375" style="11" bestFit="1" customWidth="1"/>
    <col min="10" max="10" width="16.7109375" style="11" bestFit="1" customWidth="1"/>
    <col min="11" max="12" width="16.7109375" style="11" customWidth="1"/>
    <col min="13" max="13" width="9.5703125" style="65" bestFit="1" customWidth="1"/>
    <col min="14" max="14" width="12" style="65" bestFit="1" customWidth="1"/>
    <col min="15" max="15" width="8.5703125" style="65" bestFit="1" customWidth="1"/>
    <col min="16" max="16" width="7.5703125" style="65" bestFit="1" customWidth="1"/>
    <col min="17" max="17" width="11" style="65" bestFit="1" customWidth="1"/>
    <col min="18" max="18" width="9.5703125" style="65" bestFit="1" customWidth="1"/>
    <col min="19" max="19" width="5.28515625" customWidth="1"/>
    <col min="20" max="26" width="7.7109375" customWidth="1"/>
  </cols>
  <sheetData>
    <row r="1" spans="1:26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  <c r="N1" s="100"/>
      <c r="O1" s="102"/>
      <c r="P1" s="103"/>
      <c r="Q1" s="100"/>
      <c r="R1" s="103"/>
      <c r="S1" s="100"/>
      <c r="T1" s="100"/>
      <c r="U1" s="100"/>
      <c r="V1" s="100"/>
      <c r="W1" s="100"/>
      <c r="X1" s="100"/>
      <c r="Y1" s="100"/>
      <c r="Z1" s="100"/>
    </row>
    <row r="2" spans="1:26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  <c r="N2" s="100"/>
      <c r="O2" s="102"/>
      <c r="P2" s="103"/>
      <c r="Q2" s="100"/>
      <c r="R2" s="103"/>
      <c r="S2" s="100"/>
      <c r="T2" s="100"/>
      <c r="U2" s="100"/>
      <c r="V2" s="100"/>
      <c r="W2" s="100"/>
      <c r="X2" s="100"/>
      <c r="Y2" s="100"/>
      <c r="Z2" s="100"/>
    </row>
    <row r="3" spans="1:26" ht="45" x14ac:dyDescent="0.25">
      <c r="A3" s="13" t="s">
        <v>1</v>
      </c>
      <c r="B3" s="3" t="s">
        <v>2</v>
      </c>
      <c r="C3" s="4" t="s">
        <v>3</v>
      </c>
      <c r="D3" s="12" t="s">
        <v>4</v>
      </c>
      <c r="E3" s="12" t="s">
        <v>5</v>
      </c>
      <c r="F3" s="5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63" t="s">
        <v>13</v>
      </c>
      <c r="N3" s="63" t="s">
        <v>14</v>
      </c>
      <c r="O3" s="63" t="s">
        <v>15</v>
      </c>
      <c r="P3" s="63" t="s">
        <v>16</v>
      </c>
      <c r="Q3" s="63" t="s">
        <v>17</v>
      </c>
      <c r="R3" s="63" t="s">
        <v>18</v>
      </c>
      <c r="S3" s="7"/>
      <c r="T3" s="6" t="s">
        <v>19</v>
      </c>
      <c r="U3" s="6" t="s">
        <v>20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</row>
    <row r="4" spans="1:26" x14ac:dyDescent="0.25">
      <c r="A4" s="13"/>
      <c r="B4" s="3"/>
      <c r="C4" s="4"/>
      <c r="D4" s="12"/>
      <c r="E4" s="12"/>
      <c r="F4" s="5"/>
      <c r="G4" s="9"/>
      <c r="H4" s="9"/>
      <c r="I4" s="9"/>
      <c r="J4" s="9"/>
      <c r="K4" s="9"/>
      <c r="L4" s="9"/>
      <c r="M4" s="63"/>
      <c r="N4" s="63"/>
      <c r="O4" s="63"/>
      <c r="P4" s="63"/>
      <c r="Q4" s="63"/>
      <c r="R4" s="63"/>
      <c r="S4" s="7"/>
      <c r="T4" s="6"/>
      <c r="U4" s="6"/>
      <c r="V4" s="6"/>
      <c r="W4" s="6"/>
      <c r="X4" s="6"/>
      <c r="Y4" s="6"/>
      <c r="Z4" s="6"/>
    </row>
    <row r="5" spans="1:26" x14ac:dyDescent="0.25">
      <c r="A5">
        <v>2021</v>
      </c>
      <c r="B5" s="1">
        <v>1</v>
      </c>
      <c r="C5" s="1" t="s">
        <v>26</v>
      </c>
      <c r="D5" s="1">
        <v>18351295</v>
      </c>
      <c r="E5" s="1">
        <v>5319</v>
      </c>
      <c r="F5" s="1">
        <v>1</v>
      </c>
      <c r="G5" s="1">
        <v>22182151333</v>
      </c>
      <c r="H5" s="1">
        <v>862126658</v>
      </c>
      <c r="I5" s="1">
        <v>56828673</v>
      </c>
      <c r="J5" s="1">
        <v>4201555160</v>
      </c>
      <c r="K5" s="1">
        <v>857861992</v>
      </c>
      <c r="L5" s="1">
        <v>56532150</v>
      </c>
      <c r="M5" s="65">
        <v>25.857500000000002</v>
      </c>
      <c r="N5" s="65">
        <v>392.38119999999998</v>
      </c>
      <c r="O5" s="65">
        <v>46.979100000000003</v>
      </c>
      <c r="P5" s="65">
        <v>3.0966999999999998</v>
      </c>
      <c r="Q5" s="65">
        <v>1208.7512999999999</v>
      </c>
      <c r="R5" s="65">
        <v>228.95140000000001</v>
      </c>
      <c r="S5" s="1"/>
      <c r="T5" s="1"/>
      <c r="U5" s="1"/>
      <c r="V5" s="1"/>
      <c r="W5" s="1"/>
      <c r="X5" s="1"/>
      <c r="Y5" s="1"/>
      <c r="Z5" s="28"/>
    </row>
    <row r="6" spans="1:26" x14ac:dyDescent="0.25">
      <c r="A6">
        <v>2021</v>
      </c>
      <c r="B6" s="1">
        <v>2</v>
      </c>
      <c r="C6" s="1" t="s">
        <v>27</v>
      </c>
      <c r="D6" s="1">
        <v>12150996</v>
      </c>
      <c r="E6" s="1">
        <v>6999</v>
      </c>
      <c r="F6" s="1">
        <v>1</v>
      </c>
      <c r="G6" s="1">
        <v>2945213512</v>
      </c>
      <c r="H6" s="1">
        <v>268654292</v>
      </c>
      <c r="I6" s="1">
        <v>19011799</v>
      </c>
      <c r="J6" s="1">
        <v>536985489</v>
      </c>
      <c r="K6" s="1">
        <v>261708814</v>
      </c>
      <c r="L6" s="1">
        <v>18334408</v>
      </c>
      <c r="M6" s="65">
        <v>11.2538</v>
      </c>
      <c r="N6" s="65">
        <v>160.6386</v>
      </c>
      <c r="O6" s="65">
        <v>22.1097</v>
      </c>
      <c r="P6" s="65">
        <v>1.5646</v>
      </c>
      <c r="Q6" s="65">
        <v>242.3845</v>
      </c>
      <c r="R6" s="65">
        <v>44.192700000000002</v>
      </c>
      <c r="S6" s="1"/>
      <c r="T6" s="1"/>
      <c r="U6" s="1"/>
      <c r="V6" s="1"/>
      <c r="W6" s="1"/>
      <c r="X6" s="1"/>
      <c r="Y6" s="1"/>
      <c r="Z6" s="28"/>
    </row>
    <row r="7" spans="1:26" x14ac:dyDescent="0.25">
      <c r="A7">
        <v>2021</v>
      </c>
      <c r="B7" s="1">
        <v>3</v>
      </c>
      <c r="C7" s="1" t="s">
        <v>28</v>
      </c>
      <c r="D7" s="1">
        <v>8608208</v>
      </c>
      <c r="E7" s="1">
        <v>3524</v>
      </c>
      <c r="F7" s="1">
        <v>1</v>
      </c>
      <c r="G7" s="1">
        <v>3645688116</v>
      </c>
      <c r="H7" s="1">
        <v>242380793</v>
      </c>
      <c r="I7" s="1">
        <v>16164699</v>
      </c>
      <c r="J7" s="1">
        <v>553196564</v>
      </c>
      <c r="K7" s="1">
        <v>240799386</v>
      </c>
      <c r="L7" s="1">
        <v>16037785</v>
      </c>
      <c r="M7" s="65">
        <v>15.139900000000001</v>
      </c>
      <c r="N7" s="65">
        <v>227.31870000000001</v>
      </c>
      <c r="O7" s="65">
        <v>28.1569</v>
      </c>
      <c r="P7" s="65">
        <v>1.8777999999999999</v>
      </c>
      <c r="Q7" s="65">
        <v>423.51299999999998</v>
      </c>
      <c r="R7" s="65">
        <v>64.263800000000003</v>
      </c>
      <c r="S7" s="1"/>
      <c r="T7" s="1"/>
      <c r="U7" s="1"/>
      <c r="V7" s="1"/>
      <c r="W7" s="1"/>
      <c r="X7" s="1"/>
      <c r="Y7" s="1"/>
      <c r="Z7" s="28"/>
    </row>
    <row r="8" spans="1:26" x14ac:dyDescent="0.25">
      <c r="A8">
        <v>2021</v>
      </c>
      <c r="B8" s="1">
        <v>4</v>
      </c>
      <c r="C8" s="1" t="s">
        <v>29</v>
      </c>
      <c r="D8" s="1">
        <v>5502379</v>
      </c>
      <c r="E8" s="1">
        <v>4442</v>
      </c>
      <c r="F8" s="1">
        <v>1</v>
      </c>
      <c r="G8" s="1">
        <v>766729414</v>
      </c>
      <c r="H8" s="1">
        <v>100787911</v>
      </c>
      <c r="I8" s="1">
        <v>6705948</v>
      </c>
      <c r="J8" s="1">
        <v>123004738</v>
      </c>
      <c r="K8" s="1">
        <v>99021150</v>
      </c>
      <c r="L8" s="1">
        <v>6562414</v>
      </c>
      <c r="M8" s="65">
        <v>7.7431000000000001</v>
      </c>
      <c r="N8" s="65">
        <v>116.8365</v>
      </c>
      <c r="O8" s="65">
        <v>18.3172</v>
      </c>
      <c r="P8" s="65">
        <v>1.2186999999999999</v>
      </c>
      <c r="Q8" s="65">
        <v>139.3451</v>
      </c>
      <c r="R8" s="65">
        <v>22.354800000000001</v>
      </c>
      <c r="S8" s="1"/>
      <c r="T8" s="1"/>
      <c r="U8" s="1"/>
      <c r="V8" s="1"/>
      <c r="W8" s="1"/>
      <c r="X8" s="1"/>
      <c r="Y8" s="1"/>
      <c r="Z8" s="28"/>
    </row>
    <row r="9" spans="1:26" x14ac:dyDescent="0.25">
      <c r="A9">
        <v>2021</v>
      </c>
      <c r="B9" s="1">
        <v>5</v>
      </c>
      <c r="C9" s="1" t="s">
        <v>30</v>
      </c>
      <c r="D9" s="1">
        <v>5441567</v>
      </c>
      <c r="E9" s="1">
        <v>2746</v>
      </c>
      <c r="F9" s="1">
        <v>1</v>
      </c>
      <c r="G9" s="1">
        <v>1734811183</v>
      </c>
      <c r="H9" s="1">
        <v>126293615</v>
      </c>
      <c r="I9" s="1">
        <v>9521548</v>
      </c>
      <c r="J9" s="1">
        <v>347188294</v>
      </c>
      <c r="K9" s="1">
        <v>125129677</v>
      </c>
      <c r="L9" s="1">
        <v>9454001</v>
      </c>
      <c r="M9" s="65">
        <v>13.864100000000001</v>
      </c>
      <c r="N9" s="65">
        <v>183.50020000000001</v>
      </c>
      <c r="O9" s="65">
        <v>23.209099999999999</v>
      </c>
      <c r="P9" s="65">
        <v>1.7498</v>
      </c>
      <c r="Q9" s="65">
        <v>318.8073</v>
      </c>
      <c r="R9" s="65">
        <v>63.802999999999997</v>
      </c>
      <c r="S9" s="1"/>
      <c r="T9" s="1"/>
      <c r="U9" s="1"/>
      <c r="V9" s="1"/>
      <c r="W9" s="1"/>
      <c r="X9" s="1"/>
      <c r="Y9" s="1"/>
      <c r="Z9" s="28"/>
    </row>
    <row r="10" spans="1:26" x14ac:dyDescent="0.25">
      <c r="A10">
        <v>2021</v>
      </c>
      <c r="B10" s="1">
        <v>6</v>
      </c>
      <c r="C10" s="1" t="s">
        <v>31</v>
      </c>
      <c r="D10" s="1">
        <v>5121892</v>
      </c>
      <c r="E10" s="1">
        <v>2879</v>
      </c>
      <c r="F10" s="1">
        <v>1</v>
      </c>
      <c r="G10" s="1">
        <v>469426627</v>
      </c>
      <c r="H10" s="1">
        <v>68854693</v>
      </c>
      <c r="I10" s="1">
        <v>4485444</v>
      </c>
      <c r="J10" s="1">
        <v>74218505</v>
      </c>
      <c r="K10" s="1">
        <v>68113539</v>
      </c>
      <c r="L10" s="1">
        <v>4445477</v>
      </c>
      <c r="M10" s="65">
        <v>6.8917999999999999</v>
      </c>
      <c r="N10" s="65">
        <v>105.59650000000001</v>
      </c>
      <c r="O10" s="65">
        <v>13.443199999999999</v>
      </c>
      <c r="P10" s="65">
        <v>0.87570000000000003</v>
      </c>
      <c r="Q10" s="65">
        <v>91.650999999999996</v>
      </c>
      <c r="R10" s="65">
        <v>14.490399999999999</v>
      </c>
      <c r="S10" s="1"/>
      <c r="T10" s="1"/>
      <c r="U10" s="1"/>
      <c r="V10" s="1"/>
      <c r="W10" s="1"/>
      <c r="X10" s="1"/>
      <c r="Y10" s="1"/>
      <c r="Z10" s="28"/>
    </row>
    <row r="11" spans="1:26" x14ac:dyDescent="0.25">
      <c r="A11">
        <v>2021</v>
      </c>
      <c r="B11" s="1">
        <v>7</v>
      </c>
      <c r="C11" s="1" t="s">
        <v>32</v>
      </c>
      <c r="D11" s="1">
        <v>4944332</v>
      </c>
      <c r="E11" s="1">
        <v>2979</v>
      </c>
      <c r="F11" s="1">
        <v>1</v>
      </c>
      <c r="G11" s="1">
        <v>586453810</v>
      </c>
      <c r="H11" s="1">
        <v>79370728</v>
      </c>
      <c r="I11" s="1">
        <v>5158501</v>
      </c>
      <c r="J11" s="1">
        <v>90509150</v>
      </c>
      <c r="K11" s="1">
        <v>78033786</v>
      </c>
      <c r="L11" s="1">
        <v>5070204</v>
      </c>
      <c r="M11" s="65">
        <v>7.5153999999999996</v>
      </c>
      <c r="N11" s="65">
        <v>115.66670000000001</v>
      </c>
      <c r="O11" s="65">
        <v>16.052900000000001</v>
      </c>
      <c r="P11" s="65">
        <v>1.0432999999999999</v>
      </c>
      <c r="Q11" s="65">
        <v>118.6113</v>
      </c>
      <c r="R11" s="65">
        <v>18.305599999999998</v>
      </c>
      <c r="S11" s="1"/>
      <c r="T11" s="1"/>
      <c r="U11" s="1"/>
      <c r="V11" s="1"/>
      <c r="W11" s="1"/>
      <c r="X11" s="1"/>
      <c r="Y11" s="1"/>
      <c r="Z11" s="28"/>
    </row>
    <row r="12" spans="1:26" x14ac:dyDescent="0.25">
      <c r="A12">
        <v>2021</v>
      </c>
      <c r="B12" s="1">
        <v>8</v>
      </c>
      <c r="C12" s="1" t="s">
        <v>33</v>
      </c>
      <c r="D12" s="1">
        <v>4586770</v>
      </c>
      <c r="E12" s="1">
        <v>3470</v>
      </c>
      <c r="F12" s="1">
        <v>1</v>
      </c>
      <c r="G12" s="1">
        <v>2430771393</v>
      </c>
      <c r="H12" s="1">
        <v>208712771</v>
      </c>
      <c r="I12" s="1">
        <v>13535635</v>
      </c>
      <c r="J12" s="1">
        <v>419224281</v>
      </c>
      <c r="K12" s="1">
        <v>208549442</v>
      </c>
      <c r="L12" s="1">
        <v>13527551</v>
      </c>
      <c r="M12" s="65">
        <v>11.6556</v>
      </c>
      <c r="N12" s="65">
        <v>179.69040000000001</v>
      </c>
      <c r="O12" s="65">
        <v>45.5032</v>
      </c>
      <c r="P12" s="65">
        <v>2.9510000000000001</v>
      </c>
      <c r="Q12" s="65">
        <v>529.95280000000002</v>
      </c>
      <c r="R12" s="65">
        <v>91.398600000000002</v>
      </c>
      <c r="S12" s="1"/>
      <c r="T12" s="1"/>
      <c r="U12" s="1"/>
      <c r="V12" s="1"/>
      <c r="W12" s="1"/>
      <c r="X12" s="1"/>
      <c r="Y12" s="1"/>
      <c r="Z12" s="28"/>
    </row>
    <row r="13" spans="1:26" x14ac:dyDescent="0.25">
      <c r="A13">
        <v>2021</v>
      </c>
      <c r="B13" s="1">
        <v>9</v>
      </c>
      <c r="C13" s="1" t="s">
        <v>34</v>
      </c>
      <c r="D13" s="1">
        <v>4515419</v>
      </c>
      <c r="E13" s="1">
        <v>1707</v>
      </c>
      <c r="F13" s="1">
        <v>1</v>
      </c>
      <c r="G13" s="1">
        <v>819148238</v>
      </c>
      <c r="H13" s="1">
        <v>73685956</v>
      </c>
      <c r="I13" s="1">
        <v>4353226</v>
      </c>
      <c r="J13" s="1">
        <v>124668333</v>
      </c>
      <c r="K13" s="1">
        <v>72367748</v>
      </c>
      <c r="L13" s="1">
        <v>4268695</v>
      </c>
      <c r="M13" s="65">
        <v>11.3192</v>
      </c>
      <c r="N13" s="65">
        <v>191.89660000000001</v>
      </c>
      <c r="O13" s="65">
        <v>16.3187</v>
      </c>
      <c r="P13" s="65">
        <v>0.96409999999999996</v>
      </c>
      <c r="Q13" s="65">
        <v>181.41130000000001</v>
      </c>
      <c r="R13" s="65">
        <v>27.609500000000001</v>
      </c>
      <c r="S13" s="1"/>
      <c r="T13" s="1"/>
      <c r="U13" s="1"/>
      <c r="V13" s="1"/>
      <c r="W13" s="1"/>
      <c r="X13" s="1"/>
      <c r="Y13" s="1"/>
      <c r="Z13" s="28"/>
    </row>
    <row r="14" spans="1:26" x14ac:dyDescent="0.25">
      <c r="A14">
        <v>2021</v>
      </c>
      <c r="B14" s="1">
        <v>10</v>
      </c>
      <c r="C14" s="1" t="s">
        <v>35</v>
      </c>
      <c r="D14" s="1">
        <v>4181019</v>
      </c>
      <c r="E14" s="1">
        <v>2232</v>
      </c>
      <c r="F14" s="1">
        <v>1</v>
      </c>
      <c r="G14" s="1">
        <v>1743397308</v>
      </c>
      <c r="H14" s="1">
        <v>108493725</v>
      </c>
      <c r="I14" s="1">
        <v>8475940</v>
      </c>
      <c r="J14" s="1">
        <v>375851408</v>
      </c>
      <c r="K14" s="1">
        <v>105929070</v>
      </c>
      <c r="L14" s="1">
        <v>8384134</v>
      </c>
      <c r="M14" s="65">
        <v>16.458200000000001</v>
      </c>
      <c r="N14" s="65">
        <v>207.9401</v>
      </c>
      <c r="O14" s="65">
        <v>25.949100000000001</v>
      </c>
      <c r="P14" s="65">
        <v>2.0272000000000001</v>
      </c>
      <c r="Q14" s="65">
        <v>416.97899999999998</v>
      </c>
      <c r="R14" s="65">
        <v>89.8947</v>
      </c>
      <c r="S14" s="1"/>
      <c r="T14" s="1"/>
      <c r="U14" s="1"/>
      <c r="V14" s="1"/>
      <c r="W14" s="1"/>
      <c r="X14" s="1"/>
      <c r="Y14" s="1"/>
      <c r="Z14" s="28"/>
    </row>
    <row r="15" spans="1:26" x14ac:dyDescent="0.25">
      <c r="A15">
        <v>2021</v>
      </c>
      <c r="B15" s="1">
        <v>11</v>
      </c>
      <c r="C15" s="1" t="s">
        <v>36</v>
      </c>
      <c r="D15" s="1">
        <v>3734090</v>
      </c>
      <c r="E15" s="1">
        <v>2793</v>
      </c>
      <c r="F15" s="1">
        <v>1</v>
      </c>
      <c r="G15" s="1">
        <v>219021340</v>
      </c>
      <c r="H15" s="1">
        <v>34542956</v>
      </c>
      <c r="I15" s="1">
        <v>2139314</v>
      </c>
      <c r="J15" s="1">
        <v>35253042</v>
      </c>
      <c r="K15" s="1">
        <v>34542956</v>
      </c>
      <c r="L15" s="1">
        <v>2139314</v>
      </c>
      <c r="M15" s="65">
        <v>6.3406000000000002</v>
      </c>
      <c r="N15" s="65">
        <v>102.3792</v>
      </c>
      <c r="O15" s="65">
        <v>9.2507000000000001</v>
      </c>
      <c r="P15" s="65">
        <v>0.57289999999999996</v>
      </c>
      <c r="Q15" s="65">
        <v>58.654499999999999</v>
      </c>
      <c r="R15" s="65">
        <v>9.4408999999999992</v>
      </c>
      <c r="S15" s="1"/>
      <c r="T15" s="1"/>
      <c r="U15" s="1"/>
      <c r="V15" s="1"/>
      <c r="W15" s="1"/>
      <c r="X15" s="1"/>
      <c r="Y15" s="1"/>
      <c r="Z15" s="28"/>
    </row>
    <row r="16" spans="1:26" x14ac:dyDescent="0.25">
      <c r="A16">
        <v>2021</v>
      </c>
      <c r="B16" s="1">
        <v>12</v>
      </c>
      <c r="C16" s="1" t="s">
        <v>37</v>
      </c>
      <c r="D16" s="1">
        <v>3629114</v>
      </c>
      <c r="E16" s="1">
        <v>3165</v>
      </c>
      <c r="F16" s="1">
        <v>1</v>
      </c>
      <c r="G16" s="1">
        <v>356626647</v>
      </c>
      <c r="H16" s="1">
        <v>54421707</v>
      </c>
      <c r="I16" s="1">
        <v>3833772</v>
      </c>
      <c r="J16" s="1">
        <v>72065317</v>
      </c>
      <c r="K16" s="1">
        <v>54421707</v>
      </c>
      <c r="L16" s="1">
        <v>3833772</v>
      </c>
      <c r="M16" s="65">
        <v>6.5529999999999999</v>
      </c>
      <c r="N16" s="65">
        <v>93.022400000000005</v>
      </c>
      <c r="O16" s="65">
        <v>14.995900000000001</v>
      </c>
      <c r="P16" s="65">
        <v>1.0564</v>
      </c>
      <c r="Q16" s="65">
        <v>98.268199999999993</v>
      </c>
      <c r="R16" s="65">
        <v>19.857600000000001</v>
      </c>
      <c r="S16" s="1"/>
      <c r="T16" s="1"/>
      <c r="U16" s="1"/>
      <c r="V16" s="1"/>
      <c r="W16" s="1"/>
      <c r="X16" s="1"/>
      <c r="Y16" s="1"/>
      <c r="Z16" s="28"/>
    </row>
    <row r="17" spans="1:26" x14ac:dyDescent="0.25">
      <c r="A17">
        <v>2021</v>
      </c>
      <c r="B17" s="1">
        <v>13</v>
      </c>
      <c r="C17" s="1" t="s">
        <v>38</v>
      </c>
      <c r="D17" s="1">
        <v>3281212</v>
      </c>
      <c r="E17" s="1">
        <v>6266</v>
      </c>
      <c r="F17" s="1">
        <v>1</v>
      </c>
      <c r="G17" s="1">
        <v>2472205438</v>
      </c>
      <c r="H17" s="1">
        <v>141946774</v>
      </c>
      <c r="I17" s="1">
        <v>9462075</v>
      </c>
      <c r="J17" s="1">
        <v>407074968</v>
      </c>
      <c r="K17" s="1">
        <v>141412345</v>
      </c>
      <c r="L17" s="1">
        <v>9412908</v>
      </c>
      <c r="M17" s="65">
        <v>17.482199999999999</v>
      </c>
      <c r="N17" s="65">
        <v>262.63990000000001</v>
      </c>
      <c r="O17" s="65">
        <v>43.2605</v>
      </c>
      <c r="P17" s="65">
        <v>2.8837000000000002</v>
      </c>
      <c r="Q17" s="65">
        <v>753.44280000000003</v>
      </c>
      <c r="R17" s="65">
        <v>124.0624</v>
      </c>
      <c r="S17" s="1"/>
      <c r="T17" s="1"/>
      <c r="U17" s="1"/>
      <c r="V17" s="1"/>
      <c r="W17" s="1"/>
      <c r="X17" s="1"/>
      <c r="Y17" s="1"/>
      <c r="Z17" s="28"/>
    </row>
    <row r="18" spans="1:26" x14ac:dyDescent="0.25">
      <c r="A18">
        <v>2021</v>
      </c>
      <c r="B18" s="1">
        <v>14</v>
      </c>
      <c r="C18" s="1" t="s">
        <v>39</v>
      </c>
      <c r="D18" s="1">
        <v>3059393</v>
      </c>
      <c r="E18" s="1">
        <v>3028</v>
      </c>
      <c r="F18" s="1">
        <v>1</v>
      </c>
      <c r="G18" s="1">
        <v>1474905970</v>
      </c>
      <c r="H18" s="1">
        <v>115973461</v>
      </c>
      <c r="I18" s="1">
        <v>7886768</v>
      </c>
      <c r="J18" s="1">
        <v>219972538</v>
      </c>
      <c r="K18" s="1">
        <v>115973461</v>
      </c>
      <c r="L18" s="1">
        <v>7886768</v>
      </c>
      <c r="M18" s="65">
        <v>12.717599999999999</v>
      </c>
      <c r="N18" s="65">
        <v>187.0102</v>
      </c>
      <c r="O18" s="65">
        <v>37.907299999999999</v>
      </c>
      <c r="P18" s="65">
        <v>2.5779000000000001</v>
      </c>
      <c r="Q18" s="65">
        <v>482.09100000000001</v>
      </c>
      <c r="R18" s="65">
        <v>71.900700000000001</v>
      </c>
      <c r="S18" s="1"/>
      <c r="T18" s="1"/>
      <c r="U18" s="1"/>
      <c r="V18" s="1"/>
      <c r="W18" s="1"/>
      <c r="X18" s="1"/>
      <c r="Y18" s="1"/>
      <c r="Z18" s="28"/>
    </row>
    <row r="19" spans="1:26" x14ac:dyDescent="0.25">
      <c r="A19">
        <v>2021</v>
      </c>
      <c r="B19" s="1">
        <v>15</v>
      </c>
      <c r="C19" s="1" t="s">
        <v>40</v>
      </c>
      <c r="D19" s="1">
        <v>2956746</v>
      </c>
      <c r="E19" s="1">
        <v>4037</v>
      </c>
      <c r="F19" s="1">
        <v>1</v>
      </c>
      <c r="G19" s="1">
        <v>587874107</v>
      </c>
      <c r="H19" s="1">
        <v>59631598</v>
      </c>
      <c r="I19" s="1">
        <v>3590016</v>
      </c>
      <c r="J19" s="1">
        <v>96911783</v>
      </c>
      <c r="K19" s="1">
        <v>59631598</v>
      </c>
      <c r="L19" s="1">
        <v>3590016</v>
      </c>
      <c r="M19" s="65">
        <v>9.8583999999999996</v>
      </c>
      <c r="N19" s="65">
        <v>163.7525</v>
      </c>
      <c r="O19" s="65">
        <v>20.167999999999999</v>
      </c>
      <c r="P19" s="65">
        <v>1.2141999999999999</v>
      </c>
      <c r="Q19" s="65">
        <v>198.82470000000001</v>
      </c>
      <c r="R19" s="65">
        <v>32.776499999999999</v>
      </c>
      <c r="S19" s="1"/>
      <c r="T19" s="1"/>
      <c r="U19" s="1"/>
      <c r="V19" s="1"/>
      <c r="W19" s="1"/>
      <c r="X19" s="1"/>
      <c r="Y19" s="1"/>
      <c r="Z19" s="28"/>
    </row>
    <row r="20" spans="1:26" x14ac:dyDescent="0.25">
      <c r="A20">
        <v>2021</v>
      </c>
      <c r="B20" s="1">
        <v>16</v>
      </c>
      <c r="C20" s="1" t="s">
        <v>41</v>
      </c>
      <c r="D20" s="1">
        <v>2650890</v>
      </c>
      <c r="E20" s="1">
        <v>2594</v>
      </c>
      <c r="F20" s="1">
        <v>1</v>
      </c>
      <c r="G20" s="1">
        <v>438810760</v>
      </c>
      <c r="H20" s="1">
        <v>66833927</v>
      </c>
      <c r="I20" s="1">
        <v>4492347</v>
      </c>
      <c r="J20" s="1">
        <v>91416523</v>
      </c>
      <c r="K20" s="1">
        <v>66833927</v>
      </c>
      <c r="L20" s="1">
        <v>4492347</v>
      </c>
      <c r="M20" s="65">
        <v>6.5656999999999996</v>
      </c>
      <c r="N20" s="65">
        <v>97.679599999999994</v>
      </c>
      <c r="O20" s="65">
        <v>25.2119</v>
      </c>
      <c r="P20" s="65">
        <v>1.6947000000000001</v>
      </c>
      <c r="Q20" s="65">
        <v>165.5334</v>
      </c>
      <c r="R20" s="65">
        <v>34.485199999999999</v>
      </c>
      <c r="S20" s="1"/>
      <c r="T20" s="1"/>
      <c r="U20" s="1"/>
      <c r="V20" s="1"/>
      <c r="W20" s="1"/>
      <c r="X20" s="1"/>
      <c r="Y20" s="1"/>
      <c r="Z20" s="28"/>
    </row>
    <row r="21" spans="1:26" x14ac:dyDescent="0.25">
      <c r="A21">
        <v>2021</v>
      </c>
      <c r="B21" s="1">
        <v>17</v>
      </c>
      <c r="C21" s="1" t="s">
        <v>42</v>
      </c>
      <c r="D21" s="1">
        <v>2441770</v>
      </c>
      <c r="E21" s="1">
        <v>2552</v>
      </c>
      <c r="F21" s="1">
        <v>1</v>
      </c>
      <c r="G21" s="1">
        <v>157654937</v>
      </c>
      <c r="H21" s="1">
        <v>27109220</v>
      </c>
      <c r="I21" s="1">
        <v>1945586</v>
      </c>
      <c r="J21" s="1">
        <v>27591149</v>
      </c>
      <c r="K21" s="1">
        <v>27107403</v>
      </c>
      <c r="L21" s="1">
        <v>1945515</v>
      </c>
      <c r="M21" s="65">
        <v>5.8159000000000001</v>
      </c>
      <c r="N21" s="65">
        <v>81.0351</v>
      </c>
      <c r="O21" s="65">
        <v>11.1023</v>
      </c>
      <c r="P21" s="65">
        <v>0.79679999999999995</v>
      </c>
      <c r="Q21" s="65">
        <v>64.565799999999996</v>
      </c>
      <c r="R21" s="65">
        <v>11.2997</v>
      </c>
      <c r="S21" s="1"/>
      <c r="T21" s="1"/>
      <c r="U21" s="1"/>
      <c r="V21" s="1"/>
      <c r="W21" s="1"/>
      <c r="X21" s="1"/>
      <c r="Y21" s="1"/>
      <c r="Z21" s="28"/>
    </row>
    <row r="22" spans="1:26" x14ac:dyDescent="0.25">
      <c r="A22">
        <v>2021</v>
      </c>
      <c r="B22" s="1">
        <v>18</v>
      </c>
      <c r="C22" s="1" t="s">
        <v>43</v>
      </c>
      <c r="D22" s="1">
        <v>2374203</v>
      </c>
      <c r="E22" s="1">
        <v>3554</v>
      </c>
      <c r="F22" s="1">
        <v>1</v>
      </c>
      <c r="G22" s="1">
        <v>588693950</v>
      </c>
      <c r="H22" s="1">
        <v>63384661</v>
      </c>
      <c r="I22" s="1">
        <v>4181213</v>
      </c>
      <c r="J22" s="1">
        <v>97746388</v>
      </c>
      <c r="K22" s="1">
        <v>63354011</v>
      </c>
      <c r="L22" s="1">
        <v>4177159</v>
      </c>
      <c r="M22" s="65">
        <v>9.2920999999999996</v>
      </c>
      <c r="N22" s="65">
        <v>140.93170000000001</v>
      </c>
      <c r="O22" s="65">
        <v>26.697199999999999</v>
      </c>
      <c r="P22" s="65">
        <v>1.7611000000000001</v>
      </c>
      <c r="Q22" s="65">
        <v>247.95429999999999</v>
      </c>
      <c r="R22" s="65">
        <v>41.170200000000001</v>
      </c>
      <c r="S22" s="1"/>
      <c r="T22" s="1"/>
      <c r="U22" s="1"/>
      <c r="V22" s="1"/>
      <c r="W22" s="1"/>
      <c r="X22" s="1"/>
      <c r="Y22" s="1"/>
      <c r="Z22" s="28"/>
    </row>
    <row r="23" spans="1:26" x14ac:dyDescent="0.25">
      <c r="A23">
        <v>2021</v>
      </c>
      <c r="B23" s="1">
        <v>19</v>
      </c>
      <c r="C23" s="1" t="s">
        <v>44</v>
      </c>
      <c r="D23" s="1">
        <v>2203663</v>
      </c>
      <c r="E23" s="1">
        <v>3073</v>
      </c>
      <c r="F23" s="1">
        <v>1</v>
      </c>
      <c r="G23" s="1">
        <v>465430888</v>
      </c>
      <c r="H23" s="1">
        <v>58520759</v>
      </c>
      <c r="I23" s="1">
        <v>4293086</v>
      </c>
      <c r="J23" s="1">
        <v>87100859</v>
      </c>
      <c r="K23" s="1">
        <v>58035131</v>
      </c>
      <c r="L23" s="1">
        <v>4239083</v>
      </c>
      <c r="M23" s="65">
        <v>8.0198</v>
      </c>
      <c r="N23" s="65">
        <v>109.79519999999999</v>
      </c>
      <c r="O23" s="65">
        <v>26.556100000000001</v>
      </c>
      <c r="P23" s="65">
        <v>1.9481999999999999</v>
      </c>
      <c r="Q23" s="65">
        <v>211.20779999999999</v>
      </c>
      <c r="R23" s="65">
        <v>39.525500000000001</v>
      </c>
      <c r="S23" s="1"/>
      <c r="T23" s="1"/>
      <c r="U23" s="1"/>
      <c r="V23" s="1"/>
      <c r="W23" s="1"/>
      <c r="X23" s="1"/>
      <c r="Y23" s="1"/>
      <c r="Z23" s="28"/>
    </row>
    <row r="24" spans="1:26" x14ac:dyDescent="0.25">
      <c r="A24">
        <v>2021</v>
      </c>
      <c r="B24" s="1">
        <v>20</v>
      </c>
      <c r="C24" s="1" t="s">
        <v>45</v>
      </c>
      <c r="D24" s="1">
        <v>2150706</v>
      </c>
      <c r="E24" s="1">
        <v>2329</v>
      </c>
      <c r="F24" s="1">
        <v>1</v>
      </c>
      <c r="G24" s="1">
        <v>239810090</v>
      </c>
      <c r="H24" s="1">
        <v>34494373</v>
      </c>
      <c r="I24" s="1">
        <v>2175702</v>
      </c>
      <c r="J24" s="1">
        <v>38571155</v>
      </c>
      <c r="K24" s="1">
        <v>34494373</v>
      </c>
      <c r="L24" s="1">
        <v>2175702</v>
      </c>
      <c r="M24" s="65">
        <v>6.9522000000000004</v>
      </c>
      <c r="N24" s="65">
        <v>110.22190000000001</v>
      </c>
      <c r="O24" s="65">
        <v>16.038599999999999</v>
      </c>
      <c r="P24" s="65">
        <v>1.0116000000000001</v>
      </c>
      <c r="Q24" s="65">
        <v>111.503</v>
      </c>
      <c r="R24" s="65">
        <v>17.934200000000001</v>
      </c>
      <c r="S24" s="1"/>
      <c r="T24" s="1"/>
      <c r="U24" s="1"/>
      <c r="V24" s="1"/>
      <c r="W24" s="1"/>
      <c r="X24" s="1"/>
      <c r="Y24" s="1"/>
      <c r="Z24" s="28"/>
    </row>
    <row r="25" spans="1:26" x14ac:dyDescent="0.25">
      <c r="A25">
        <v>2021</v>
      </c>
      <c r="B25" s="1">
        <v>21</v>
      </c>
      <c r="C25" s="1" t="s">
        <v>46</v>
      </c>
      <c r="D25" s="1">
        <v>2148346</v>
      </c>
      <c r="E25" s="1">
        <v>2479</v>
      </c>
      <c r="F25" s="1">
        <v>1</v>
      </c>
      <c r="G25" s="1">
        <v>126412840</v>
      </c>
      <c r="H25" s="1">
        <v>19321980</v>
      </c>
      <c r="I25" s="1">
        <v>1835024</v>
      </c>
      <c r="J25" s="1">
        <v>26729758</v>
      </c>
      <c r="K25" s="1">
        <v>17659032</v>
      </c>
      <c r="L25" s="1">
        <v>1626998</v>
      </c>
      <c r="M25" s="65">
        <v>7.1585000000000001</v>
      </c>
      <c r="N25" s="65">
        <v>77.697000000000003</v>
      </c>
      <c r="O25" s="65">
        <v>8.9939</v>
      </c>
      <c r="P25" s="65">
        <v>0.85419999999999996</v>
      </c>
      <c r="Q25" s="65">
        <v>58.841900000000003</v>
      </c>
      <c r="R25" s="65">
        <v>12.442</v>
      </c>
      <c r="S25" s="1"/>
      <c r="T25" s="1"/>
      <c r="U25" s="1"/>
      <c r="V25" s="1"/>
      <c r="W25" s="1"/>
      <c r="X25" s="1"/>
      <c r="Y25" s="1"/>
      <c r="Z25" s="28"/>
    </row>
    <row r="26" spans="1:26" x14ac:dyDescent="0.25">
      <c r="A26">
        <v>2021</v>
      </c>
      <c r="B26" s="1">
        <v>22</v>
      </c>
      <c r="C26" s="1" t="s">
        <v>47</v>
      </c>
      <c r="D26" s="1">
        <v>1932666</v>
      </c>
      <c r="E26" s="1">
        <v>3546</v>
      </c>
      <c r="F26" s="1">
        <v>1</v>
      </c>
      <c r="G26" s="1">
        <v>142904976</v>
      </c>
      <c r="H26" s="1">
        <v>22394102</v>
      </c>
      <c r="I26" s="1">
        <v>1383645</v>
      </c>
      <c r="J26" s="1">
        <v>17246325</v>
      </c>
      <c r="K26" s="1">
        <v>22046863</v>
      </c>
      <c r="L26" s="1">
        <v>1354526</v>
      </c>
      <c r="M26" s="65">
        <v>6.4819000000000004</v>
      </c>
      <c r="N26" s="65">
        <v>105.5018</v>
      </c>
      <c r="O26" s="65">
        <v>11.587199999999999</v>
      </c>
      <c r="P26" s="65">
        <v>0.71589999999999998</v>
      </c>
      <c r="Q26" s="65">
        <v>73.941900000000004</v>
      </c>
      <c r="R26" s="65">
        <v>8.9236000000000004</v>
      </c>
      <c r="S26" s="1"/>
      <c r="T26" s="1"/>
      <c r="U26" s="1"/>
      <c r="V26" s="1"/>
      <c r="W26" s="1"/>
      <c r="X26" s="1"/>
      <c r="Y26" s="1"/>
      <c r="Z26" s="28"/>
    </row>
    <row r="27" spans="1:26" x14ac:dyDescent="0.25">
      <c r="A27">
        <v>2021</v>
      </c>
      <c r="B27" s="1">
        <v>23</v>
      </c>
      <c r="C27" s="1" t="s">
        <v>48</v>
      </c>
      <c r="D27" s="1">
        <v>1886011</v>
      </c>
      <c r="E27" s="1">
        <v>4525</v>
      </c>
      <c r="F27" s="1">
        <v>1</v>
      </c>
      <c r="G27" s="1">
        <v>263850538</v>
      </c>
      <c r="H27" s="1">
        <v>29940342</v>
      </c>
      <c r="I27" s="1">
        <v>2368675</v>
      </c>
      <c r="J27" s="1">
        <v>65821192</v>
      </c>
      <c r="K27" s="1">
        <v>29940342</v>
      </c>
      <c r="L27" s="1">
        <v>2368675</v>
      </c>
      <c r="M27" s="65">
        <v>8.8125</v>
      </c>
      <c r="N27" s="65">
        <v>111.3916</v>
      </c>
      <c r="O27" s="65">
        <v>15.875</v>
      </c>
      <c r="P27" s="65">
        <v>1.2559</v>
      </c>
      <c r="Q27" s="65">
        <v>139.89869999999999</v>
      </c>
      <c r="R27" s="65">
        <v>34.899700000000003</v>
      </c>
      <c r="S27" s="1"/>
      <c r="T27" s="1"/>
      <c r="U27" s="1"/>
      <c r="V27" s="1"/>
      <c r="W27" s="1"/>
      <c r="X27" s="1"/>
      <c r="Y27" s="1"/>
      <c r="Z27" s="28"/>
    </row>
    <row r="28" spans="1:26" x14ac:dyDescent="0.25">
      <c r="A28">
        <v>2021</v>
      </c>
      <c r="B28" s="1">
        <v>24</v>
      </c>
      <c r="C28" s="1" t="s">
        <v>49</v>
      </c>
      <c r="D28" s="1">
        <v>1849898</v>
      </c>
      <c r="E28" s="1">
        <v>3528</v>
      </c>
      <c r="F28" s="1">
        <v>1</v>
      </c>
      <c r="G28" s="1">
        <v>463342804</v>
      </c>
      <c r="H28" s="1">
        <v>46041392</v>
      </c>
      <c r="I28" s="1">
        <v>3758971</v>
      </c>
      <c r="J28" s="1">
        <v>110112562</v>
      </c>
      <c r="K28" s="1">
        <v>46041392</v>
      </c>
      <c r="L28" s="1">
        <v>3758971</v>
      </c>
      <c r="M28" s="65">
        <v>10.063599999999999</v>
      </c>
      <c r="N28" s="65">
        <v>123.2632</v>
      </c>
      <c r="O28" s="65">
        <v>24.8886</v>
      </c>
      <c r="P28" s="65">
        <v>2.032</v>
      </c>
      <c r="Q28" s="65">
        <v>250.46940000000001</v>
      </c>
      <c r="R28" s="65">
        <v>59.523600000000002</v>
      </c>
      <c r="S28" s="1"/>
      <c r="T28" s="1"/>
      <c r="U28" s="1"/>
      <c r="V28" s="1"/>
      <c r="W28" s="1"/>
      <c r="X28" s="1"/>
      <c r="Y28" s="1"/>
      <c r="Z28" s="28"/>
    </row>
    <row r="29" spans="1:26" x14ac:dyDescent="0.25">
      <c r="A29">
        <v>2021</v>
      </c>
      <c r="B29" s="1">
        <v>25</v>
      </c>
      <c r="C29" s="1" t="s">
        <v>50</v>
      </c>
      <c r="D29" s="1">
        <v>1780673</v>
      </c>
      <c r="E29" s="1">
        <v>2307</v>
      </c>
      <c r="F29" s="1">
        <v>1</v>
      </c>
      <c r="G29" s="1">
        <v>158187165</v>
      </c>
      <c r="H29" s="1">
        <v>25261995</v>
      </c>
      <c r="I29" s="1">
        <v>1919444</v>
      </c>
      <c r="J29" s="1">
        <v>33014907</v>
      </c>
      <c r="K29" s="1">
        <v>25167939</v>
      </c>
      <c r="L29" s="1">
        <v>1913105</v>
      </c>
      <c r="M29" s="65">
        <v>6.2853000000000003</v>
      </c>
      <c r="N29" s="65">
        <v>82.686099999999996</v>
      </c>
      <c r="O29" s="65">
        <v>14.1868</v>
      </c>
      <c r="P29" s="65">
        <v>1.0779000000000001</v>
      </c>
      <c r="Q29" s="65">
        <v>88.835599999999999</v>
      </c>
      <c r="R29" s="65">
        <v>18.540700000000001</v>
      </c>
      <c r="S29" s="1"/>
      <c r="T29" s="1"/>
      <c r="U29" s="1"/>
      <c r="V29" s="1"/>
      <c r="W29" s="1"/>
      <c r="X29" s="1"/>
      <c r="Y29" s="1"/>
      <c r="Z29" s="28"/>
    </row>
    <row r="30" spans="1:26" x14ac:dyDescent="0.25">
      <c r="A30">
        <v>2021</v>
      </c>
      <c r="B30" s="1">
        <v>26</v>
      </c>
      <c r="C30" s="1" t="s">
        <v>51</v>
      </c>
      <c r="D30" s="1">
        <v>1758210</v>
      </c>
      <c r="E30" s="1">
        <v>2945</v>
      </c>
      <c r="F30" s="1">
        <v>1</v>
      </c>
      <c r="G30" s="1">
        <v>196171081</v>
      </c>
      <c r="H30" s="1">
        <v>38796698</v>
      </c>
      <c r="I30" s="1">
        <v>2442423</v>
      </c>
      <c r="J30" s="1">
        <v>42522543</v>
      </c>
      <c r="K30" s="1">
        <v>38796698</v>
      </c>
      <c r="L30" s="1">
        <v>2442423</v>
      </c>
      <c r="M30" s="65">
        <v>5.0564</v>
      </c>
      <c r="N30" s="65">
        <v>80.318200000000004</v>
      </c>
      <c r="O30" s="65">
        <v>22.065999999999999</v>
      </c>
      <c r="P30" s="65">
        <v>1.3892</v>
      </c>
      <c r="Q30" s="65">
        <v>111.57429999999999</v>
      </c>
      <c r="R30" s="65">
        <v>24.185099999999998</v>
      </c>
      <c r="S30" s="1"/>
      <c r="T30" s="1"/>
      <c r="U30" s="1"/>
      <c r="V30" s="1"/>
      <c r="W30" s="1"/>
      <c r="X30" s="1"/>
      <c r="Y30" s="1"/>
      <c r="Z30" s="28"/>
    </row>
    <row r="31" spans="1:26" x14ac:dyDescent="0.25">
      <c r="A31">
        <v>2021</v>
      </c>
      <c r="B31" s="1">
        <v>27</v>
      </c>
      <c r="C31" s="1" t="s">
        <v>52</v>
      </c>
      <c r="D31" s="1">
        <v>1733853</v>
      </c>
      <c r="E31" s="1">
        <v>1916</v>
      </c>
      <c r="F31" s="1">
        <v>1</v>
      </c>
      <c r="G31" s="1">
        <v>295180482</v>
      </c>
      <c r="H31" s="1">
        <v>37934527</v>
      </c>
      <c r="I31" s="1">
        <v>2702730</v>
      </c>
      <c r="J31" s="1">
        <v>65829264</v>
      </c>
      <c r="K31" s="1">
        <v>37675860</v>
      </c>
      <c r="L31" s="1">
        <v>2688886</v>
      </c>
      <c r="M31" s="65">
        <v>7.8346999999999998</v>
      </c>
      <c r="N31" s="65">
        <v>109.77800000000001</v>
      </c>
      <c r="O31" s="65">
        <v>21.878699999999998</v>
      </c>
      <c r="P31" s="65">
        <v>1.5588</v>
      </c>
      <c r="Q31" s="65">
        <v>170.24539999999999</v>
      </c>
      <c r="R31" s="65">
        <v>37.966999999999999</v>
      </c>
      <c r="S31" s="1"/>
      <c r="T31" s="1"/>
      <c r="U31" s="1"/>
      <c r="V31" s="1"/>
      <c r="W31" s="1"/>
      <c r="X31" s="1"/>
      <c r="Y31" s="1"/>
      <c r="Z31" s="28"/>
    </row>
    <row r="32" spans="1:26" x14ac:dyDescent="0.25">
      <c r="A32">
        <v>2021</v>
      </c>
      <c r="B32" s="1">
        <v>28</v>
      </c>
      <c r="C32" s="1" t="s">
        <v>53</v>
      </c>
      <c r="D32" s="1">
        <v>1723634</v>
      </c>
      <c r="E32" s="1">
        <v>3660</v>
      </c>
      <c r="F32" s="1">
        <v>1</v>
      </c>
      <c r="G32" s="1">
        <v>65021718</v>
      </c>
      <c r="H32" s="1">
        <v>19752314</v>
      </c>
      <c r="I32" s="1">
        <v>1370761</v>
      </c>
      <c r="J32" s="1">
        <v>10732100</v>
      </c>
      <c r="K32" s="1">
        <v>19049438</v>
      </c>
      <c r="L32" s="1">
        <v>1320052</v>
      </c>
      <c r="M32" s="65">
        <v>3.4133</v>
      </c>
      <c r="N32" s="65">
        <v>49.256900000000002</v>
      </c>
      <c r="O32" s="65">
        <v>11.4597</v>
      </c>
      <c r="P32" s="65">
        <v>0.79530000000000001</v>
      </c>
      <c r="Q32" s="65">
        <v>37.723599999999998</v>
      </c>
      <c r="R32" s="65">
        <v>6.2263999999999999</v>
      </c>
      <c r="S32" s="1"/>
      <c r="T32" s="1"/>
      <c r="U32" s="1"/>
      <c r="V32" s="1"/>
      <c r="W32" s="1"/>
      <c r="X32" s="1"/>
      <c r="Y32" s="1"/>
      <c r="Z32" s="28"/>
    </row>
    <row r="33" spans="1:26" x14ac:dyDescent="0.25">
      <c r="A33">
        <v>2021</v>
      </c>
      <c r="B33" s="1">
        <v>29</v>
      </c>
      <c r="C33" s="1" t="s">
        <v>54</v>
      </c>
      <c r="D33" s="1">
        <v>1664496</v>
      </c>
      <c r="E33" s="1">
        <v>5820</v>
      </c>
      <c r="F33" s="1">
        <v>1</v>
      </c>
      <c r="G33" s="1">
        <v>328015003</v>
      </c>
      <c r="H33" s="1">
        <v>27578592</v>
      </c>
      <c r="I33" s="1">
        <v>2027732</v>
      </c>
      <c r="J33" s="1">
        <v>42801725</v>
      </c>
      <c r="K33" s="1">
        <v>27578592</v>
      </c>
      <c r="L33" s="1">
        <v>2027732</v>
      </c>
      <c r="M33" s="65">
        <v>11.893800000000001</v>
      </c>
      <c r="N33" s="65">
        <v>161.7645</v>
      </c>
      <c r="O33" s="65">
        <v>16.5687</v>
      </c>
      <c r="P33" s="65">
        <v>1.2181999999999999</v>
      </c>
      <c r="Q33" s="65">
        <v>197.06569999999999</v>
      </c>
      <c r="R33" s="65">
        <v>25.714500000000001</v>
      </c>
      <c r="S33" s="1"/>
      <c r="T33" s="1"/>
      <c r="U33" s="1"/>
      <c r="V33" s="1"/>
      <c r="W33" s="1"/>
      <c r="X33" s="1"/>
      <c r="Y33" s="1"/>
      <c r="Z33" s="28"/>
    </row>
    <row r="34" spans="1:26" x14ac:dyDescent="0.25">
      <c r="A34">
        <v>2021</v>
      </c>
      <c r="B34" s="1">
        <v>30</v>
      </c>
      <c r="C34" s="1" t="s">
        <v>55</v>
      </c>
      <c r="D34" s="1">
        <v>1624827</v>
      </c>
      <c r="E34" s="1">
        <v>2063</v>
      </c>
      <c r="F34" s="1">
        <v>1</v>
      </c>
      <c r="G34" s="1">
        <v>99767770</v>
      </c>
      <c r="H34" s="1">
        <v>17368248</v>
      </c>
      <c r="I34" s="1">
        <v>1255992</v>
      </c>
      <c r="J34" s="1">
        <v>17779067</v>
      </c>
      <c r="K34" s="1">
        <v>17082805</v>
      </c>
      <c r="L34" s="1">
        <v>1233683</v>
      </c>
      <c r="M34" s="65">
        <v>5.8402000000000003</v>
      </c>
      <c r="N34" s="65">
        <v>80.869900000000001</v>
      </c>
      <c r="O34" s="65">
        <v>10.689299999999999</v>
      </c>
      <c r="P34" s="65">
        <v>0.77300000000000002</v>
      </c>
      <c r="Q34" s="65">
        <v>61.402099999999997</v>
      </c>
      <c r="R34" s="65">
        <v>10.9421</v>
      </c>
      <c r="S34" s="1"/>
      <c r="T34" s="1"/>
      <c r="U34" s="1"/>
      <c r="V34" s="1"/>
      <c r="W34" s="1"/>
      <c r="X34" s="1"/>
      <c r="Y34" s="1"/>
      <c r="Z34" s="28"/>
    </row>
    <row r="35" spans="1:26" x14ac:dyDescent="0.25">
      <c r="A35">
        <v>2021</v>
      </c>
      <c r="B35" s="1">
        <v>31</v>
      </c>
      <c r="C35" s="1" t="s">
        <v>56</v>
      </c>
      <c r="D35" s="1">
        <v>1519417</v>
      </c>
      <c r="E35" s="1">
        <v>2242</v>
      </c>
      <c r="F35" s="1">
        <v>1</v>
      </c>
      <c r="G35" s="1">
        <v>59298297</v>
      </c>
      <c r="H35" s="1">
        <v>14661676</v>
      </c>
      <c r="I35" s="1">
        <v>960673</v>
      </c>
      <c r="J35" s="1">
        <v>15638772</v>
      </c>
      <c r="K35" s="1">
        <v>13584391</v>
      </c>
      <c r="L35" s="1">
        <v>892181</v>
      </c>
      <c r="M35" s="65">
        <v>4.3651999999999997</v>
      </c>
      <c r="N35" s="65">
        <v>66.464399999999998</v>
      </c>
      <c r="O35" s="65">
        <v>9.6494999999999997</v>
      </c>
      <c r="P35" s="65">
        <v>0.63229999999999997</v>
      </c>
      <c r="Q35" s="65">
        <v>39.027000000000001</v>
      </c>
      <c r="R35" s="65">
        <v>10.2926</v>
      </c>
      <c r="S35" s="1"/>
      <c r="T35" s="1"/>
      <c r="U35" s="1"/>
      <c r="V35" s="1"/>
      <c r="W35" s="1"/>
      <c r="X35" s="1"/>
      <c r="Y35" s="1"/>
      <c r="Z35" s="28"/>
    </row>
    <row r="36" spans="1:26" x14ac:dyDescent="0.25">
      <c r="A36">
        <v>2021</v>
      </c>
      <c r="B36" s="1">
        <v>32</v>
      </c>
      <c r="C36" s="1" t="s">
        <v>57</v>
      </c>
      <c r="D36" s="1">
        <v>1510516</v>
      </c>
      <c r="E36" s="1">
        <v>2527</v>
      </c>
      <c r="F36" s="1">
        <v>1</v>
      </c>
      <c r="G36" s="1">
        <v>134970542</v>
      </c>
      <c r="H36" s="1">
        <v>21724392</v>
      </c>
      <c r="I36" s="1">
        <v>1433621</v>
      </c>
      <c r="J36" s="1">
        <v>20096314</v>
      </c>
      <c r="K36" s="1">
        <v>21724392</v>
      </c>
      <c r="L36" s="1">
        <v>1433621</v>
      </c>
      <c r="M36" s="65">
        <v>6.2129000000000003</v>
      </c>
      <c r="N36" s="65">
        <v>94.146600000000007</v>
      </c>
      <c r="O36" s="65">
        <v>14.382099999999999</v>
      </c>
      <c r="P36" s="65">
        <v>0.94910000000000005</v>
      </c>
      <c r="Q36" s="65">
        <v>89.353899999999996</v>
      </c>
      <c r="R36" s="65">
        <v>13.3043</v>
      </c>
      <c r="S36" s="1"/>
      <c r="T36" s="1"/>
      <c r="U36" s="1"/>
      <c r="V36" s="1"/>
      <c r="W36" s="1"/>
      <c r="X36" s="1"/>
      <c r="Y36" s="1"/>
      <c r="Z36" s="28"/>
    </row>
    <row r="37" spans="1:26" x14ac:dyDescent="0.25">
      <c r="A37">
        <v>2021</v>
      </c>
      <c r="B37" s="1">
        <v>33</v>
      </c>
      <c r="C37" s="1" t="s">
        <v>58</v>
      </c>
      <c r="D37" s="1">
        <v>1487483</v>
      </c>
      <c r="E37" s="1">
        <v>2108</v>
      </c>
      <c r="F37" s="1">
        <v>1</v>
      </c>
      <c r="G37" s="1">
        <v>27660720</v>
      </c>
      <c r="H37" s="1">
        <v>11200095</v>
      </c>
      <c r="I37" s="1">
        <v>765376</v>
      </c>
      <c r="J37" s="1">
        <v>5436168</v>
      </c>
      <c r="K37" s="1">
        <v>10548249</v>
      </c>
      <c r="L37" s="1">
        <v>719672</v>
      </c>
      <c r="M37" s="65">
        <v>2.6223000000000001</v>
      </c>
      <c r="N37" s="65">
        <v>38.435200000000002</v>
      </c>
      <c r="O37" s="65">
        <v>7.5296000000000003</v>
      </c>
      <c r="P37" s="65">
        <v>0.51449999999999996</v>
      </c>
      <c r="Q37" s="65">
        <v>18.595700000000001</v>
      </c>
      <c r="R37" s="65">
        <v>3.6545999999999998</v>
      </c>
      <c r="S37" s="1"/>
      <c r="T37" s="1"/>
      <c r="U37" s="1"/>
      <c r="V37" s="1"/>
      <c r="W37" s="1"/>
      <c r="X37" s="1"/>
      <c r="Y37" s="1"/>
      <c r="Z37" s="28"/>
    </row>
    <row r="38" spans="1:26" x14ac:dyDescent="0.25">
      <c r="A38">
        <v>2021</v>
      </c>
      <c r="B38" s="1">
        <v>34</v>
      </c>
      <c r="C38" s="1" t="s">
        <v>59</v>
      </c>
      <c r="D38" s="1">
        <v>1439666</v>
      </c>
      <c r="E38" s="1">
        <v>2793</v>
      </c>
      <c r="F38" s="1">
        <v>1</v>
      </c>
      <c r="G38" s="1">
        <v>73756232</v>
      </c>
      <c r="H38" s="1">
        <v>15849651</v>
      </c>
      <c r="I38" s="1">
        <v>1125124</v>
      </c>
      <c r="J38" s="1">
        <v>13420366</v>
      </c>
      <c r="K38" s="1">
        <v>15459240</v>
      </c>
      <c r="L38" s="1">
        <v>1102232</v>
      </c>
      <c r="M38" s="65">
        <v>4.7709999999999999</v>
      </c>
      <c r="N38" s="65">
        <v>66.915300000000002</v>
      </c>
      <c r="O38" s="65">
        <v>11.0093</v>
      </c>
      <c r="P38" s="65">
        <v>0.78149999999999997</v>
      </c>
      <c r="Q38" s="65">
        <v>51.231499999999997</v>
      </c>
      <c r="R38" s="65">
        <v>9.3218999999999994</v>
      </c>
      <c r="S38" s="1"/>
      <c r="T38" s="1"/>
      <c r="U38" s="1"/>
      <c r="V38" s="1"/>
      <c r="W38" s="1"/>
      <c r="X38" s="1"/>
      <c r="Y38" s="1"/>
      <c r="Z38" s="28"/>
    </row>
    <row r="39" spans="1:26" x14ac:dyDescent="0.25">
      <c r="A39">
        <v>2021</v>
      </c>
      <c r="B39" s="1">
        <v>35</v>
      </c>
      <c r="C39" s="1" t="s">
        <v>60</v>
      </c>
      <c r="D39" s="1">
        <v>1376476</v>
      </c>
      <c r="E39" s="1">
        <v>2523</v>
      </c>
      <c r="F39" s="1">
        <v>1</v>
      </c>
      <c r="G39" s="1">
        <v>102530632</v>
      </c>
      <c r="H39" s="1">
        <v>21493003</v>
      </c>
      <c r="I39" s="1">
        <v>1666716</v>
      </c>
      <c r="J39" s="1">
        <v>31236394</v>
      </c>
      <c r="K39" s="1">
        <v>21493003</v>
      </c>
      <c r="L39" s="1">
        <v>1666716</v>
      </c>
      <c r="M39" s="65">
        <v>4.7704000000000004</v>
      </c>
      <c r="N39" s="65">
        <v>61.516599999999997</v>
      </c>
      <c r="O39" s="65">
        <v>15.6145</v>
      </c>
      <c r="P39" s="65">
        <v>1.2109000000000001</v>
      </c>
      <c r="Q39" s="65">
        <v>74.487799999999993</v>
      </c>
      <c r="R39" s="65">
        <v>22.693000000000001</v>
      </c>
      <c r="S39" s="1"/>
      <c r="T39" s="1"/>
      <c r="U39" s="1"/>
      <c r="V39" s="1"/>
      <c r="W39" s="1"/>
      <c r="X39" s="1"/>
      <c r="Y39" s="1"/>
      <c r="Z39" s="28"/>
    </row>
    <row r="40" spans="1:26" x14ac:dyDescent="0.25">
      <c r="A40">
        <v>2021</v>
      </c>
      <c r="B40" s="1">
        <v>36</v>
      </c>
      <c r="C40" s="1" t="s">
        <v>61</v>
      </c>
      <c r="D40" s="1">
        <v>1368035</v>
      </c>
      <c r="E40" s="1">
        <v>2680</v>
      </c>
      <c r="F40" s="1">
        <v>1</v>
      </c>
      <c r="G40" s="1">
        <v>81557987</v>
      </c>
      <c r="H40" s="1">
        <v>19147705</v>
      </c>
      <c r="I40" s="1">
        <v>1403012</v>
      </c>
      <c r="J40" s="1">
        <v>19591211</v>
      </c>
      <c r="K40" s="1">
        <v>19147705</v>
      </c>
      <c r="L40" s="1">
        <v>1403012</v>
      </c>
      <c r="M40" s="65">
        <v>4.2594000000000003</v>
      </c>
      <c r="N40" s="65">
        <v>58.130600000000001</v>
      </c>
      <c r="O40" s="65">
        <v>13.996499999999999</v>
      </c>
      <c r="P40" s="65">
        <v>1.0256000000000001</v>
      </c>
      <c r="Q40" s="65">
        <v>59.616900000000001</v>
      </c>
      <c r="R40" s="65">
        <v>14.3207</v>
      </c>
      <c r="S40" s="1"/>
      <c r="T40" s="1"/>
      <c r="U40" s="1"/>
      <c r="V40" s="1"/>
      <c r="W40" s="1"/>
      <c r="X40" s="1"/>
      <c r="Y40" s="1"/>
      <c r="Z40" s="28"/>
    </row>
    <row r="41" spans="1:26" x14ac:dyDescent="0.25">
      <c r="A41">
        <v>2021</v>
      </c>
      <c r="B41" s="1">
        <v>37</v>
      </c>
      <c r="C41" s="1" t="s">
        <v>62</v>
      </c>
      <c r="D41" s="1">
        <v>1362416</v>
      </c>
      <c r="E41" s="1">
        <v>2605</v>
      </c>
      <c r="F41" s="1">
        <v>1</v>
      </c>
      <c r="G41" s="1">
        <v>168576291</v>
      </c>
      <c r="H41" s="1">
        <v>28009691</v>
      </c>
      <c r="I41" s="1">
        <v>2066308</v>
      </c>
      <c r="J41" s="1">
        <v>31167525</v>
      </c>
      <c r="K41" s="1">
        <v>27715980</v>
      </c>
      <c r="L41" s="1">
        <v>2043342</v>
      </c>
      <c r="M41" s="65">
        <v>6.0823</v>
      </c>
      <c r="N41" s="65">
        <v>82.500299999999996</v>
      </c>
      <c r="O41" s="65">
        <v>20.558800000000002</v>
      </c>
      <c r="P41" s="65">
        <v>1.5165999999999999</v>
      </c>
      <c r="Q41" s="65">
        <v>123.7333</v>
      </c>
      <c r="R41" s="65">
        <v>22.8767</v>
      </c>
      <c r="S41" s="1"/>
      <c r="T41" s="1"/>
      <c r="U41" s="1"/>
      <c r="V41" s="1"/>
      <c r="W41" s="1"/>
      <c r="X41" s="1"/>
      <c r="Y41" s="1"/>
      <c r="Z41" s="28"/>
    </row>
    <row r="42" spans="1:26" x14ac:dyDescent="0.25">
      <c r="A42">
        <v>2021</v>
      </c>
      <c r="B42" s="1">
        <v>38</v>
      </c>
      <c r="C42" s="1" t="s">
        <v>63</v>
      </c>
      <c r="D42" s="1">
        <v>1249442</v>
      </c>
      <c r="E42" s="1">
        <v>1685</v>
      </c>
      <c r="F42" s="1">
        <v>1</v>
      </c>
      <c r="G42" s="1">
        <v>129450983</v>
      </c>
      <c r="H42" s="1">
        <v>21348161</v>
      </c>
      <c r="I42" s="1">
        <v>1501637</v>
      </c>
      <c r="J42" s="1">
        <v>24859121</v>
      </c>
      <c r="K42" s="1">
        <v>20176398</v>
      </c>
      <c r="L42" s="1">
        <v>1428961</v>
      </c>
      <c r="M42" s="65">
        <v>6.4160000000000004</v>
      </c>
      <c r="N42" s="65">
        <v>90.590999999999994</v>
      </c>
      <c r="O42" s="65">
        <v>17.086200000000002</v>
      </c>
      <c r="P42" s="65">
        <v>1.2018</v>
      </c>
      <c r="Q42" s="65">
        <v>103.607</v>
      </c>
      <c r="R42" s="65">
        <v>19.8962</v>
      </c>
      <c r="S42" s="1"/>
      <c r="T42" s="1"/>
      <c r="U42" s="1"/>
      <c r="V42" s="1"/>
      <c r="W42" s="1"/>
      <c r="X42" s="1"/>
      <c r="Y42" s="1"/>
      <c r="Z42" s="28"/>
    </row>
    <row r="43" spans="1:26" x14ac:dyDescent="0.25">
      <c r="A43">
        <v>2021</v>
      </c>
      <c r="B43" s="1">
        <v>39</v>
      </c>
      <c r="C43" s="1" t="s">
        <v>64</v>
      </c>
      <c r="D43" s="1">
        <v>1190956</v>
      </c>
      <c r="E43" s="1">
        <v>2185</v>
      </c>
      <c r="F43" s="1">
        <v>1</v>
      </c>
      <c r="G43" s="1">
        <v>54816367</v>
      </c>
      <c r="H43" s="1">
        <v>13661697</v>
      </c>
      <c r="I43" s="1">
        <v>970470</v>
      </c>
      <c r="J43" s="1">
        <v>9613530</v>
      </c>
      <c r="K43" s="1">
        <v>13661697</v>
      </c>
      <c r="L43" s="1">
        <v>970470</v>
      </c>
      <c r="M43" s="65">
        <v>4.0124000000000004</v>
      </c>
      <c r="N43" s="65">
        <v>56.484299999999998</v>
      </c>
      <c r="O43" s="65">
        <v>11.4712</v>
      </c>
      <c r="P43" s="65">
        <v>0.81489999999999996</v>
      </c>
      <c r="Q43" s="65">
        <v>46.027200000000001</v>
      </c>
      <c r="R43" s="65">
        <v>8.0721000000000007</v>
      </c>
      <c r="S43" s="1"/>
      <c r="T43" s="1"/>
      <c r="U43" s="1"/>
      <c r="V43" s="1"/>
      <c r="W43" s="1"/>
      <c r="X43" s="1"/>
      <c r="Y43" s="1"/>
      <c r="Z43" s="28"/>
    </row>
    <row r="44" spans="1:26" x14ac:dyDescent="0.25">
      <c r="A44">
        <v>2021</v>
      </c>
      <c r="B44" s="1">
        <v>40</v>
      </c>
      <c r="C44" s="1" t="s">
        <v>65</v>
      </c>
      <c r="D44" s="1">
        <v>1065219</v>
      </c>
      <c r="E44" s="1">
        <v>2009</v>
      </c>
      <c r="F44" s="1">
        <v>1</v>
      </c>
      <c r="G44" s="1">
        <v>66540763</v>
      </c>
      <c r="H44" s="1">
        <v>13924142</v>
      </c>
      <c r="I44" s="1">
        <v>941692</v>
      </c>
      <c r="J44" s="1">
        <v>11614432</v>
      </c>
      <c r="K44" s="1">
        <v>13924142</v>
      </c>
      <c r="L44" s="1">
        <v>941692</v>
      </c>
      <c r="M44" s="65">
        <v>4.7788000000000004</v>
      </c>
      <c r="N44" s="65">
        <v>70.660899999999998</v>
      </c>
      <c r="O44" s="65">
        <v>13.0716</v>
      </c>
      <c r="P44" s="65">
        <v>0.88400000000000001</v>
      </c>
      <c r="Q44" s="65">
        <v>62.466700000000003</v>
      </c>
      <c r="R44" s="65">
        <v>10.9033</v>
      </c>
      <c r="S44" s="1"/>
      <c r="T44" s="1"/>
      <c r="U44" s="1"/>
      <c r="V44" s="1"/>
      <c r="W44" s="1"/>
      <c r="X44" s="1"/>
      <c r="Y44" s="1"/>
      <c r="Z44" s="28"/>
    </row>
    <row r="45" spans="1:26" x14ac:dyDescent="0.25">
      <c r="A45">
        <v>2021</v>
      </c>
      <c r="B45" s="1">
        <v>41</v>
      </c>
      <c r="C45" s="1" t="s">
        <v>66</v>
      </c>
      <c r="D45" s="1">
        <v>1060061</v>
      </c>
      <c r="E45" s="1">
        <v>2132</v>
      </c>
      <c r="F45" s="1">
        <v>1</v>
      </c>
      <c r="G45" s="1">
        <v>35180679</v>
      </c>
      <c r="H45" s="1">
        <v>6691793</v>
      </c>
      <c r="I45" s="1">
        <v>419384</v>
      </c>
      <c r="J45" s="1">
        <v>6410327</v>
      </c>
      <c r="K45" s="1">
        <v>6691793</v>
      </c>
      <c r="L45" s="1">
        <v>419384</v>
      </c>
      <c r="M45" s="65">
        <v>5.2572999999999999</v>
      </c>
      <c r="N45" s="65">
        <v>83.886600000000001</v>
      </c>
      <c r="O45" s="65">
        <v>6.3125999999999998</v>
      </c>
      <c r="P45" s="65">
        <v>0.39560000000000001</v>
      </c>
      <c r="Q45" s="65">
        <v>33.187399999999997</v>
      </c>
      <c r="R45" s="65">
        <v>6.0471000000000004</v>
      </c>
      <c r="S45" s="1"/>
      <c r="T45" s="1"/>
      <c r="U45" s="1"/>
      <c r="V45" s="1"/>
      <c r="W45" s="1"/>
      <c r="X45" s="1"/>
      <c r="Y45" s="1"/>
      <c r="Z45" s="28"/>
    </row>
    <row r="46" spans="1:26" x14ac:dyDescent="0.25">
      <c r="A46">
        <v>2021</v>
      </c>
      <c r="B46" s="1">
        <v>42</v>
      </c>
      <c r="C46" s="1" t="s">
        <v>67</v>
      </c>
      <c r="D46" s="1">
        <v>1021243</v>
      </c>
      <c r="E46" s="1">
        <v>3675</v>
      </c>
      <c r="F46" s="1">
        <v>1</v>
      </c>
      <c r="G46" s="1">
        <v>199408461</v>
      </c>
      <c r="H46" s="1">
        <v>23329072</v>
      </c>
      <c r="I46" s="1">
        <v>1396960</v>
      </c>
      <c r="J46" s="1">
        <v>31971276</v>
      </c>
      <c r="K46" s="1">
        <v>23329072</v>
      </c>
      <c r="L46" s="1">
        <v>1396960</v>
      </c>
      <c r="M46" s="65">
        <v>8.5475999999999992</v>
      </c>
      <c r="N46" s="65">
        <v>142.74459999999999</v>
      </c>
      <c r="O46" s="65">
        <v>22.843800000000002</v>
      </c>
      <c r="P46" s="65">
        <v>1.3678999999999999</v>
      </c>
      <c r="Q46" s="65">
        <v>195.26050000000001</v>
      </c>
      <c r="R46" s="65">
        <v>31.3062</v>
      </c>
      <c r="S46" s="1"/>
      <c r="T46" s="1"/>
      <c r="U46" s="1"/>
      <c r="V46" s="1"/>
      <c r="W46" s="1"/>
      <c r="X46" s="1"/>
      <c r="Y46" s="1"/>
      <c r="Z46" s="28"/>
    </row>
    <row r="47" spans="1:26" ht="15.75" thickBot="1" x14ac:dyDescent="0.3">
      <c r="B47" s="1"/>
      <c r="C47" s="1"/>
      <c r="D47" s="1"/>
      <c r="E47" s="1"/>
      <c r="F47" s="1"/>
      <c r="G47" s="60"/>
      <c r="H47" s="60"/>
      <c r="I47" s="60"/>
      <c r="J47" s="60"/>
      <c r="K47" s="60"/>
      <c r="L47" s="60"/>
      <c r="M47" s="66"/>
      <c r="N47" s="66"/>
      <c r="O47" s="66"/>
      <c r="P47" s="66"/>
      <c r="Q47" s="66"/>
      <c r="R47" s="66"/>
      <c r="S47" s="1"/>
      <c r="T47" s="1"/>
      <c r="U47" s="1"/>
      <c r="V47" s="1"/>
      <c r="W47" s="1"/>
      <c r="X47" s="1"/>
      <c r="Y47" s="1"/>
      <c r="Z47" s="28"/>
    </row>
    <row r="48" spans="1:26" x14ac:dyDescent="0.25">
      <c r="B48" s="50"/>
      <c r="C48" s="50"/>
      <c r="D48" s="38"/>
      <c r="E48" s="38"/>
      <c r="F48" s="51"/>
      <c r="G48" s="38"/>
      <c r="H48" s="38"/>
      <c r="I48" s="38"/>
      <c r="J48" s="38"/>
      <c r="K48" s="38"/>
      <c r="L48" s="38"/>
      <c r="M48" s="67"/>
      <c r="N48" s="67"/>
      <c r="O48" s="67"/>
      <c r="P48" s="67"/>
      <c r="Q48" s="67"/>
      <c r="R48" s="67"/>
      <c r="S48" s="1"/>
      <c r="T48" s="1"/>
      <c r="U48" s="1"/>
      <c r="V48" s="1"/>
      <c r="W48" s="1"/>
      <c r="X48" s="1"/>
      <c r="Y48" s="1"/>
      <c r="Z48" s="28"/>
    </row>
    <row r="49" spans="1:26" ht="14.65" customHeight="1" x14ac:dyDescent="0.25">
      <c r="B49" s="96" t="s">
        <v>68</v>
      </c>
      <c r="C49" s="96"/>
      <c r="D49" s="39">
        <f>SUM(D4:D48)</f>
        <v>135639208</v>
      </c>
      <c r="E49" s="39">
        <f>SUM(E4:E46)</f>
        <v>131641</v>
      </c>
      <c r="F49" s="52">
        <v>1</v>
      </c>
      <c r="G49" s="39">
        <f t="shared" ref="G49:L49" si="0">SUM(G4:G47)</f>
        <v>47597427392</v>
      </c>
      <c r="H49" s="39">
        <f t="shared" si="0"/>
        <v>3291651846</v>
      </c>
      <c r="I49" s="39">
        <f t="shared" si="0"/>
        <v>223957662</v>
      </c>
      <c r="J49" s="39">
        <f t="shared" si="0"/>
        <v>8673750523</v>
      </c>
      <c r="K49" s="39">
        <f t="shared" si="0"/>
        <v>3261816539</v>
      </c>
      <c r="L49" s="39">
        <f t="shared" si="0"/>
        <v>221662697</v>
      </c>
      <c r="M49" s="65">
        <f>IFERROR(G49/K49,0)</f>
        <v>14.592306717100744</v>
      </c>
      <c r="N49" s="65">
        <f>IFERROR(G49/L49,0)</f>
        <v>214.72908178140591</v>
      </c>
      <c r="O49" s="76">
        <f>H49/D49</f>
        <v>24.267701754790547</v>
      </c>
      <c r="P49" s="76">
        <f>I49/D49</f>
        <v>1.6511277624092291</v>
      </c>
      <c r="Q49" s="76">
        <f>G49/D49</f>
        <v>350.91201204890552</v>
      </c>
      <c r="R49" s="76">
        <f>J49/D49</f>
        <v>63.947221831315915</v>
      </c>
      <c r="S49" s="1"/>
      <c r="T49" s="1"/>
      <c r="U49" s="1"/>
      <c r="V49" s="1"/>
      <c r="W49" s="1"/>
      <c r="X49" s="1"/>
      <c r="Y49" s="1"/>
      <c r="Z49" s="28"/>
    </row>
    <row r="50" spans="1:26" ht="15" customHeight="1" thickBot="1" x14ac:dyDescent="0.3">
      <c r="B50" s="98" t="s">
        <v>69</v>
      </c>
      <c r="C50" s="98"/>
      <c r="D50" s="40">
        <f>AVERAGE(D4:D46)</f>
        <v>3229504.9523809524</v>
      </c>
      <c r="E50" s="40">
        <f>AVERAGE(E4:E46)</f>
        <v>3134.3095238095239</v>
      </c>
      <c r="F50" s="46">
        <v>1</v>
      </c>
      <c r="G50" s="40">
        <f t="shared" ref="G50:R50" si="1">AVERAGE(G4:G47)</f>
        <v>1133272080.7619047</v>
      </c>
      <c r="H50" s="40">
        <f t="shared" si="1"/>
        <v>78372663</v>
      </c>
      <c r="I50" s="40">
        <f t="shared" si="1"/>
        <v>5332325.2857142854</v>
      </c>
      <c r="J50" s="40">
        <f t="shared" si="1"/>
        <v>206517869.59523809</v>
      </c>
      <c r="K50" s="40">
        <f t="shared" si="1"/>
        <v>77662298.547619045</v>
      </c>
      <c r="L50" s="40">
        <f t="shared" si="1"/>
        <v>5277683.2619047621</v>
      </c>
      <c r="M50" s="64">
        <f t="shared" si="1"/>
        <v>8.3864738095238085</v>
      </c>
      <c r="N50" s="64">
        <f t="shared" si="1"/>
        <v>122.02230476190475</v>
      </c>
      <c r="O50" s="64">
        <f t="shared" si="1"/>
        <v>19.260647619047617</v>
      </c>
      <c r="P50" s="64">
        <f t="shared" si="1"/>
        <v>1.3297976190476191</v>
      </c>
      <c r="Q50" s="64">
        <f t="shared" si="1"/>
        <v>194.04870476190482</v>
      </c>
      <c r="R50" s="64">
        <f t="shared" si="1"/>
        <v>35.232638095238102</v>
      </c>
      <c r="S50" s="1"/>
      <c r="T50" s="1"/>
      <c r="U50" s="1"/>
      <c r="V50" s="1"/>
      <c r="W50" s="1"/>
      <c r="X50" s="1"/>
      <c r="Y50" s="1"/>
      <c r="Z50" s="28"/>
    </row>
    <row r="51" spans="1:26" ht="15" customHeight="1" x14ac:dyDescent="0.25">
      <c r="B51" s="1"/>
      <c r="C51" s="1"/>
      <c r="D51" s="41"/>
      <c r="E51" s="41"/>
      <c r="F51" s="53"/>
      <c r="G51" s="41"/>
      <c r="H51" s="41"/>
      <c r="I51" s="41"/>
      <c r="J51" s="41"/>
      <c r="K51" s="41"/>
      <c r="L51" s="41"/>
      <c r="S51" s="1"/>
      <c r="T51" s="1"/>
      <c r="U51" s="1"/>
      <c r="V51" s="1"/>
      <c r="W51" s="1"/>
      <c r="X51" s="1"/>
      <c r="Y51" s="1"/>
      <c r="Z51" s="28"/>
    </row>
    <row r="52" spans="1:26" x14ac:dyDescent="0.25">
      <c r="A52">
        <v>2021</v>
      </c>
      <c r="B52" s="1">
        <v>43</v>
      </c>
      <c r="C52" s="1" t="s">
        <v>70</v>
      </c>
      <c r="D52" s="1">
        <v>972546</v>
      </c>
      <c r="E52" s="1">
        <v>2040</v>
      </c>
      <c r="F52" s="1">
        <v>2</v>
      </c>
      <c r="G52" s="1">
        <v>57930799</v>
      </c>
      <c r="H52" s="1">
        <v>13722039</v>
      </c>
      <c r="I52" s="1">
        <v>957572</v>
      </c>
      <c r="J52" s="1">
        <v>11640704</v>
      </c>
      <c r="K52" s="1">
        <v>13685895</v>
      </c>
      <c r="L52" s="1">
        <v>954560</v>
      </c>
      <c r="M52" s="65">
        <v>4.2328999999999999</v>
      </c>
      <c r="N52" s="65">
        <v>60.688499999999998</v>
      </c>
      <c r="O52" s="65">
        <v>14.109400000000001</v>
      </c>
      <c r="P52" s="65">
        <v>0.98460000000000003</v>
      </c>
      <c r="Q52" s="65">
        <v>59.566099999999999</v>
      </c>
      <c r="R52" s="65">
        <v>11.9693</v>
      </c>
      <c r="S52" s="1"/>
      <c r="T52" s="1"/>
      <c r="U52" s="1"/>
      <c r="V52" s="1"/>
      <c r="W52" s="1"/>
      <c r="X52" s="1"/>
      <c r="Y52" s="1"/>
      <c r="Z52" s="28"/>
    </row>
    <row r="53" spans="1:26" x14ac:dyDescent="0.25">
      <c r="A53">
        <v>2021</v>
      </c>
      <c r="B53" s="1">
        <v>44</v>
      </c>
      <c r="C53" s="1" t="s">
        <v>71</v>
      </c>
      <c r="D53" s="1">
        <v>969587</v>
      </c>
      <c r="E53" s="1">
        <v>1721</v>
      </c>
      <c r="F53" s="1">
        <v>2</v>
      </c>
      <c r="G53" s="1">
        <v>64039392</v>
      </c>
      <c r="H53" s="1">
        <v>11398737</v>
      </c>
      <c r="I53" s="1">
        <v>793415</v>
      </c>
      <c r="J53" s="1">
        <v>10395401</v>
      </c>
      <c r="K53" s="1">
        <v>11005225</v>
      </c>
      <c r="L53" s="1">
        <v>762688</v>
      </c>
      <c r="M53" s="65">
        <v>5.819</v>
      </c>
      <c r="N53" s="65">
        <v>83.965400000000002</v>
      </c>
      <c r="O53" s="65">
        <v>11.7563</v>
      </c>
      <c r="P53" s="65">
        <v>0.81830000000000003</v>
      </c>
      <c r="Q53" s="65">
        <v>66.048100000000005</v>
      </c>
      <c r="R53" s="65">
        <v>10.721500000000001</v>
      </c>
      <c r="S53" s="1"/>
      <c r="T53" s="1"/>
      <c r="U53" s="1"/>
      <c r="V53" s="1"/>
      <c r="W53" s="1"/>
      <c r="X53" s="1"/>
      <c r="Y53" s="1"/>
      <c r="Z53" s="28"/>
    </row>
    <row r="54" spans="1:26" x14ac:dyDescent="0.25">
      <c r="A54">
        <v>2021</v>
      </c>
      <c r="B54" s="1">
        <v>45</v>
      </c>
      <c r="C54" s="1" t="s">
        <v>72</v>
      </c>
      <c r="D54" s="1">
        <v>953556</v>
      </c>
      <c r="E54" s="1">
        <v>1938</v>
      </c>
      <c r="F54" s="1">
        <v>2</v>
      </c>
      <c r="G54" s="1">
        <v>57672665</v>
      </c>
      <c r="H54" s="1">
        <v>10155141</v>
      </c>
      <c r="I54" s="1">
        <v>688226</v>
      </c>
      <c r="J54" s="1">
        <v>9493218</v>
      </c>
      <c r="K54" s="1">
        <v>9559089</v>
      </c>
      <c r="L54" s="1">
        <v>631564</v>
      </c>
      <c r="M54" s="65">
        <v>6.0332999999999997</v>
      </c>
      <c r="N54" s="65">
        <v>91.3172</v>
      </c>
      <c r="O54" s="65">
        <v>10.649800000000001</v>
      </c>
      <c r="P54" s="65">
        <v>0.72170000000000001</v>
      </c>
      <c r="Q54" s="65">
        <v>60.481699999999996</v>
      </c>
      <c r="R54" s="65">
        <v>9.9556000000000004</v>
      </c>
      <c r="S54" s="1"/>
      <c r="T54" s="1"/>
      <c r="U54" s="1"/>
      <c r="V54" s="1"/>
      <c r="W54" s="1"/>
      <c r="X54" s="1"/>
      <c r="Y54" s="1"/>
      <c r="Z54" s="28"/>
    </row>
    <row r="55" spans="1:26" x14ac:dyDescent="0.25">
      <c r="A55">
        <v>2021</v>
      </c>
      <c r="B55" s="1">
        <v>46</v>
      </c>
      <c r="C55" s="1" t="s">
        <v>73</v>
      </c>
      <c r="D55" s="1">
        <v>935906</v>
      </c>
      <c r="E55" s="1">
        <v>2463</v>
      </c>
      <c r="F55" s="1">
        <v>2</v>
      </c>
      <c r="G55" s="1">
        <v>82571610</v>
      </c>
      <c r="H55" s="1">
        <v>11145388</v>
      </c>
      <c r="I55" s="1">
        <v>967643</v>
      </c>
      <c r="J55" s="1">
        <v>23968959</v>
      </c>
      <c r="K55" s="1">
        <v>11145388</v>
      </c>
      <c r="L55" s="1">
        <v>967643</v>
      </c>
      <c r="M55" s="65">
        <v>7.4085999999999999</v>
      </c>
      <c r="N55" s="65">
        <v>85.332700000000003</v>
      </c>
      <c r="O55" s="65">
        <v>11.9087</v>
      </c>
      <c r="P55" s="65">
        <v>1.0339</v>
      </c>
      <c r="Q55" s="65">
        <v>88.226399999999998</v>
      </c>
      <c r="R55" s="65">
        <v>25.610399999999998</v>
      </c>
      <c r="S55" s="1"/>
      <c r="T55" s="1"/>
      <c r="U55" s="1"/>
      <c r="V55" s="1"/>
      <c r="W55" s="1"/>
      <c r="X55" s="1"/>
      <c r="Y55" s="1"/>
      <c r="Z55" s="28"/>
    </row>
    <row r="56" spans="1:26" x14ac:dyDescent="0.25">
      <c r="A56">
        <v>2021</v>
      </c>
      <c r="B56" s="1">
        <v>47</v>
      </c>
      <c r="C56" s="1" t="s">
        <v>74</v>
      </c>
      <c r="D56" s="1">
        <v>924859</v>
      </c>
      <c r="E56" s="1">
        <v>1792</v>
      </c>
      <c r="F56" s="1">
        <v>2</v>
      </c>
      <c r="G56" s="1">
        <v>64728383</v>
      </c>
      <c r="H56" s="1">
        <v>15933071</v>
      </c>
      <c r="I56" s="1">
        <v>1165569</v>
      </c>
      <c r="J56" s="1">
        <v>11272353</v>
      </c>
      <c r="K56" s="1">
        <v>15413703</v>
      </c>
      <c r="L56" s="1">
        <v>1135415</v>
      </c>
      <c r="M56" s="65">
        <v>4.1993999999999998</v>
      </c>
      <c r="N56" s="65">
        <v>57.008600000000001</v>
      </c>
      <c r="O56" s="65">
        <v>17.227599999999999</v>
      </c>
      <c r="P56" s="65">
        <v>1.2603</v>
      </c>
      <c r="Q56" s="65">
        <v>69.987300000000005</v>
      </c>
      <c r="R56" s="65">
        <v>12.1882</v>
      </c>
      <c r="S56" s="1"/>
      <c r="T56" s="1"/>
      <c r="U56" s="1"/>
      <c r="V56" s="1"/>
      <c r="W56" s="1"/>
      <c r="X56" s="1"/>
      <c r="Y56" s="1"/>
      <c r="Z56" s="28"/>
    </row>
    <row r="57" spans="1:26" x14ac:dyDescent="0.25">
      <c r="A57">
        <v>2021</v>
      </c>
      <c r="B57" s="1">
        <v>48</v>
      </c>
      <c r="C57" s="1" t="s">
        <v>75</v>
      </c>
      <c r="D57" s="1">
        <v>923311</v>
      </c>
      <c r="E57" s="1">
        <v>1981</v>
      </c>
      <c r="F57" s="1">
        <v>2</v>
      </c>
      <c r="G57" s="1">
        <v>188405172</v>
      </c>
      <c r="H57" s="1">
        <v>11649090</v>
      </c>
      <c r="I57" s="1">
        <v>732767</v>
      </c>
      <c r="J57" s="1">
        <v>16450994</v>
      </c>
      <c r="K57" s="1">
        <v>11649090</v>
      </c>
      <c r="L57" s="1">
        <v>732767</v>
      </c>
      <c r="M57" s="65">
        <v>16.173400000000001</v>
      </c>
      <c r="N57" s="65">
        <v>257.11470000000003</v>
      </c>
      <c r="O57" s="65">
        <v>12.6166</v>
      </c>
      <c r="P57" s="65">
        <v>0.79359999999999997</v>
      </c>
      <c r="Q57" s="65">
        <v>204.0539</v>
      </c>
      <c r="R57" s="65">
        <v>17.817399999999999</v>
      </c>
      <c r="S57" s="1"/>
      <c r="T57" s="1"/>
      <c r="U57" s="1"/>
      <c r="V57" s="1"/>
      <c r="W57" s="1"/>
      <c r="X57" s="1"/>
      <c r="Y57" s="1"/>
      <c r="Z57" s="28"/>
    </row>
    <row r="58" spans="1:26" x14ac:dyDescent="0.25">
      <c r="A58">
        <v>2021</v>
      </c>
      <c r="B58" s="1">
        <v>49</v>
      </c>
      <c r="C58" s="1" t="s">
        <v>76</v>
      </c>
      <c r="D58" s="1">
        <v>899703</v>
      </c>
      <c r="E58" s="1">
        <v>3579</v>
      </c>
      <c r="F58" s="1">
        <v>2</v>
      </c>
      <c r="G58" s="1">
        <v>62188965</v>
      </c>
      <c r="H58" s="1">
        <v>10453570</v>
      </c>
      <c r="I58" s="1">
        <v>954191</v>
      </c>
      <c r="J58" s="1">
        <v>18877212</v>
      </c>
      <c r="K58" s="1">
        <v>10302514</v>
      </c>
      <c r="L58" s="1">
        <v>945866</v>
      </c>
      <c r="M58" s="65">
        <v>6.0362999999999998</v>
      </c>
      <c r="N58" s="65">
        <v>65.748199999999997</v>
      </c>
      <c r="O58" s="65">
        <v>11.6189</v>
      </c>
      <c r="P58" s="65">
        <v>1.0606</v>
      </c>
      <c r="Q58" s="65">
        <v>69.121700000000004</v>
      </c>
      <c r="R58" s="65">
        <v>20.9816</v>
      </c>
      <c r="S58" s="1"/>
      <c r="T58" s="1"/>
      <c r="U58" s="1"/>
      <c r="V58" s="1"/>
      <c r="W58" s="1"/>
      <c r="X58" s="1"/>
      <c r="Y58" s="1"/>
      <c r="Z58" s="28"/>
    </row>
    <row r="59" spans="1:26" x14ac:dyDescent="0.25">
      <c r="A59">
        <v>2021</v>
      </c>
      <c r="B59" s="1">
        <v>50</v>
      </c>
      <c r="C59" s="1" t="s">
        <v>77</v>
      </c>
      <c r="D59" s="1">
        <v>884891</v>
      </c>
      <c r="E59" s="1">
        <v>1708</v>
      </c>
      <c r="F59" s="1">
        <v>2</v>
      </c>
      <c r="G59" s="1">
        <v>41283448</v>
      </c>
      <c r="H59" s="1">
        <v>12366369</v>
      </c>
      <c r="I59" s="1">
        <v>888258</v>
      </c>
      <c r="J59" s="1">
        <v>10408322</v>
      </c>
      <c r="K59" s="1">
        <v>11210706</v>
      </c>
      <c r="L59" s="1">
        <v>815281</v>
      </c>
      <c r="M59" s="65">
        <v>3.6825000000000001</v>
      </c>
      <c r="N59" s="65">
        <v>50.637099999999997</v>
      </c>
      <c r="O59" s="65">
        <v>13.975</v>
      </c>
      <c r="P59" s="65">
        <v>1.0038</v>
      </c>
      <c r="Q59" s="65">
        <v>46.653700000000001</v>
      </c>
      <c r="R59" s="65">
        <v>11.7623</v>
      </c>
      <c r="S59" s="1"/>
      <c r="T59" s="1"/>
      <c r="U59" s="1"/>
      <c r="V59" s="1"/>
      <c r="W59" s="1"/>
      <c r="X59" s="1"/>
      <c r="Y59" s="1"/>
      <c r="Z59" s="28"/>
    </row>
    <row r="60" spans="1:26" x14ac:dyDescent="0.25">
      <c r="A60">
        <v>2021</v>
      </c>
      <c r="B60" s="1">
        <v>51</v>
      </c>
      <c r="C60" s="1" t="s">
        <v>78</v>
      </c>
      <c r="D60" s="1">
        <v>861505</v>
      </c>
      <c r="E60" s="1">
        <v>2098</v>
      </c>
      <c r="F60" s="1">
        <v>2</v>
      </c>
      <c r="G60" s="1">
        <v>10030256</v>
      </c>
      <c r="H60" s="1">
        <v>4054202</v>
      </c>
      <c r="I60" s="1">
        <v>277894</v>
      </c>
      <c r="J60" s="1">
        <v>2347972</v>
      </c>
      <c r="K60" s="1">
        <v>3768283</v>
      </c>
      <c r="L60" s="1">
        <v>258090</v>
      </c>
      <c r="M60" s="65">
        <v>2.6617999999999999</v>
      </c>
      <c r="N60" s="65">
        <v>38.863399999999999</v>
      </c>
      <c r="O60" s="65">
        <v>4.7060000000000004</v>
      </c>
      <c r="P60" s="65">
        <v>0.3226</v>
      </c>
      <c r="Q60" s="65">
        <v>11.6427</v>
      </c>
      <c r="R60" s="65">
        <v>2.7254</v>
      </c>
      <c r="S60" s="1"/>
      <c r="T60" s="1"/>
      <c r="U60" s="1"/>
      <c r="V60" s="1"/>
      <c r="W60" s="1"/>
      <c r="X60" s="1"/>
      <c r="Y60" s="1"/>
      <c r="Z60" s="28"/>
    </row>
    <row r="61" spans="1:26" x14ac:dyDescent="0.25">
      <c r="A61">
        <v>2021</v>
      </c>
      <c r="B61" s="1">
        <v>52</v>
      </c>
      <c r="C61" s="1" t="s">
        <v>79</v>
      </c>
      <c r="D61" s="1">
        <v>843168</v>
      </c>
      <c r="E61" s="1">
        <v>2385</v>
      </c>
      <c r="F61" s="1">
        <v>2</v>
      </c>
      <c r="G61" s="1">
        <v>66726842</v>
      </c>
      <c r="H61" s="1">
        <v>13514197</v>
      </c>
      <c r="I61" s="1">
        <v>1047020</v>
      </c>
      <c r="J61" s="1">
        <v>15872526</v>
      </c>
      <c r="K61" s="1">
        <v>12515704</v>
      </c>
      <c r="L61" s="1">
        <v>992296</v>
      </c>
      <c r="M61" s="65">
        <v>5.3314000000000004</v>
      </c>
      <c r="N61" s="65">
        <v>67.244900000000001</v>
      </c>
      <c r="O61" s="65">
        <v>16.027899999999999</v>
      </c>
      <c r="P61" s="65">
        <v>1.2418</v>
      </c>
      <c r="Q61" s="65">
        <v>79.138300000000001</v>
      </c>
      <c r="R61" s="65">
        <v>18.8249</v>
      </c>
      <c r="S61" s="1"/>
      <c r="T61" s="1"/>
      <c r="U61" s="1"/>
      <c r="V61" s="1"/>
      <c r="W61" s="1"/>
      <c r="X61" s="1"/>
      <c r="Y61" s="1"/>
      <c r="Z61" s="28"/>
    </row>
    <row r="62" spans="1:26" x14ac:dyDescent="0.25">
      <c r="A62">
        <v>2021</v>
      </c>
      <c r="B62" s="1">
        <v>53</v>
      </c>
      <c r="C62" s="1" t="s">
        <v>80</v>
      </c>
      <c r="D62" s="1">
        <v>803086</v>
      </c>
      <c r="E62" s="1">
        <v>3205</v>
      </c>
      <c r="F62" s="1">
        <v>2</v>
      </c>
      <c r="G62" s="1">
        <v>77309715</v>
      </c>
      <c r="H62" s="1">
        <v>9402941</v>
      </c>
      <c r="I62" s="1">
        <v>668968</v>
      </c>
      <c r="J62" s="1">
        <v>11523041</v>
      </c>
      <c r="K62" s="1">
        <v>9366653</v>
      </c>
      <c r="L62" s="1">
        <v>667057</v>
      </c>
      <c r="M62" s="65">
        <v>8.2537000000000003</v>
      </c>
      <c r="N62" s="65">
        <v>115.8967</v>
      </c>
      <c r="O62" s="65">
        <v>11.708500000000001</v>
      </c>
      <c r="P62" s="65">
        <v>0.83299999999999996</v>
      </c>
      <c r="Q62" s="65">
        <v>96.265799999999999</v>
      </c>
      <c r="R62" s="65">
        <v>14.3485</v>
      </c>
      <c r="S62" s="1"/>
      <c r="T62" s="1"/>
      <c r="U62" s="1"/>
      <c r="V62" s="1"/>
      <c r="W62" s="1"/>
      <c r="X62" s="1"/>
      <c r="Y62" s="1"/>
      <c r="Z62" s="28"/>
    </row>
    <row r="63" spans="1:26" x14ac:dyDescent="0.25">
      <c r="A63">
        <v>2021</v>
      </c>
      <c r="B63" s="1">
        <v>54</v>
      </c>
      <c r="C63" s="1" t="s">
        <v>81</v>
      </c>
      <c r="D63" s="1">
        <v>802459</v>
      </c>
      <c r="E63" s="1">
        <v>4716</v>
      </c>
      <c r="F63" s="1">
        <v>2</v>
      </c>
      <c r="G63" s="1">
        <v>317922119</v>
      </c>
      <c r="H63" s="1">
        <v>26297983</v>
      </c>
      <c r="I63" s="1">
        <v>1965166</v>
      </c>
      <c r="J63" s="1">
        <v>63372785</v>
      </c>
      <c r="K63" s="1">
        <v>26297983</v>
      </c>
      <c r="L63" s="1">
        <v>1965166</v>
      </c>
      <c r="M63" s="65">
        <v>12.0892</v>
      </c>
      <c r="N63" s="65">
        <v>161.77879999999999</v>
      </c>
      <c r="O63" s="65">
        <v>32.771700000000003</v>
      </c>
      <c r="P63" s="65">
        <v>2.4489000000000001</v>
      </c>
      <c r="Q63" s="65">
        <v>396.18490000000003</v>
      </c>
      <c r="R63" s="65">
        <v>78.973200000000006</v>
      </c>
      <c r="S63" s="1"/>
      <c r="T63" s="1"/>
      <c r="U63" s="1"/>
      <c r="V63" s="1"/>
      <c r="W63" s="1"/>
      <c r="X63" s="1"/>
      <c r="Y63" s="1"/>
      <c r="Z63" s="28"/>
    </row>
    <row r="64" spans="1:26" x14ac:dyDescent="0.25">
      <c r="A64">
        <v>2021</v>
      </c>
      <c r="B64" s="1">
        <v>55</v>
      </c>
      <c r="C64" s="1" t="s">
        <v>82</v>
      </c>
      <c r="D64" s="1">
        <v>749495</v>
      </c>
      <c r="E64" s="1">
        <v>1414</v>
      </c>
      <c r="F64" s="1">
        <v>2</v>
      </c>
      <c r="G64" s="1">
        <v>23922092</v>
      </c>
      <c r="H64" s="1">
        <v>4919577</v>
      </c>
      <c r="I64" s="1">
        <v>314186</v>
      </c>
      <c r="J64" s="1">
        <v>3331511</v>
      </c>
      <c r="K64" s="1">
        <v>4919577</v>
      </c>
      <c r="L64" s="1">
        <v>314186</v>
      </c>
      <c r="M64" s="65">
        <v>4.8625999999999996</v>
      </c>
      <c r="N64" s="65">
        <v>76.139899999999997</v>
      </c>
      <c r="O64" s="65">
        <v>6.5639000000000003</v>
      </c>
      <c r="P64" s="65">
        <v>0.41920000000000002</v>
      </c>
      <c r="Q64" s="65">
        <v>31.9176</v>
      </c>
      <c r="R64" s="65">
        <v>4.4450000000000003</v>
      </c>
      <c r="S64" s="1"/>
      <c r="T64" s="1"/>
      <c r="U64" s="1"/>
      <c r="V64" s="1"/>
      <c r="W64" s="1"/>
      <c r="X64" s="1"/>
      <c r="Y64" s="1"/>
      <c r="Z64" s="28"/>
    </row>
    <row r="65" spans="1:26" x14ac:dyDescent="0.25">
      <c r="A65">
        <v>2021</v>
      </c>
      <c r="B65" s="1">
        <v>56</v>
      </c>
      <c r="C65" s="1" t="s">
        <v>83</v>
      </c>
      <c r="D65" s="1">
        <v>741318</v>
      </c>
      <c r="E65" s="1">
        <v>2959</v>
      </c>
      <c r="F65" s="1">
        <v>2</v>
      </c>
      <c r="G65" s="1">
        <v>70790174</v>
      </c>
      <c r="H65" s="1">
        <v>9030263</v>
      </c>
      <c r="I65" s="1">
        <v>573766</v>
      </c>
      <c r="J65" s="1">
        <v>10220131</v>
      </c>
      <c r="K65" s="1">
        <v>9030263</v>
      </c>
      <c r="L65" s="1">
        <v>573766</v>
      </c>
      <c r="M65" s="65">
        <v>7.8391999999999999</v>
      </c>
      <c r="N65" s="65">
        <v>123.3781</v>
      </c>
      <c r="O65" s="65">
        <v>12.1814</v>
      </c>
      <c r="P65" s="65">
        <v>0.77400000000000002</v>
      </c>
      <c r="Q65" s="65">
        <v>95.4923</v>
      </c>
      <c r="R65" s="65">
        <v>13.7864</v>
      </c>
      <c r="S65" s="1"/>
      <c r="T65" s="1"/>
      <c r="U65" s="1"/>
      <c r="V65" s="1"/>
      <c r="W65" s="1"/>
      <c r="X65" s="1"/>
      <c r="Y65" s="1"/>
      <c r="Z65" s="28"/>
    </row>
    <row r="66" spans="1:26" x14ac:dyDescent="0.25">
      <c r="A66">
        <v>2021</v>
      </c>
      <c r="B66" s="1">
        <v>57</v>
      </c>
      <c r="C66" s="1" t="s">
        <v>84</v>
      </c>
      <c r="D66" s="1">
        <v>728825</v>
      </c>
      <c r="E66" s="1">
        <v>2036</v>
      </c>
      <c r="F66" s="1">
        <v>2</v>
      </c>
      <c r="G66" s="1">
        <v>5142311</v>
      </c>
      <c r="H66" s="1">
        <v>2499141</v>
      </c>
      <c r="I66" s="1">
        <v>126360</v>
      </c>
      <c r="J66" s="1">
        <v>1199834</v>
      </c>
      <c r="K66" s="1">
        <v>1654268</v>
      </c>
      <c r="L66" s="1">
        <v>73083</v>
      </c>
      <c r="M66" s="65">
        <v>3.1084999999999998</v>
      </c>
      <c r="N66" s="65">
        <v>70.3626</v>
      </c>
      <c r="O66" s="65">
        <v>3.4289999999999998</v>
      </c>
      <c r="P66" s="65">
        <v>0.1734</v>
      </c>
      <c r="Q66" s="65">
        <v>7.0556000000000001</v>
      </c>
      <c r="R66" s="65">
        <v>1.6463000000000001</v>
      </c>
      <c r="S66" s="1"/>
      <c r="T66" s="1"/>
      <c r="U66" s="1"/>
      <c r="V66" s="1"/>
      <c r="W66" s="1"/>
      <c r="X66" s="1"/>
      <c r="Y66" s="1"/>
      <c r="Z66" s="28"/>
    </row>
    <row r="67" spans="1:26" x14ac:dyDescent="0.25">
      <c r="A67">
        <v>2021</v>
      </c>
      <c r="B67" s="1">
        <v>58</v>
      </c>
      <c r="C67" s="1" t="s">
        <v>85</v>
      </c>
      <c r="D67" s="1">
        <v>725008</v>
      </c>
      <c r="E67" s="1">
        <v>2673</v>
      </c>
      <c r="F67" s="1">
        <v>2</v>
      </c>
      <c r="G67" s="1">
        <v>14821908</v>
      </c>
      <c r="H67" s="1">
        <v>5417418</v>
      </c>
      <c r="I67" s="1">
        <v>352463</v>
      </c>
      <c r="J67" s="1">
        <v>3431455</v>
      </c>
      <c r="K67" s="1">
        <v>5330105</v>
      </c>
      <c r="L67" s="1">
        <v>349610</v>
      </c>
      <c r="M67" s="65">
        <v>2.7808000000000002</v>
      </c>
      <c r="N67" s="65">
        <v>42.395499999999998</v>
      </c>
      <c r="O67" s="65">
        <v>7.4722</v>
      </c>
      <c r="P67" s="65">
        <v>0.48620000000000002</v>
      </c>
      <c r="Q67" s="65">
        <v>20.4438</v>
      </c>
      <c r="R67" s="65">
        <v>4.7329999999999997</v>
      </c>
      <c r="S67" s="1"/>
      <c r="T67" s="1"/>
      <c r="U67" s="1"/>
      <c r="V67" s="1"/>
      <c r="W67" s="1"/>
      <c r="X67" s="1"/>
      <c r="Y67" s="1"/>
      <c r="Z67" s="28"/>
    </row>
    <row r="68" spans="1:26" x14ac:dyDescent="0.25">
      <c r="A68">
        <v>2021</v>
      </c>
      <c r="B68" s="1">
        <v>59</v>
      </c>
      <c r="C68" s="1" t="s">
        <v>86</v>
      </c>
      <c r="D68" s="1">
        <v>724091</v>
      </c>
      <c r="E68" s="1">
        <v>2060</v>
      </c>
      <c r="F68" s="1">
        <v>2</v>
      </c>
      <c r="G68" s="1">
        <v>58291781</v>
      </c>
      <c r="H68" s="1">
        <v>9440350</v>
      </c>
      <c r="I68" s="1">
        <v>656346</v>
      </c>
      <c r="J68" s="1">
        <v>9586879</v>
      </c>
      <c r="K68" s="1">
        <v>9440350</v>
      </c>
      <c r="L68" s="1">
        <v>656346</v>
      </c>
      <c r="M68" s="65">
        <v>6.1746999999999996</v>
      </c>
      <c r="N68" s="65">
        <v>88.812600000000003</v>
      </c>
      <c r="O68" s="65">
        <v>13.0375</v>
      </c>
      <c r="P68" s="65">
        <v>0.90639999999999998</v>
      </c>
      <c r="Q68" s="65">
        <v>80.503399999999999</v>
      </c>
      <c r="R68" s="65">
        <v>13.2399</v>
      </c>
      <c r="S68" s="1"/>
      <c r="T68" s="1"/>
      <c r="U68" s="1"/>
      <c r="V68" s="1"/>
      <c r="W68" s="1"/>
      <c r="X68" s="1"/>
      <c r="Y68" s="1"/>
      <c r="Z68" s="28"/>
    </row>
    <row r="69" spans="1:26" x14ac:dyDescent="0.25">
      <c r="A69">
        <v>2021</v>
      </c>
      <c r="B69" s="1">
        <v>60</v>
      </c>
      <c r="C69" s="1" t="s">
        <v>87</v>
      </c>
      <c r="D69" s="1">
        <v>720572</v>
      </c>
      <c r="E69" s="1">
        <v>2221</v>
      </c>
      <c r="F69" s="1">
        <v>2</v>
      </c>
      <c r="G69" s="1">
        <v>48550469</v>
      </c>
      <c r="H69" s="1">
        <v>6892800</v>
      </c>
      <c r="I69" s="1">
        <v>568413</v>
      </c>
      <c r="J69" s="1">
        <v>14568110</v>
      </c>
      <c r="K69" s="1">
        <v>6892800</v>
      </c>
      <c r="L69" s="1">
        <v>568413</v>
      </c>
      <c r="M69" s="65">
        <v>7.0435999999999996</v>
      </c>
      <c r="N69" s="65">
        <v>85.414100000000005</v>
      </c>
      <c r="O69" s="65">
        <v>9.5656999999999996</v>
      </c>
      <c r="P69" s="65">
        <v>0.78879999999999995</v>
      </c>
      <c r="Q69" s="65">
        <v>67.377700000000004</v>
      </c>
      <c r="R69" s="65">
        <v>20.217400000000001</v>
      </c>
      <c r="S69" s="1"/>
      <c r="T69" s="1"/>
      <c r="U69" s="1"/>
      <c r="V69" s="1"/>
      <c r="W69" s="1"/>
      <c r="X69" s="1"/>
      <c r="Y69" s="1"/>
      <c r="Z69" s="28"/>
    </row>
    <row r="70" spans="1:26" x14ac:dyDescent="0.25">
      <c r="A70">
        <v>2021</v>
      </c>
      <c r="B70" s="1">
        <v>61</v>
      </c>
      <c r="C70" s="1" t="s">
        <v>88</v>
      </c>
      <c r="D70" s="1">
        <v>664651</v>
      </c>
      <c r="E70" s="1">
        <v>1919</v>
      </c>
      <c r="F70" s="1">
        <v>2</v>
      </c>
      <c r="G70" s="1">
        <v>30032415</v>
      </c>
      <c r="H70" s="1">
        <v>5789780</v>
      </c>
      <c r="I70" s="1">
        <v>407008</v>
      </c>
      <c r="J70" s="1">
        <v>4795646</v>
      </c>
      <c r="K70" s="1">
        <v>5562054</v>
      </c>
      <c r="L70" s="1">
        <v>394737</v>
      </c>
      <c r="M70" s="65">
        <v>5.3994999999999997</v>
      </c>
      <c r="N70" s="65">
        <v>76.082099999999997</v>
      </c>
      <c r="O70" s="65">
        <v>8.7110000000000003</v>
      </c>
      <c r="P70" s="65">
        <v>0.61240000000000006</v>
      </c>
      <c r="Q70" s="65">
        <v>45.185200000000002</v>
      </c>
      <c r="R70" s="65">
        <v>7.2153</v>
      </c>
      <c r="S70" s="1"/>
      <c r="T70" s="1"/>
      <c r="U70" s="1"/>
      <c r="V70" s="1"/>
      <c r="W70" s="1"/>
      <c r="X70" s="1"/>
      <c r="Y70" s="1"/>
      <c r="Z70" s="28"/>
    </row>
    <row r="71" spans="1:26" x14ac:dyDescent="0.25">
      <c r="A71">
        <v>2021</v>
      </c>
      <c r="B71" s="1">
        <v>62</v>
      </c>
      <c r="C71" s="1" t="s">
        <v>89</v>
      </c>
      <c r="D71" s="1">
        <v>655479</v>
      </c>
      <c r="E71" s="1">
        <v>1951</v>
      </c>
      <c r="F71" s="1">
        <v>2</v>
      </c>
      <c r="G71" s="1">
        <v>14861933</v>
      </c>
      <c r="H71" s="1">
        <v>3781960</v>
      </c>
      <c r="I71" s="1">
        <v>246105</v>
      </c>
      <c r="J71" s="1">
        <v>2717580</v>
      </c>
      <c r="K71" s="1">
        <v>3781960</v>
      </c>
      <c r="L71" s="1">
        <v>246105</v>
      </c>
      <c r="M71" s="65">
        <v>3.9297</v>
      </c>
      <c r="N71" s="65">
        <v>60.388599999999997</v>
      </c>
      <c r="O71" s="65">
        <v>5.7698</v>
      </c>
      <c r="P71" s="65">
        <v>0.3755</v>
      </c>
      <c r="Q71" s="65">
        <v>22.673400000000001</v>
      </c>
      <c r="R71" s="65">
        <v>4.1459000000000001</v>
      </c>
      <c r="S71" s="1"/>
      <c r="T71" s="1"/>
      <c r="U71" s="1"/>
      <c r="V71" s="1"/>
      <c r="W71" s="1"/>
      <c r="X71" s="1"/>
      <c r="Y71" s="1"/>
      <c r="Z71" s="28"/>
    </row>
    <row r="72" spans="1:26" x14ac:dyDescent="0.25">
      <c r="A72">
        <v>2021</v>
      </c>
      <c r="B72" s="1">
        <v>63</v>
      </c>
      <c r="C72" s="1" t="s">
        <v>90</v>
      </c>
      <c r="D72" s="1">
        <v>654628</v>
      </c>
      <c r="E72" s="1">
        <v>3822</v>
      </c>
      <c r="F72" s="1">
        <v>2</v>
      </c>
      <c r="G72" s="1">
        <v>51619977</v>
      </c>
      <c r="H72" s="1">
        <v>7678836</v>
      </c>
      <c r="I72" s="1">
        <v>556877</v>
      </c>
      <c r="J72" s="1">
        <v>11140101</v>
      </c>
      <c r="K72" s="1">
        <v>7678836</v>
      </c>
      <c r="L72" s="1">
        <v>556877</v>
      </c>
      <c r="M72" s="65">
        <v>6.7224000000000004</v>
      </c>
      <c r="N72" s="65">
        <v>92.695499999999996</v>
      </c>
      <c r="O72" s="65">
        <v>11.7301</v>
      </c>
      <c r="P72" s="65">
        <v>0.85070000000000001</v>
      </c>
      <c r="Q72" s="65">
        <v>78.853899999999996</v>
      </c>
      <c r="R72" s="65">
        <v>17.017499999999998</v>
      </c>
      <c r="S72" s="1"/>
      <c r="T72" s="1"/>
      <c r="U72" s="1"/>
      <c r="V72" s="1"/>
      <c r="W72" s="1"/>
      <c r="X72" s="1"/>
      <c r="Y72" s="1"/>
      <c r="Z72" s="28"/>
    </row>
    <row r="73" spans="1:26" x14ac:dyDescent="0.25">
      <c r="A73">
        <v>2021</v>
      </c>
      <c r="B73" s="1">
        <v>64</v>
      </c>
      <c r="C73" s="1" t="s">
        <v>91</v>
      </c>
      <c r="D73" s="1">
        <v>643260</v>
      </c>
      <c r="E73" s="1">
        <v>1969</v>
      </c>
      <c r="F73" s="1">
        <v>2</v>
      </c>
      <c r="G73" s="1">
        <v>20418353</v>
      </c>
      <c r="H73" s="1">
        <v>6290439</v>
      </c>
      <c r="I73" s="1">
        <v>436274</v>
      </c>
      <c r="J73" s="1">
        <v>3943379</v>
      </c>
      <c r="K73" s="1">
        <v>6288435</v>
      </c>
      <c r="L73" s="1">
        <v>436196</v>
      </c>
      <c r="M73" s="65">
        <v>3.2469999999999999</v>
      </c>
      <c r="N73" s="65">
        <v>46.81</v>
      </c>
      <c r="O73" s="65">
        <v>9.7789999999999999</v>
      </c>
      <c r="P73" s="65">
        <v>0.67820000000000003</v>
      </c>
      <c r="Q73" s="65">
        <v>31.742000000000001</v>
      </c>
      <c r="R73" s="65">
        <v>6.1303000000000001</v>
      </c>
      <c r="S73" s="1"/>
      <c r="T73" s="1"/>
      <c r="U73" s="1"/>
      <c r="V73" s="1"/>
      <c r="W73" s="1"/>
      <c r="X73" s="1"/>
      <c r="Y73" s="1"/>
      <c r="Z73" s="28"/>
    </row>
    <row r="74" spans="1:26" x14ac:dyDescent="0.25">
      <c r="A74">
        <v>2021</v>
      </c>
      <c r="B74" s="1">
        <v>65</v>
      </c>
      <c r="C74" s="1" t="s">
        <v>92</v>
      </c>
      <c r="D74" s="1">
        <v>621300</v>
      </c>
      <c r="E74" s="1">
        <v>1783</v>
      </c>
      <c r="F74" s="1">
        <v>2</v>
      </c>
      <c r="G74" s="1">
        <v>40908943</v>
      </c>
      <c r="H74" s="1">
        <v>8815406</v>
      </c>
      <c r="I74" s="1">
        <v>573523</v>
      </c>
      <c r="J74" s="1">
        <v>10472399</v>
      </c>
      <c r="K74" s="1">
        <v>7438315</v>
      </c>
      <c r="L74" s="1">
        <v>543523</v>
      </c>
      <c r="M74" s="65">
        <v>5.4997999999999996</v>
      </c>
      <c r="N74" s="65">
        <v>75.266300000000001</v>
      </c>
      <c r="O74" s="65">
        <v>14.188599999999999</v>
      </c>
      <c r="P74" s="65">
        <v>0.92310000000000003</v>
      </c>
      <c r="Q74" s="65">
        <v>65.844099999999997</v>
      </c>
      <c r="R74" s="65">
        <v>16.855599999999999</v>
      </c>
      <c r="S74" s="1"/>
      <c r="T74" s="1"/>
      <c r="U74" s="1"/>
      <c r="V74" s="1"/>
      <c r="W74" s="1"/>
      <c r="X74" s="1"/>
      <c r="Y74" s="1"/>
      <c r="Z74" s="28"/>
    </row>
    <row r="75" spans="1:26" x14ac:dyDescent="0.25">
      <c r="A75">
        <v>2021</v>
      </c>
      <c r="B75" s="1">
        <v>66</v>
      </c>
      <c r="C75" s="1" t="s">
        <v>93</v>
      </c>
      <c r="D75" s="1">
        <v>615968</v>
      </c>
      <c r="E75" s="1">
        <v>3023</v>
      </c>
      <c r="F75" s="1">
        <v>2</v>
      </c>
      <c r="G75" s="1">
        <v>424582502</v>
      </c>
      <c r="H75" s="1">
        <v>22970424</v>
      </c>
      <c r="I75" s="1">
        <v>937488</v>
      </c>
      <c r="J75" s="1">
        <v>32879454</v>
      </c>
      <c r="K75" s="1">
        <v>22970424</v>
      </c>
      <c r="L75" s="1">
        <v>937488</v>
      </c>
      <c r="M75" s="65">
        <v>18.483899999999998</v>
      </c>
      <c r="N75" s="65">
        <v>452.8938</v>
      </c>
      <c r="O75" s="65">
        <v>37.291600000000003</v>
      </c>
      <c r="P75" s="65">
        <v>1.522</v>
      </c>
      <c r="Q75" s="65">
        <v>689.29309999999998</v>
      </c>
      <c r="R75" s="65">
        <v>53.378500000000003</v>
      </c>
      <c r="S75" s="1"/>
      <c r="T75" s="1"/>
      <c r="U75" s="1"/>
      <c r="V75" s="1"/>
      <c r="W75" s="1"/>
      <c r="X75" s="1"/>
      <c r="Y75" s="1"/>
      <c r="Z75" s="28"/>
    </row>
    <row r="76" spans="1:26" x14ac:dyDescent="0.25">
      <c r="A76">
        <v>2021</v>
      </c>
      <c r="B76" s="1">
        <v>67</v>
      </c>
      <c r="C76" s="1" t="s">
        <v>94</v>
      </c>
      <c r="D76" s="1">
        <v>594962</v>
      </c>
      <c r="E76" s="1">
        <v>2012</v>
      </c>
      <c r="F76" s="1">
        <v>2</v>
      </c>
      <c r="G76" s="1">
        <v>73741217</v>
      </c>
      <c r="H76" s="1">
        <v>11678696</v>
      </c>
      <c r="I76" s="1">
        <v>842639</v>
      </c>
      <c r="J76" s="1">
        <v>15702324</v>
      </c>
      <c r="K76" s="1">
        <v>11673179</v>
      </c>
      <c r="L76" s="1">
        <v>841820</v>
      </c>
      <c r="M76" s="65">
        <v>6.3170999999999999</v>
      </c>
      <c r="N76" s="65">
        <v>87.597399999999993</v>
      </c>
      <c r="O76" s="65">
        <v>19.629300000000001</v>
      </c>
      <c r="P76" s="65">
        <v>1.4162999999999999</v>
      </c>
      <c r="Q76" s="65">
        <v>123.9427</v>
      </c>
      <c r="R76" s="65">
        <v>26.392099999999999</v>
      </c>
      <c r="S76" s="1"/>
      <c r="T76" s="1"/>
      <c r="U76" s="1"/>
      <c r="V76" s="1"/>
      <c r="W76" s="1"/>
      <c r="X76" s="1"/>
      <c r="Y76" s="1"/>
      <c r="Z76" s="28"/>
    </row>
    <row r="77" spans="1:26" x14ac:dyDescent="0.25">
      <c r="A77">
        <v>2021</v>
      </c>
      <c r="B77" s="1">
        <v>68</v>
      </c>
      <c r="C77" s="1" t="s">
        <v>95</v>
      </c>
      <c r="D77" s="1">
        <v>594309</v>
      </c>
      <c r="E77" s="1">
        <v>1620</v>
      </c>
      <c r="F77" s="1">
        <v>2</v>
      </c>
      <c r="G77" s="1">
        <v>14444833</v>
      </c>
      <c r="H77" s="1">
        <v>3902630</v>
      </c>
      <c r="I77" s="1">
        <v>290865</v>
      </c>
      <c r="J77" s="1">
        <v>3803859</v>
      </c>
      <c r="K77" s="1">
        <v>3902630</v>
      </c>
      <c r="L77" s="1">
        <v>290865</v>
      </c>
      <c r="M77" s="65">
        <v>3.7012999999999998</v>
      </c>
      <c r="N77" s="65">
        <v>49.6616</v>
      </c>
      <c r="O77" s="65">
        <v>6.5667</v>
      </c>
      <c r="P77" s="65">
        <v>0.4894</v>
      </c>
      <c r="Q77" s="65">
        <v>24.305299999999999</v>
      </c>
      <c r="R77" s="65">
        <v>6.4005000000000001</v>
      </c>
      <c r="S77" s="1"/>
      <c r="T77" s="1"/>
      <c r="U77" s="1"/>
      <c r="V77" s="1"/>
      <c r="W77" s="1"/>
      <c r="X77" s="1"/>
      <c r="Y77" s="1"/>
      <c r="Z77" s="28"/>
    </row>
    <row r="78" spans="1:26" x14ac:dyDescent="0.25">
      <c r="A78">
        <v>2021</v>
      </c>
      <c r="B78" s="1">
        <v>69</v>
      </c>
      <c r="C78" s="1" t="s">
        <v>96</v>
      </c>
      <c r="D78" s="1">
        <v>583681</v>
      </c>
      <c r="E78" s="1">
        <v>3878</v>
      </c>
      <c r="F78" s="1">
        <v>2</v>
      </c>
      <c r="G78" s="1">
        <v>25108272</v>
      </c>
      <c r="H78" s="1">
        <v>4529195</v>
      </c>
      <c r="I78" s="1">
        <v>316330</v>
      </c>
      <c r="J78" s="1">
        <v>4701767</v>
      </c>
      <c r="K78" s="1">
        <v>4529195</v>
      </c>
      <c r="L78" s="1">
        <v>316330</v>
      </c>
      <c r="M78" s="65">
        <v>5.5437000000000003</v>
      </c>
      <c r="N78" s="65">
        <v>79.373699999999999</v>
      </c>
      <c r="O78" s="65">
        <v>7.7596999999999996</v>
      </c>
      <c r="P78" s="65">
        <v>0.54200000000000004</v>
      </c>
      <c r="Q78" s="65">
        <v>43.017099999999999</v>
      </c>
      <c r="R78" s="65">
        <v>8.0554000000000006</v>
      </c>
      <c r="S78" s="1"/>
      <c r="T78" s="1"/>
      <c r="U78" s="1"/>
      <c r="V78" s="1"/>
      <c r="W78" s="1"/>
      <c r="X78" s="1"/>
      <c r="Y78" s="1"/>
      <c r="Z78" s="28"/>
    </row>
    <row r="79" spans="1:26" x14ac:dyDescent="0.25">
      <c r="A79">
        <v>2021</v>
      </c>
      <c r="B79" s="1">
        <v>70</v>
      </c>
      <c r="C79" s="1" t="s">
        <v>97</v>
      </c>
      <c r="D79" s="1">
        <v>569935</v>
      </c>
      <c r="E79" s="1">
        <v>2031</v>
      </c>
      <c r="F79" s="1">
        <v>2</v>
      </c>
      <c r="G79" s="1">
        <v>40836599</v>
      </c>
      <c r="H79" s="1">
        <v>8544936</v>
      </c>
      <c r="I79" s="1">
        <v>631499</v>
      </c>
      <c r="J79" s="1">
        <v>10494258</v>
      </c>
      <c r="K79" s="1">
        <v>8544936</v>
      </c>
      <c r="L79" s="1">
        <v>631499</v>
      </c>
      <c r="M79" s="65">
        <v>4.7789999999999999</v>
      </c>
      <c r="N79" s="65">
        <v>64.6661</v>
      </c>
      <c r="O79" s="65">
        <v>14.992800000000001</v>
      </c>
      <c r="P79" s="65">
        <v>1.1080000000000001</v>
      </c>
      <c r="Q79" s="65">
        <v>71.651300000000006</v>
      </c>
      <c r="R79" s="65">
        <v>18.4131</v>
      </c>
      <c r="S79" s="1"/>
      <c r="T79" s="1"/>
      <c r="U79" s="1"/>
      <c r="V79" s="1"/>
      <c r="W79" s="1"/>
      <c r="X79" s="1"/>
      <c r="Y79" s="1"/>
      <c r="Z79" s="28"/>
    </row>
    <row r="80" spans="1:26" x14ac:dyDescent="0.25">
      <c r="A80">
        <v>2021</v>
      </c>
      <c r="B80" s="1">
        <v>71</v>
      </c>
      <c r="C80" s="1" t="s">
        <v>98</v>
      </c>
      <c r="D80" s="1">
        <v>569499</v>
      </c>
      <c r="E80" s="1">
        <v>1750</v>
      </c>
      <c r="F80" s="1">
        <v>2</v>
      </c>
      <c r="G80" s="1">
        <v>28949548</v>
      </c>
      <c r="H80" s="1">
        <v>7510743</v>
      </c>
      <c r="I80" s="1">
        <v>556138</v>
      </c>
      <c r="J80" s="1">
        <v>6513223</v>
      </c>
      <c r="K80" s="1">
        <v>7510743</v>
      </c>
      <c r="L80" s="1">
        <v>556138</v>
      </c>
      <c r="M80" s="65">
        <v>3.8544</v>
      </c>
      <c r="N80" s="65">
        <v>52.054600000000001</v>
      </c>
      <c r="O80" s="65">
        <v>13.1883</v>
      </c>
      <c r="P80" s="65">
        <v>0.97650000000000003</v>
      </c>
      <c r="Q80" s="65">
        <v>50.833399999999997</v>
      </c>
      <c r="R80" s="65">
        <v>11.4368</v>
      </c>
      <c r="S80" s="1"/>
      <c r="T80" s="1"/>
      <c r="U80" s="1"/>
      <c r="V80" s="1"/>
      <c r="W80" s="1"/>
      <c r="X80" s="1"/>
      <c r="Y80" s="1"/>
      <c r="Z80" s="28"/>
    </row>
    <row r="81" spans="1:26" x14ac:dyDescent="0.25">
      <c r="A81">
        <v>2021</v>
      </c>
      <c r="B81" s="1">
        <v>72</v>
      </c>
      <c r="C81" s="1" t="s">
        <v>99</v>
      </c>
      <c r="D81" s="1">
        <v>562839</v>
      </c>
      <c r="E81" s="1">
        <v>1839</v>
      </c>
      <c r="F81" s="1">
        <v>2</v>
      </c>
      <c r="G81" s="1">
        <v>188818145</v>
      </c>
      <c r="H81" s="1">
        <v>12400289</v>
      </c>
      <c r="I81" s="1">
        <v>674131</v>
      </c>
      <c r="J81" s="1">
        <v>12477703</v>
      </c>
      <c r="K81" s="1">
        <v>12062941</v>
      </c>
      <c r="L81" s="1">
        <v>656800</v>
      </c>
      <c r="M81" s="65">
        <v>15.652699999999999</v>
      </c>
      <c r="N81" s="65">
        <v>287.48200000000003</v>
      </c>
      <c r="O81" s="65">
        <v>22.031700000000001</v>
      </c>
      <c r="P81" s="65">
        <v>1.1977</v>
      </c>
      <c r="Q81" s="65">
        <v>335.47449999999998</v>
      </c>
      <c r="R81" s="65">
        <v>22.1692</v>
      </c>
      <c r="S81" s="1"/>
      <c r="T81" s="1"/>
      <c r="U81" s="1"/>
      <c r="V81" s="1"/>
      <c r="W81" s="1"/>
      <c r="X81" s="1"/>
      <c r="Y81" s="1"/>
      <c r="Z81" s="28"/>
    </row>
    <row r="82" spans="1:26" x14ac:dyDescent="0.25">
      <c r="A82">
        <v>2021</v>
      </c>
      <c r="B82" s="1">
        <v>73</v>
      </c>
      <c r="C82" s="1" t="s">
        <v>100</v>
      </c>
      <c r="D82" s="1">
        <v>559409</v>
      </c>
      <c r="E82" s="1">
        <v>2978</v>
      </c>
      <c r="F82" s="1">
        <v>2</v>
      </c>
      <c r="G82" s="1">
        <v>17903771</v>
      </c>
      <c r="H82" s="1">
        <v>4889735</v>
      </c>
      <c r="I82" s="1">
        <v>320250</v>
      </c>
      <c r="J82" s="1">
        <v>3481086</v>
      </c>
      <c r="K82" s="1">
        <v>4616101</v>
      </c>
      <c r="L82" s="1">
        <v>299450</v>
      </c>
      <c r="M82" s="65">
        <v>3.8784999999999998</v>
      </c>
      <c r="N82" s="65">
        <v>59.788800000000002</v>
      </c>
      <c r="O82" s="65">
        <v>8.7408999999999999</v>
      </c>
      <c r="P82" s="65">
        <v>0.57250000000000001</v>
      </c>
      <c r="Q82" s="65">
        <v>32.004800000000003</v>
      </c>
      <c r="R82" s="65">
        <v>6.2228000000000003</v>
      </c>
      <c r="S82" s="1"/>
      <c r="T82" s="1"/>
      <c r="U82" s="1"/>
      <c r="V82" s="1"/>
      <c r="W82" s="1"/>
      <c r="X82" s="1"/>
      <c r="Y82" s="1"/>
      <c r="Z82" s="28"/>
    </row>
    <row r="83" spans="1:26" x14ac:dyDescent="0.25">
      <c r="A83">
        <v>2021</v>
      </c>
      <c r="B83" s="1">
        <v>74</v>
      </c>
      <c r="C83" s="1" t="s">
        <v>101</v>
      </c>
      <c r="D83" s="1">
        <v>558696</v>
      </c>
      <c r="E83" s="1">
        <v>1275</v>
      </c>
      <c r="F83" s="1">
        <v>2</v>
      </c>
      <c r="G83" s="1">
        <v>10484031</v>
      </c>
      <c r="H83" s="1">
        <v>5376465</v>
      </c>
      <c r="I83" s="1">
        <v>360932</v>
      </c>
      <c r="J83" s="1">
        <v>2967648</v>
      </c>
      <c r="K83" s="1">
        <v>4502145</v>
      </c>
      <c r="L83" s="1">
        <v>312032</v>
      </c>
      <c r="M83" s="65">
        <v>2.3287</v>
      </c>
      <c r="N83" s="65">
        <v>33.599200000000003</v>
      </c>
      <c r="O83" s="65">
        <v>9.6232000000000006</v>
      </c>
      <c r="P83" s="65">
        <v>0.64600000000000002</v>
      </c>
      <c r="Q83" s="65">
        <v>18.7652</v>
      </c>
      <c r="R83" s="65">
        <v>5.3117000000000001</v>
      </c>
      <c r="S83" s="1"/>
      <c r="T83" s="1"/>
      <c r="U83" s="1"/>
      <c r="V83" s="1"/>
      <c r="W83" s="1"/>
      <c r="X83" s="1"/>
      <c r="Y83" s="1"/>
      <c r="Z83" s="28"/>
    </row>
    <row r="84" spans="1:26" x14ac:dyDescent="0.25">
      <c r="A84">
        <v>2021</v>
      </c>
      <c r="B84" s="1">
        <v>75</v>
      </c>
      <c r="C84" s="1" t="s">
        <v>102</v>
      </c>
      <c r="D84" s="1">
        <v>549777</v>
      </c>
      <c r="E84" s="1">
        <v>1447</v>
      </c>
      <c r="F84" s="1">
        <v>2</v>
      </c>
      <c r="G84" s="1">
        <v>7764377</v>
      </c>
      <c r="H84" s="1">
        <v>3394598</v>
      </c>
      <c r="I84" s="1">
        <v>236465</v>
      </c>
      <c r="J84" s="1">
        <v>2730765</v>
      </c>
      <c r="K84" s="1">
        <v>3394598</v>
      </c>
      <c r="L84" s="1">
        <v>236465</v>
      </c>
      <c r="M84" s="65">
        <v>2.2873000000000001</v>
      </c>
      <c r="N84" s="65">
        <v>32.8352</v>
      </c>
      <c r="O84" s="65">
        <v>6.1745000000000001</v>
      </c>
      <c r="P84" s="65">
        <v>0.43009999999999998</v>
      </c>
      <c r="Q84" s="65">
        <v>14.1228</v>
      </c>
      <c r="R84" s="65">
        <v>4.9669999999999996</v>
      </c>
      <c r="S84" s="1"/>
      <c r="T84" s="1"/>
      <c r="U84" s="1"/>
      <c r="V84" s="1"/>
      <c r="W84" s="1"/>
      <c r="X84" s="1"/>
      <c r="Y84" s="1"/>
      <c r="Z84" s="28"/>
    </row>
    <row r="85" spans="1:26" x14ac:dyDescent="0.25">
      <c r="A85">
        <v>2021</v>
      </c>
      <c r="B85" s="1">
        <v>76</v>
      </c>
      <c r="C85" s="1" t="s">
        <v>103</v>
      </c>
      <c r="D85" s="1">
        <v>548404</v>
      </c>
      <c r="E85" s="1">
        <v>1870</v>
      </c>
      <c r="F85" s="1">
        <v>2</v>
      </c>
      <c r="G85" s="1">
        <v>16605733</v>
      </c>
      <c r="H85" s="1">
        <v>3496232</v>
      </c>
      <c r="I85" s="1">
        <v>263703</v>
      </c>
      <c r="J85" s="1">
        <v>3232446</v>
      </c>
      <c r="K85" s="1">
        <v>3207872</v>
      </c>
      <c r="L85" s="1">
        <v>250397</v>
      </c>
      <c r="M85" s="65">
        <v>5.1765999999999996</v>
      </c>
      <c r="N85" s="65">
        <v>66.317599999999999</v>
      </c>
      <c r="O85" s="65">
        <v>6.3753000000000002</v>
      </c>
      <c r="P85" s="65">
        <v>0.48089999999999999</v>
      </c>
      <c r="Q85" s="65">
        <v>30.280100000000001</v>
      </c>
      <c r="R85" s="65">
        <v>5.8943000000000003</v>
      </c>
      <c r="S85" s="1"/>
      <c r="T85" s="1"/>
      <c r="U85" s="1"/>
      <c r="V85" s="1"/>
      <c r="W85" s="1"/>
      <c r="X85" s="1"/>
      <c r="Y85" s="1"/>
      <c r="Z85" s="28"/>
    </row>
    <row r="86" spans="1:26" x14ac:dyDescent="0.25">
      <c r="A86">
        <v>2021</v>
      </c>
      <c r="B86" s="1">
        <v>77</v>
      </c>
      <c r="C86" s="1" t="s">
        <v>104</v>
      </c>
      <c r="D86" s="1">
        <v>546026</v>
      </c>
      <c r="E86" s="1">
        <v>2510</v>
      </c>
      <c r="F86" s="1">
        <v>2</v>
      </c>
      <c r="G86" s="1">
        <v>94571357</v>
      </c>
      <c r="H86" s="1">
        <v>9759862</v>
      </c>
      <c r="I86" s="1">
        <v>533457</v>
      </c>
      <c r="J86" s="1">
        <v>8225855</v>
      </c>
      <c r="K86" s="1">
        <v>9759862</v>
      </c>
      <c r="L86" s="1">
        <v>533457</v>
      </c>
      <c r="M86" s="65">
        <v>9.6898</v>
      </c>
      <c r="N86" s="65">
        <v>177.28020000000001</v>
      </c>
      <c r="O86" s="65">
        <v>17.874400000000001</v>
      </c>
      <c r="P86" s="65">
        <v>0.97699999999999998</v>
      </c>
      <c r="Q86" s="65">
        <v>173.1994</v>
      </c>
      <c r="R86" s="65">
        <v>15.065</v>
      </c>
      <c r="S86" s="1"/>
      <c r="T86" s="1"/>
      <c r="U86" s="1"/>
      <c r="V86" s="1"/>
      <c r="W86" s="1"/>
      <c r="X86" s="1"/>
      <c r="Y86" s="1"/>
      <c r="Z86" s="28"/>
    </row>
    <row r="87" spans="1:26" x14ac:dyDescent="0.25">
      <c r="A87">
        <v>2021</v>
      </c>
      <c r="B87" s="1">
        <v>78</v>
      </c>
      <c r="C87" s="1" t="s">
        <v>105</v>
      </c>
      <c r="D87" s="1">
        <v>530290</v>
      </c>
      <c r="E87" s="1">
        <v>1605</v>
      </c>
      <c r="F87" s="1">
        <v>2</v>
      </c>
      <c r="G87" s="1">
        <v>18796507</v>
      </c>
      <c r="H87" s="1">
        <v>4624815</v>
      </c>
      <c r="I87" s="1">
        <v>275854</v>
      </c>
      <c r="J87" s="1">
        <v>2962016</v>
      </c>
      <c r="K87" s="1">
        <v>4552483</v>
      </c>
      <c r="L87" s="1">
        <v>273036</v>
      </c>
      <c r="M87" s="65">
        <v>4.1288</v>
      </c>
      <c r="N87" s="65">
        <v>68.842600000000004</v>
      </c>
      <c r="O87" s="65">
        <v>8.7212999999999994</v>
      </c>
      <c r="P87" s="65">
        <v>0.5202</v>
      </c>
      <c r="Q87" s="65">
        <v>35.445700000000002</v>
      </c>
      <c r="R87" s="65">
        <v>5.5857000000000001</v>
      </c>
      <c r="S87" s="1"/>
      <c r="T87" s="1"/>
      <c r="U87" s="1"/>
      <c r="V87" s="1"/>
      <c r="W87" s="1"/>
      <c r="X87" s="1"/>
      <c r="Y87" s="1"/>
      <c r="Z87" s="28"/>
    </row>
    <row r="88" spans="1:26" x14ac:dyDescent="0.25">
      <c r="A88">
        <v>2021</v>
      </c>
      <c r="B88" s="1">
        <v>79</v>
      </c>
      <c r="C88" s="1" t="s">
        <v>106</v>
      </c>
      <c r="D88" s="1">
        <v>523994</v>
      </c>
      <c r="E88" s="1">
        <v>3785</v>
      </c>
      <c r="F88" s="1">
        <v>2</v>
      </c>
      <c r="G88" s="1">
        <v>28806524</v>
      </c>
      <c r="H88" s="1">
        <v>5167543</v>
      </c>
      <c r="I88" s="1">
        <v>366625</v>
      </c>
      <c r="J88" s="1">
        <v>6524868</v>
      </c>
      <c r="K88" s="1">
        <v>5118667</v>
      </c>
      <c r="L88" s="1">
        <v>364789</v>
      </c>
      <c r="M88" s="65">
        <v>5.6276999999999999</v>
      </c>
      <c r="N88" s="65">
        <v>78.967600000000004</v>
      </c>
      <c r="O88" s="65">
        <v>9.8618000000000006</v>
      </c>
      <c r="P88" s="65">
        <v>0.69969999999999999</v>
      </c>
      <c r="Q88" s="65">
        <v>54.974899999999998</v>
      </c>
      <c r="R88" s="65">
        <v>12.452199999999999</v>
      </c>
      <c r="S88" s="1"/>
      <c r="T88" s="1"/>
      <c r="U88" s="1"/>
      <c r="V88" s="1"/>
      <c r="W88" s="1"/>
      <c r="X88" s="1"/>
      <c r="Y88" s="1"/>
      <c r="Z88" s="28"/>
    </row>
    <row r="89" spans="1:26" x14ac:dyDescent="0.25">
      <c r="A89">
        <v>2021</v>
      </c>
      <c r="B89" s="1">
        <v>80</v>
      </c>
      <c r="C89" s="1" t="s">
        <v>107</v>
      </c>
      <c r="D89" s="1">
        <v>507643</v>
      </c>
      <c r="E89" s="1">
        <v>2111</v>
      </c>
      <c r="F89" s="1">
        <v>2</v>
      </c>
      <c r="G89" s="1">
        <v>11994908</v>
      </c>
      <c r="H89" s="1">
        <v>4654776</v>
      </c>
      <c r="I89" s="1">
        <v>396190</v>
      </c>
      <c r="J89" s="1">
        <v>2053250</v>
      </c>
      <c r="K89" s="1">
        <v>4654776</v>
      </c>
      <c r="L89" s="1">
        <v>396190</v>
      </c>
      <c r="M89" s="65">
        <v>2.5769000000000002</v>
      </c>
      <c r="N89" s="65">
        <v>30.275600000000001</v>
      </c>
      <c r="O89" s="65">
        <v>9.1693999999999996</v>
      </c>
      <c r="P89" s="65">
        <v>0.78049999999999997</v>
      </c>
      <c r="Q89" s="65">
        <v>23.628599999999999</v>
      </c>
      <c r="R89" s="65">
        <v>4.0446999999999997</v>
      </c>
      <c r="S89" s="1"/>
      <c r="T89" s="1"/>
      <c r="U89" s="1"/>
      <c r="V89" s="1"/>
      <c r="W89" s="1"/>
      <c r="X89" s="1"/>
      <c r="Y89" s="1"/>
      <c r="Z89" s="28"/>
    </row>
    <row r="90" spans="1:26" x14ac:dyDescent="0.25">
      <c r="A90">
        <v>2021</v>
      </c>
      <c r="B90" s="1">
        <v>81</v>
      </c>
      <c r="C90" s="1" t="s">
        <v>108</v>
      </c>
      <c r="D90" s="1">
        <v>486514</v>
      </c>
      <c r="E90" s="1">
        <v>1600</v>
      </c>
      <c r="F90" s="1">
        <v>2</v>
      </c>
      <c r="G90" s="1">
        <v>14458986</v>
      </c>
      <c r="H90" s="1">
        <v>3190402</v>
      </c>
      <c r="I90" s="1">
        <v>243116</v>
      </c>
      <c r="J90" s="1">
        <v>3212880</v>
      </c>
      <c r="K90" s="1">
        <v>3190402</v>
      </c>
      <c r="L90" s="1">
        <v>243116</v>
      </c>
      <c r="M90" s="65">
        <v>4.532</v>
      </c>
      <c r="N90" s="65">
        <v>59.473599999999998</v>
      </c>
      <c r="O90" s="65">
        <v>6.5576999999999996</v>
      </c>
      <c r="P90" s="65">
        <v>0.49969999999999998</v>
      </c>
      <c r="Q90" s="65">
        <v>29.7196</v>
      </c>
      <c r="R90" s="65">
        <v>6.6039000000000003</v>
      </c>
      <c r="S90" s="1"/>
      <c r="T90" s="1"/>
      <c r="U90" s="1"/>
      <c r="V90" s="1"/>
      <c r="W90" s="1"/>
      <c r="X90" s="1"/>
      <c r="Y90" s="1"/>
      <c r="Z90" s="28"/>
    </row>
    <row r="91" spans="1:26" x14ac:dyDescent="0.25">
      <c r="A91">
        <v>2021</v>
      </c>
      <c r="B91" s="1">
        <v>82</v>
      </c>
      <c r="C91" s="1" t="s">
        <v>109</v>
      </c>
      <c r="D91" s="1">
        <v>482819</v>
      </c>
      <c r="E91" s="1">
        <v>2857</v>
      </c>
      <c r="F91" s="1">
        <v>2</v>
      </c>
      <c r="G91" s="1">
        <v>50450539</v>
      </c>
      <c r="H91" s="1">
        <v>4617678</v>
      </c>
      <c r="I91" s="1">
        <v>242537</v>
      </c>
      <c r="J91" s="1">
        <v>3917546</v>
      </c>
      <c r="K91" s="1">
        <v>4617678</v>
      </c>
      <c r="L91" s="1">
        <v>242537</v>
      </c>
      <c r="M91" s="65">
        <v>10.9255</v>
      </c>
      <c r="N91" s="65">
        <v>208.01169999999999</v>
      </c>
      <c r="O91" s="65">
        <v>9.5640000000000001</v>
      </c>
      <c r="P91" s="65">
        <v>0.50229999999999997</v>
      </c>
      <c r="Q91" s="65">
        <v>104.49160000000001</v>
      </c>
      <c r="R91" s="65">
        <v>8.1138999999999992</v>
      </c>
      <c r="S91" s="1"/>
      <c r="T91" s="1"/>
      <c r="U91" s="1"/>
      <c r="V91" s="1"/>
      <c r="W91" s="1"/>
      <c r="X91" s="1"/>
      <c r="Y91" s="1"/>
      <c r="Z91" s="28"/>
    </row>
    <row r="92" spans="1:26" x14ac:dyDescent="0.25">
      <c r="A92">
        <v>2021</v>
      </c>
      <c r="B92" s="1">
        <v>83</v>
      </c>
      <c r="C92" s="1" t="s">
        <v>110</v>
      </c>
      <c r="D92" s="1">
        <v>472870</v>
      </c>
      <c r="E92" s="1">
        <v>2202</v>
      </c>
      <c r="F92" s="1">
        <v>2</v>
      </c>
      <c r="G92" s="1">
        <v>7678034</v>
      </c>
      <c r="H92" s="1">
        <v>2446848</v>
      </c>
      <c r="I92" s="1">
        <v>158894</v>
      </c>
      <c r="J92" s="1">
        <v>1378313</v>
      </c>
      <c r="K92" s="1">
        <v>2412409</v>
      </c>
      <c r="L92" s="1">
        <v>155850</v>
      </c>
      <c r="M92" s="65">
        <v>3.1827000000000001</v>
      </c>
      <c r="N92" s="65">
        <v>49.265500000000003</v>
      </c>
      <c r="O92" s="65">
        <v>5.1745000000000001</v>
      </c>
      <c r="P92" s="65">
        <v>0.33600000000000002</v>
      </c>
      <c r="Q92" s="65">
        <v>16.237100000000002</v>
      </c>
      <c r="R92" s="65">
        <v>2.9148000000000001</v>
      </c>
      <c r="S92" s="1"/>
      <c r="T92" s="1"/>
      <c r="U92" s="1"/>
      <c r="V92" s="1"/>
      <c r="W92" s="1"/>
      <c r="X92" s="1"/>
      <c r="Y92" s="1"/>
      <c r="Z92" s="28"/>
    </row>
    <row r="93" spans="1:26" x14ac:dyDescent="0.25">
      <c r="A93">
        <v>2021</v>
      </c>
      <c r="B93" s="1">
        <v>84</v>
      </c>
      <c r="C93" s="1" t="s">
        <v>111</v>
      </c>
      <c r="D93" s="1">
        <v>452791</v>
      </c>
      <c r="E93" s="1">
        <v>1952</v>
      </c>
      <c r="F93" s="1">
        <v>2</v>
      </c>
      <c r="G93" s="1">
        <v>15902631</v>
      </c>
      <c r="H93" s="1">
        <v>3091066</v>
      </c>
      <c r="I93" s="1">
        <v>151741</v>
      </c>
      <c r="J93" s="1">
        <v>2099722</v>
      </c>
      <c r="K93" s="1">
        <v>2977334</v>
      </c>
      <c r="L93" s="1">
        <v>147104</v>
      </c>
      <c r="M93" s="65">
        <v>5.3411999999999997</v>
      </c>
      <c r="N93" s="65">
        <v>108.10469999999999</v>
      </c>
      <c r="O93" s="65">
        <v>6.8266999999999998</v>
      </c>
      <c r="P93" s="65">
        <v>0.33510000000000001</v>
      </c>
      <c r="Q93" s="65">
        <v>35.121299999999998</v>
      </c>
      <c r="R93" s="65">
        <v>4.6372999999999998</v>
      </c>
      <c r="S93" s="1"/>
      <c r="T93" s="1"/>
      <c r="U93" s="1"/>
      <c r="V93" s="1"/>
      <c r="W93" s="1"/>
      <c r="X93" s="1"/>
      <c r="Y93" s="1"/>
      <c r="Z93" s="28"/>
    </row>
    <row r="94" spans="1:26" x14ac:dyDescent="0.25">
      <c r="A94">
        <v>2021</v>
      </c>
      <c r="B94" s="1">
        <v>85</v>
      </c>
      <c r="C94" s="1" t="s">
        <v>112</v>
      </c>
      <c r="D94" s="1">
        <v>450070</v>
      </c>
      <c r="E94" s="1">
        <v>2244</v>
      </c>
      <c r="F94" s="1">
        <v>2</v>
      </c>
      <c r="G94" s="1">
        <v>26379324</v>
      </c>
      <c r="H94" s="1">
        <v>5742374</v>
      </c>
      <c r="I94" s="1">
        <v>315661</v>
      </c>
      <c r="J94" s="1">
        <v>4393025</v>
      </c>
      <c r="K94" s="1">
        <v>5742374</v>
      </c>
      <c r="L94" s="1">
        <v>315661</v>
      </c>
      <c r="M94" s="65">
        <v>4.5937999999999999</v>
      </c>
      <c r="N94" s="65">
        <v>83.5685</v>
      </c>
      <c r="O94" s="65">
        <v>12.758800000000001</v>
      </c>
      <c r="P94" s="65">
        <v>0.70140000000000002</v>
      </c>
      <c r="Q94" s="65">
        <v>58.611600000000003</v>
      </c>
      <c r="R94" s="65">
        <v>9.7607999999999997</v>
      </c>
      <c r="S94" s="1"/>
      <c r="T94" s="1"/>
      <c r="U94" s="1"/>
      <c r="V94" s="1"/>
      <c r="W94" s="1"/>
      <c r="X94" s="1"/>
      <c r="Y94" s="1"/>
      <c r="Z94" s="28"/>
    </row>
    <row r="95" spans="1:26" x14ac:dyDescent="0.25">
      <c r="A95">
        <v>2021</v>
      </c>
      <c r="B95" s="1">
        <v>86</v>
      </c>
      <c r="C95" s="1" t="s">
        <v>113</v>
      </c>
      <c r="D95" s="1">
        <v>444474</v>
      </c>
      <c r="E95" s="1">
        <v>1712</v>
      </c>
      <c r="F95" s="1">
        <v>2</v>
      </c>
      <c r="G95" s="1">
        <v>25395744</v>
      </c>
      <c r="H95" s="1">
        <v>4327773</v>
      </c>
      <c r="I95" s="1">
        <v>244899</v>
      </c>
      <c r="J95" s="1">
        <v>2434208</v>
      </c>
      <c r="K95" s="1">
        <v>4327773</v>
      </c>
      <c r="L95" s="1">
        <v>244899</v>
      </c>
      <c r="M95" s="65">
        <v>5.8681000000000001</v>
      </c>
      <c r="N95" s="65">
        <v>103.69880000000001</v>
      </c>
      <c r="O95" s="65">
        <v>9.7368000000000006</v>
      </c>
      <c r="P95" s="65">
        <v>0.55100000000000005</v>
      </c>
      <c r="Q95" s="65">
        <v>57.136600000000001</v>
      </c>
      <c r="R95" s="65">
        <v>5.4766000000000004</v>
      </c>
      <c r="S95" s="1"/>
      <c r="T95" s="1"/>
      <c r="U95" s="1"/>
      <c r="V95" s="1"/>
      <c r="W95" s="1"/>
      <c r="X95" s="1"/>
      <c r="Y95" s="1"/>
      <c r="Z95" s="28"/>
    </row>
    <row r="96" spans="1:26" x14ac:dyDescent="0.25">
      <c r="A96">
        <v>2021</v>
      </c>
      <c r="B96" s="1">
        <v>87</v>
      </c>
      <c r="C96" s="1" t="s">
        <v>114</v>
      </c>
      <c r="D96" s="1">
        <v>441546</v>
      </c>
      <c r="E96" s="1">
        <v>2730</v>
      </c>
      <c r="F96" s="1">
        <v>2</v>
      </c>
      <c r="G96" s="1">
        <v>9716344</v>
      </c>
      <c r="H96" s="1">
        <v>2630518</v>
      </c>
      <c r="I96" s="1">
        <v>155846</v>
      </c>
      <c r="J96" s="1">
        <v>893870</v>
      </c>
      <c r="K96" s="1">
        <v>2630518</v>
      </c>
      <c r="L96" s="1">
        <v>155846</v>
      </c>
      <c r="M96" s="65">
        <v>3.6937000000000002</v>
      </c>
      <c r="N96" s="65">
        <v>62.345799999999997</v>
      </c>
      <c r="O96" s="65">
        <v>5.9574999999999996</v>
      </c>
      <c r="P96" s="65">
        <v>0.35299999999999998</v>
      </c>
      <c r="Q96" s="65">
        <v>22.005299999999998</v>
      </c>
      <c r="R96" s="65">
        <v>2.0244</v>
      </c>
      <c r="S96" s="1"/>
      <c r="T96" s="1"/>
      <c r="U96" s="1"/>
      <c r="V96" s="1"/>
      <c r="W96" s="1"/>
      <c r="X96" s="1"/>
      <c r="Y96" s="1"/>
      <c r="Z96" s="28"/>
    </row>
    <row r="97" spans="1:26" x14ac:dyDescent="0.25">
      <c r="A97">
        <v>2021</v>
      </c>
      <c r="B97" s="1">
        <v>88</v>
      </c>
      <c r="C97" s="1" t="s">
        <v>115</v>
      </c>
      <c r="D97" s="1">
        <v>431388</v>
      </c>
      <c r="E97" s="1">
        <v>1670</v>
      </c>
      <c r="F97" s="1">
        <v>2</v>
      </c>
      <c r="G97" s="1">
        <v>12354762</v>
      </c>
      <c r="H97" s="1">
        <v>3203550</v>
      </c>
      <c r="I97" s="1">
        <v>209425</v>
      </c>
      <c r="J97" s="1">
        <v>2564760</v>
      </c>
      <c r="K97" s="1">
        <v>3203550</v>
      </c>
      <c r="L97" s="1">
        <v>209425</v>
      </c>
      <c r="M97" s="65">
        <v>3.8565999999999998</v>
      </c>
      <c r="N97" s="65">
        <v>58.993699999999997</v>
      </c>
      <c r="O97" s="65">
        <v>7.4260999999999999</v>
      </c>
      <c r="P97" s="65">
        <v>0.48549999999999999</v>
      </c>
      <c r="Q97" s="65">
        <v>28.639600000000002</v>
      </c>
      <c r="R97" s="65">
        <v>5.9454000000000002</v>
      </c>
      <c r="S97" s="1"/>
      <c r="T97" s="1"/>
      <c r="U97" s="1"/>
      <c r="V97" s="1"/>
      <c r="W97" s="1"/>
      <c r="X97" s="1"/>
      <c r="Y97" s="1"/>
      <c r="Z97" s="28"/>
    </row>
    <row r="98" spans="1:26" x14ac:dyDescent="0.25">
      <c r="A98">
        <v>2021</v>
      </c>
      <c r="B98" s="1">
        <v>89</v>
      </c>
      <c r="C98" s="1" t="s">
        <v>116</v>
      </c>
      <c r="D98" s="1">
        <v>423566</v>
      </c>
      <c r="E98" s="1">
        <v>1295</v>
      </c>
      <c r="F98" s="1">
        <v>2</v>
      </c>
      <c r="G98" s="1">
        <v>234775001</v>
      </c>
      <c r="H98" s="1">
        <v>13740815</v>
      </c>
      <c r="I98" s="1">
        <v>461002</v>
      </c>
      <c r="J98" s="1">
        <v>8198048</v>
      </c>
      <c r="K98" s="1">
        <v>12616172</v>
      </c>
      <c r="L98" s="1">
        <v>384664</v>
      </c>
      <c r="M98" s="65">
        <v>18.609100000000002</v>
      </c>
      <c r="N98" s="65">
        <v>610.33789999999999</v>
      </c>
      <c r="O98" s="65">
        <v>32.440800000000003</v>
      </c>
      <c r="P98" s="65">
        <v>1.0884</v>
      </c>
      <c r="Q98" s="65">
        <v>554.28200000000004</v>
      </c>
      <c r="R98" s="65">
        <v>19.354800000000001</v>
      </c>
      <c r="S98" s="1"/>
      <c r="T98" s="1"/>
      <c r="U98" s="1"/>
      <c r="V98" s="1"/>
      <c r="W98" s="1"/>
      <c r="X98" s="1"/>
      <c r="Y98" s="1"/>
      <c r="Z98" s="28"/>
    </row>
    <row r="99" spans="1:26" x14ac:dyDescent="0.25">
      <c r="A99">
        <v>2021</v>
      </c>
      <c r="B99" s="1">
        <v>90</v>
      </c>
      <c r="C99" s="1" t="s">
        <v>117</v>
      </c>
      <c r="D99" s="1">
        <v>412317</v>
      </c>
      <c r="E99" s="1">
        <v>2115</v>
      </c>
      <c r="F99" s="1">
        <v>2</v>
      </c>
      <c r="G99" s="1">
        <v>28881834</v>
      </c>
      <c r="H99" s="1">
        <v>4569091</v>
      </c>
      <c r="I99" s="1">
        <v>372779</v>
      </c>
      <c r="J99" s="1">
        <v>8561700</v>
      </c>
      <c r="K99" s="1">
        <v>4569091</v>
      </c>
      <c r="L99" s="1">
        <v>372779</v>
      </c>
      <c r="M99" s="65">
        <v>6.3211000000000004</v>
      </c>
      <c r="N99" s="65">
        <v>77.477099999999993</v>
      </c>
      <c r="O99" s="65">
        <v>11.0815</v>
      </c>
      <c r="P99" s="65">
        <v>0.90410000000000001</v>
      </c>
      <c r="Q99" s="65">
        <v>70.047600000000003</v>
      </c>
      <c r="R99" s="65">
        <v>20.764800000000001</v>
      </c>
      <c r="S99" s="1"/>
      <c r="T99" s="1"/>
      <c r="U99" s="1"/>
      <c r="V99" s="1"/>
      <c r="W99" s="1"/>
      <c r="X99" s="1"/>
      <c r="Y99" s="1"/>
      <c r="Z99" s="28"/>
    </row>
    <row r="100" spans="1:26" x14ac:dyDescent="0.25">
      <c r="A100">
        <v>2021</v>
      </c>
      <c r="B100" s="1">
        <v>91</v>
      </c>
      <c r="C100" s="1" t="s">
        <v>118</v>
      </c>
      <c r="D100" s="1">
        <v>402004</v>
      </c>
      <c r="E100" s="1">
        <v>1624</v>
      </c>
      <c r="F100" s="1">
        <v>2</v>
      </c>
      <c r="G100" s="1">
        <v>49209384</v>
      </c>
      <c r="H100" s="1">
        <v>4755041</v>
      </c>
      <c r="I100" s="1">
        <v>256254</v>
      </c>
      <c r="J100" s="1">
        <v>2481456</v>
      </c>
      <c r="K100" s="1">
        <v>4755041</v>
      </c>
      <c r="L100" s="1">
        <v>256254</v>
      </c>
      <c r="M100" s="65">
        <v>10.3489</v>
      </c>
      <c r="N100" s="65">
        <v>192.03360000000001</v>
      </c>
      <c r="O100" s="65">
        <v>11.8283</v>
      </c>
      <c r="P100" s="65">
        <v>0.63739999999999997</v>
      </c>
      <c r="Q100" s="65">
        <v>122.4102</v>
      </c>
      <c r="R100" s="65">
        <v>6.1726999999999999</v>
      </c>
      <c r="S100" s="1"/>
      <c r="T100" s="1"/>
      <c r="U100" s="1"/>
      <c r="V100" s="1"/>
      <c r="W100" s="1"/>
      <c r="X100" s="1"/>
      <c r="Y100" s="1"/>
      <c r="Z100" s="28"/>
    </row>
    <row r="101" spans="1:26" x14ac:dyDescent="0.25">
      <c r="A101">
        <v>2021</v>
      </c>
      <c r="B101" s="1">
        <v>92</v>
      </c>
      <c r="C101" s="1" t="s">
        <v>119</v>
      </c>
      <c r="D101" s="1">
        <v>401661</v>
      </c>
      <c r="E101" s="1">
        <v>2660</v>
      </c>
      <c r="F101" s="1">
        <v>2</v>
      </c>
      <c r="G101" s="1">
        <v>51423339</v>
      </c>
      <c r="H101" s="1">
        <v>6032306</v>
      </c>
      <c r="I101" s="1">
        <v>483001</v>
      </c>
      <c r="J101" s="1">
        <v>13014914</v>
      </c>
      <c r="K101" s="1">
        <v>5731573</v>
      </c>
      <c r="L101" s="1">
        <v>460202</v>
      </c>
      <c r="M101" s="65">
        <v>8.9718999999999998</v>
      </c>
      <c r="N101" s="65">
        <v>111.74079999999999</v>
      </c>
      <c r="O101" s="65">
        <v>15.0184</v>
      </c>
      <c r="P101" s="65">
        <v>1.2024999999999999</v>
      </c>
      <c r="Q101" s="65">
        <v>128.02670000000001</v>
      </c>
      <c r="R101" s="65">
        <v>32.402700000000003</v>
      </c>
      <c r="S101" s="1"/>
      <c r="T101" s="1"/>
      <c r="U101" s="1"/>
      <c r="V101" s="1"/>
      <c r="W101" s="1"/>
      <c r="X101" s="1"/>
      <c r="Y101" s="1"/>
      <c r="Z101" s="28"/>
    </row>
    <row r="102" spans="1:26" x14ac:dyDescent="0.25">
      <c r="A102">
        <v>2021</v>
      </c>
      <c r="B102" s="1">
        <v>93</v>
      </c>
      <c r="C102" s="1" t="s">
        <v>120</v>
      </c>
      <c r="D102" s="1">
        <v>400492</v>
      </c>
      <c r="E102" s="1">
        <v>1251</v>
      </c>
      <c r="F102" s="1">
        <v>2</v>
      </c>
      <c r="G102" s="1">
        <v>8240119</v>
      </c>
      <c r="H102" s="1">
        <v>1325144</v>
      </c>
      <c r="I102" s="1">
        <v>97171</v>
      </c>
      <c r="J102" s="1">
        <v>1298526</v>
      </c>
      <c r="K102" s="1">
        <v>1325144</v>
      </c>
      <c r="L102" s="1">
        <v>97171</v>
      </c>
      <c r="M102" s="65">
        <v>6.2183000000000002</v>
      </c>
      <c r="N102" s="65">
        <v>84.800200000000004</v>
      </c>
      <c r="O102" s="65">
        <v>3.3088000000000002</v>
      </c>
      <c r="P102" s="65">
        <v>0.24260000000000001</v>
      </c>
      <c r="Q102" s="65">
        <v>20.574999999999999</v>
      </c>
      <c r="R102" s="65">
        <v>3.2423000000000002</v>
      </c>
      <c r="S102" s="1"/>
      <c r="T102" s="1"/>
      <c r="U102" s="1"/>
      <c r="V102" s="1"/>
      <c r="W102" s="1"/>
      <c r="X102" s="1"/>
      <c r="Y102" s="1"/>
      <c r="Z102" s="28"/>
    </row>
    <row r="103" spans="1:26" x14ac:dyDescent="0.25">
      <c r="A103">
        <v>2021</v>
      </c>
      <c r="B103" s="1">
        <v>94</v>
      </c>
      <c r="C103" s="1" t="s">
        <v>121</v>
      </c>
      <c r="D103" s="1">
        <v>392141</v>
      </c>
      <c r="E103" s="1">
        <v>2386</v>
      </c>
      <c r="F103" s="1">
        <v>2</v>
      </c>
      <c r="G103" s="1">
        <v>39036026</v>
      </c>
      <c r="H103" s="1">
        <v>7247045</v>
      </c>
      <c r="I103" s="1">
        <v>421649</v>
      </c>
      <c r="J103" s="1">
        <v>5779870</v>
      </c>
      <c r="K103" s="1">
        <v>7247045</v>
      </c>
      <c r="L103" s="1">
        <v>421649</v>
      </c>
      <c r="M103" s="65">
        <v>5.3864999999999998</v>
      </c>
      <c r="N103" s="65">
        <v>92.579400000000007</v>
      </c>
      <c r="O103" s="65">
        <v>18.480699999999999</v>
      </c>
      <c r="P103" s="65">
        <v>1.0751999999999999</v>
      </c>
      <c r="Q103" s="65">
        <v>99.545900000000003</v>
      </c>
      <c r="R103" s="65">
        <v>14.7393</v>
      </c>
      <c r="S103" s="1"/>
      <c r="T103" s="1"/>
      <c r="U103" s="1"/>
      <c r="V103" s="1"/>
      <c r="W103" s="1"/>
      <c r="X103" s="1"/>
      <c r="Y103" s="1"/>
      <c r="Z103" s="28"/>
    </row>
    <row r="104" spans="1:26" x14ac:dyDescent="0.25">
      <c r="A104">
        <v>2021</v>
      </c>
      <c r="B104" s="1">
        <v>95</v>
      </c>
      <c r="C104" s="1" t="s">
        <v>122</v>
      </c>
      <c r="D104" s="1">
        <v>391024</v>
      </c>
      <c r="E104" s="1">
        <v>1212</v>
      </c>
      <c r="F104" s="1">
        <v>2</v>
      </c>
      <c r="G104" s="1">
        <v>15087309</v>
      </c>
      <c r="H104" s="1">
        <v>4731638</v>
      </c>
      <c r="I104" s="1">
        <v>302220</v>
      </c>
      <c r="J104" s="1">
        <v>3022078</v>
      </c>
      <c r="K104" s="1">
        <v>4467936</v>
      </c>
      <c r="L104" s="1">
        <v>291277</v>
      </c>
      <c r="M104" s="65">
        <v>3.3767999999999998</v>
      </c>
      <c r="N104" s="65">
        <v>51.7971</v>
      </c>
      <c r="O104" s="65">
        <v>12.1006</v>
      </c>
      <c r="P104" s="65">
        <v>0.77290000000000003</v>
      </c>
      <c r="Q104" s="65">
        <v>38.584099999999999</v>
      </c>
      <c r="R104" s="65">
        <v>7.7286000000000001</v>
      </c>
      <c r="S104" s="1"/>
      <c r="T104" s="1"/>
      <c r="U104" s="1"/>
      <c r="V104" s="1"/>
      <c r="W104" s="1"/>
      <c r="X104" s="1"/>
      <c r="Y104" s="1"/>
      <c r="Z104" s="28"/>
    </row>
    <row r="105" spans="1:26" x14ac:dyDescent="0.25">
      <c r="A105">
        <v>2021</v>
      </c>
      <c r="B105" s="1">
        <v>96</v>
      </c>
      <c r="C105" s="1" t="s">
        <v>123</v>
      </c>
      <c r="D105" s="1">
        <v>387847</v>
      </c>
      <c r="E105" s="1">
        <v>2362</v>
      </c>
      <c r="F105" s="1">
        <v>2</v>
      </c>
      <c r="G105" s="1">
        <v>44508914</v>
      </c>
      <c r="H105" s="1">
        <v>8794223</v>
      </c>
      <c r="I105" s="1">
        <v>592726</v>
      </c>
      <c r="J105" s="1">
        <v>9770829</v>
      </c>
      <c r="K105" s="1">
        <v>8794223</v>
      </c>
      <c r="L105" s="1">
        <v>592726</v>
      </c>
      <c r="M105" s="65">
        <v>5.0612000000000004</v>
      </c>
      <c r="N105" s="65">
        <v>75.091899999999995</v>
      </c>
      <c r="O105" s="65">
        <v>22.674499999999998</v>
      </c>
      <c r="P105" s="65">
        <v>1.5282</v>
      </c>
      <c r="Q105" s="65">
        <v>114.7589</v>
      </c>
      <c r="R105" s="65">
        <v>25.192499999999999</v>
      </c>
      <c r="S105" s="1"/>
      <c r="T105" s="1"/>
      <c r="U105" s="1"/>
      <c r="V105" s="1"/>
      <c r="W105" s="1"/>
      <c r="X105" s="1"/>
      <c r="Y105" s="1"/>
      <c r="Z105" s="28"/>
    </row>
    <row r="106" spans="1:26" x14ac:dyDescent="0.25">
      <c r="A106">
        <v>2021</v>
      </c>
      <c r="B106" s="1">
        <v>97</v>
      </c>
      <c r="C106" s="1" t="s">
        <v>124</v>
      </c>
      <c r="D106" s="1">
        <v>387550</v>
      </c>
      <c r="E106" s="1">
        <v>1608</v>
      </c>
      <c r="F106" s="1">
        <v>2</v>
      </c>
      <c r="G106" s="1">
        <v>4049417</v>
      </c>
      <c r="H106" s="1">
        <v>2971947</v>
      </c>
      <c r="I106" s="1">
        <v>176039</v>
      </c>
      <c r="J106" s="1">
        <v>1106877</v>
      </c>
      <c r="K106" s="1">
        <v>2317727</v>
      </c>
      <c r="L106" s="1">
        <v>136815</v>
      </c>
      <c r="M106" s="65">
        <v>1.7472000000000001</v>
      </c>
      <c r="N106" s="65">
        <v>29.597799999999999</v>
      </c>
      <c r="O106" s="65">
        <v>7.6685999999999996</v>
      </c>
      <c r="P106" s="65">
        <v>0.45419999999999999</v>
      </c>
      <c r="Q106" s="65">
        <v>10.4488</v>
      </c>
      <c r="R106" s="65">
        <v>2.8561000000000001</v>
      </c>
      <c r="S106" s="1"/>
      <c r="T106" s="1"/>
      <c r="U106" s="1"/>
      <c r="V106" s="1"/>
      <c r="W106" s="1"/>
      <c r="X106" s="1"/>
      <c r="Y106" s="1"/>
      <c r="Z106" s="28"/>
    </row>
    <row r="107" spans="1:26" x14ac:dyDescent="0.25">
      <c r="A107">
        <v>2021</v>
      </c>
      <c r="B107" s="1">
        <v>98</v>
      </c>
      <c r="C107" s="1" t="s">
        <v>125</v>
      </c>
      <c r="D107" s="1">
        <v>386787</v>
      </c>
      <c r="E107" s="1">
        <v>1490</v>
      </c>
      <c r="F107" s="1">
        <v>2</v>
      </c>
      <c r="G107" s="1">
        <v>2402290</v>
      </c>
      <c r="H107" s="1">
        <v>922952</v>
      </c>
      <c r="I107" s="1">
        <v>71818</v>
      </c>
      <c r="J107" s="1">
        <v>699094</v>
      </c>
      <c r="K107" s="1">
        <v>715543</v>
      </c>
      <c r="L107" s="1">
        <v>56356</v>
      </c>
      <c r="M107" s="65">
        <v>3.3573</v>
      </c>
      <c r="N107" s="65">
        <v>42.627000000000002</v>
      </c>
      <c r="O107" s="65">
        <v>2.3862000000000001</v>
      </c>
      <c r="P107" s="65">
        <v>0.1857</v>
      </c>
      <c r="Q107" s="65">
        <v>6.2108999999999996</v>
      </c>
      <c r="R107" s="65">
        <v>1.8073999999999999</v>
      </c>
      <c r="S107" s="1"/>
      <c r="T107" s="1"/>
      <c r="U107" s="1"/>
      <c r="V107" s="1"/>
      <c r="W107" s="1"/>
      <c r="X107" s="1"/>
      <c r="Y107" s="1"/>
      <c r="Z107" s="28"/>
    </row>
    <row r="108" spans="1:26" x14ac:dyDescent="0.25">
      <c r="A108">
        <v>2021</v>
      </c>
      <c r="B108" s="1">
        <v>99</v>
      </c>
      <c r="C108" s="1" t="s">
        <v>126</v>
      </c>
      <c r="D108" s="1">
        <v>381502</v>
      </c>
      <c r="E108" s="1">
        <v>2234</v>
      </c>
      <c r="F108" s="1">
        <v>2</v>
      </c>
      <c r="G108" s="1">
        <v>11765527</v>
      </c>
      <c r="H108" s="1">
        <v>3820808</v>
      </c>
      <c r="I108" s="1">
        <v>275748</v>
      </c>
      <c r="J108" s="1">
        <v>2445478</v>
      </c>
      <c r="K108" s="1">
        <v>3653502</v>
      </c>
      <c r="L108" s="1">
        <v>264280</v>
      </c>
      <c r="M108" s="65">
        <v>3.2202999999999999</v>
      </c>
      <c r="N108" s="65">
        <v>44.519199999999998</v>
      </c>
      <c r="O108" s="65">
        <v>10.0152</v>
      </c>
      <c r="P108" s="65">
        <v>0.7228</v>
      </c>
      <c r="Q108" s="65">
        <v>30.84</v>
      </c>
      <c r="R108" s="65">
        <v>6.4100999999999999</v>
      </c>
      <c r="S108" s="1"/>
      <c r="T108" s="1"/>
      <c r="U108" s="1"/>
      <c r="V108" s="1"/>
      <c r="W108" s="1"/>
      <c r="X108" s="1"/>
      <c r="Y108" s="1"/>
      <c r="Z108" s="28"/>
    </row>
    <row r="109" spans="1:26" x14ac:dyDescent="0.25">
      <c r="A109">
        <v>2021</v>
      </c>
      <c r="B109" s="1">
        <v>100</v>
      </c>
      <c r="C109" s="1" t="s">
        <v>127</v>
      </c>
      <c r="D109" s="1">
        <v>381112</v>
      </c>
      <c r="E109" s="1">
        <v>1270</v>
      </c>
      <c r="F109" s="1">
        <v>2</v>
      </c>
      <c r="G109" s="1">
        <v>7887747</v>
      </c>
      <c r="H109" s="1">
        <v>2727579</v>
      </c>
      <c r="I109" s="1">
        <v>218129</v>
      </c>
      <c r="J109" s="1">
        <v>2643299</v>
      </c>
      <c r="K109" s="1">
        <v>2727579</v>
      </c>
      <c r="L109" s="1">
        <v>218129</v>
      </c>
      <c r="M109" s="65">
        <v>2.8917999999999999</v>
      </c>
      <c r="N109" s="65">
        <v>36.160899999999998</v>
      </c>
      <c r="O109" s="65">
        <v>7.1569000000000003</v>
      </c>
      <c r="P109" s="65">
        <v>0.57230000000000003</v>
      </c>
      <c r="Q109" s="65">
        <v>20.6967</v>
      </c>
      <c r="R109" s="65">
        <v>6.9358000000000004</v>
      </c>
      <c r="S109" s="1"/>
      <c r="T109" s="1"/>
      <c r="U109" s="1"/>
      <c r="V109" s="1"/>
      <c r="W109" s="1"/>
      <c r="X109" s="1"/>
      <c r="Y109" s="1"/>
      <c r="Z109" s="28"/>
    </row>
    <row r="110" spans="1:26" x14ac:dyDescent="0.25">
      <c r="A110">
        <v>2021</v>
      </c>
      <c r="B110" s="1">
        <v>101</v>
      </c>
      <c r="C110" s="1" t="s">
        <v>128</v>
      </c>
      <c r="D110" s="1">
        <v>376047</v>
      </c>
      <c r="E110" s="1">
        <v>1807</v>
      </c>
      <c r="F110" s="1">
        <v>2</v>
      </c>
      <c r="G110" s="1">
        <v>6747418</v>
      </c>
      <c r="H110" s="1">
        <v>2550959</v>
      </c>
      <c r="I110" s="1">
        <v>158791</v>
      </c>
      <c r="J110" s="1">
        <v>1293915</v>
      </c>
      <c r="K110" s="1">
        <v>2550959</v>
      </c>
      <c r="L110" s="1">
        <v>158791</v>
      </c>
      <c r="M110" s="65">
        <v>2.6450999999999998</v>
      </c>
      <c r="N110" s="65">
        <v>42.492400000000004</v>
      </c>
      <c r="O110" s="65">
        <v>6.7835999999999999</v>
      </c>
      <c r="P110" s="65">
        <v>0.42230000000000001</v>
      </c>
      <c r="Q110" s="65">
        <v>17.943000000000001</v>
      </c>
      <c r="R110" s="65">
        <v>3.4407999999999999</v>
      </c>
      <c r="S110" s="1"/>
      <c r="T110" s="1"/>
      <c r="U110" s="1"/>
      <c r="V110" s="1"/>
      <c r="W110" s="1"/>
      <c r="X110" s="1"/>
      <c r="Y110" s="1"/>
      <c r="Z110" s="28"/>
    </row>
    <row r="111" spans="1:26" x14ac:dyDescent="0.25">
      <c r="A111">
        <v>2021</v>
      </c>
      <c r="B111" s="1">
        <v>102</v>
      </c>
      <c r="C111" s="1" t="s">
        <v>129</v>
      </c>
      <c r="D111" s="1">
        <v>370583</v>
      </c>
      <c r="E111" s="1">
        <v>4005</v>
      </c>
      <c r="F111" s="1">
        <v>2</v>
      </c>
      <c r="G111" s="1">
        <v>51513372</v>
      </c>
      <c r="H111" s="1">
        <v>5840966</v>
      </c>
      <c r="I111" s="1">
        <v>253251</v>
      </c>
      <c r="J111" s="1">
        <v>4228121</v>
      </c>
      <c r="K111" s="1">
        <v>5840966</v>
      </c>
      <c r="L111" s="1">
        <v>253251</v>
      </c>
      <c r="M111" s="65">
        <v>8.8193000000000001</v>
      </c>
      <c r="N111" s="65">
        <v>203.4084</v>
      </c>
      <c r="O111" s="65">
        <v>15.7616</v>
      </c>
      <c r="P111" s="65">
        <v>0.68340000000000001</v>
      </c>
      <c r="Q111" s="65">
        <v>139.00630000000001</v>
      </c>
      <c r="R111" s="65">
        <v>11.4094</v>
      </c>
      <c r="S111" s="1"/>
      <c r="T111" s="1"/>
      <c r="U111" s="1"/>
      <c r="V111" s="1"/>
      <c r="W111" s="1"/>
      <c r="X111" s="1"/>
      <c r="Y111" s="1"/>
      <c r="Z111" s="28"/>
    </row>
    <row r="112" spans="1:26" x14ac:dyDescent="0.25">
      <c r="A112">
        <v>2021</v>
      </c>
      <c r="B112" s="1">
        <v>103</v>
      </c>
      <c r="C112" s="1" t="s">
        <v>130</v>
      </c>
      <c r="D112" s="1">
        <v>367260</v>
      </c>
      <c r="E112" s="1">
        <v>4352</v>
      </c>
      <c r="F112" s="1">
        <v>2</v>
      </c>
      <c r="G112" s="1">
        <v>38980455</v>
      </c>
      <c r="H112" s="1">
        <v>5360621</v>
      </c>
      <c r="I112" s="1">
        <v>361058</v>
      </c>
      <c r="J112" s="1">
        <v>4713022</v>
      </c>
      <c r="K112" s="1">
        <v>5360621</v>
      </c>
      <c r="L112" s="1">
        <v>361058</v>
      </c>
      <c r="M112" s="65">
        <v>7.2716000000000003</v>
      </c>
      <c r="N112" s="65">
        <v>107.9618</v>
      </c>
      <c r="O112" s="65">
        <v>14.596299999999999</v>
      </c>
      <c r="P112" s="65">
        <v>0.98309999999999997</v>
      </c>
      <c r="Q112" s="65">
        <v>106.1386</v>
      </c>
      <c r="R112" s="65">
        <v>12.8329</v>
      </c>
      <c r="S112" s="1"/>
      <c r="T112" s="1"/>
      <c r="U112" s="1"/>
      <c r="V112" s="1"/>
      <c r="W112" s="1"/>
      <c r="X112" s="1"/>
      <c r="Y112" s="1"/>
      <c r="Z112" s="28"/>
    </row>
    <row r="113" spans="1:26" x14ac:dyDescent="0.25">
      <c r="A113">
        <v>2021</v>
      </c>
      <c r="B113" s="1">
        <v>104</v>
      </c>
      <c r="C113" s="1" t="s">
        <v>131</v>
      </c>
      <c r="D113" s="1">
        <v>366174</v>
      </c>
      <c r="E113" s="1">
        <v>2522</v>
      </c>
      <c r="F113" s="1">
        <v>2</v>
      </c>
      <c r="G113" s="1">
        <v>8925416</v>
      </c>
      <c r="H113" s="1">
        <v>2637335</v>
      </c>
      <c r="I113" s="1">
        <v>141202</v>
      </c>
      <c r="J113" s="1">
        <v>939426</v>
      </c>
      <c r="K113" s="1">
        <v>2637335</v>
      </c>
      <c r="L113" s="1">
        <v>141202</v>
      </c>
      <c r="M113" s="65">
        <v>3.3843000000000001</v>
      </c>
      <c r="N113" s="65">
        <v>63.210299999999997</v>
      </c>
      <c r="O113" s="65">
        <v>7.2023999999999999</v>
      </c>
      <c r="P113" s="65">
        <v>0.3856</v>
      </c>
      <c r="Q113" s="65">
        <v>24.3748</v>
      </c>
      <c r="R113" s="65">
        <v>2.5655000000000001</v>
      </c>
      <c r="S113" s="1"/>
      <c r="T113" s="1"/>
      <c r="U113" s="1"/>
      <c r="V113" s="1"/>
      <c r="W113" s="1"/>
      <c r="X113" s="1"/>
      <c r="Y113" s="1"/>
      <c r="Z113" s="28"/>
    </row>
    <row r="114" spans="1:26" x14ac:dyDescent="0.25">
      <c r="A114">
        <v>2021</v>
      </c>
      <c r="B114" s="1">
        <v>105</v>
      </c>
      <c r="C114" s="1" t="s">
        <v>132</v>
      </c>
      <c r="D114" s="1">
        <v>358172</v>
      </c>
      <c r="E114" s="1">
        <v>3898</v>
      </c>
      <c r="F114" s="1">
        <v>2</v>
      </c>
      <c r="G114" s="1">
        <v>5759844</v>
      </c>
      <c r="H114" s="1">
        <v>3425851</v>
      </c>
      <c r="I114" s="1">
        <v>267772</v>
      </c>
      <c r="J114" s="1">
        <v>1456268</v>
      </c>
      <c r="K114" s="1">
        <v>2646290</v>
      </c>
      <c r="L114" s="1">
        <v>222146</v>
      </c>
      <c r="M114" s="65">
        <v>2.1766000000000001</v>
      </c>
      <c r="N114" s="65">
        <v>25.9282</v>
      </c>
      <c r="O114" s="65">
        <v>9.5648</v>
      </c>
      <c r="P114" s="65">
        <v>0.74760000000000004</v>
      </c>
      <c r="Q114" s="65">
        <v>16.081199999999999</v>
      </c>
      <c r="R114" s="65">
        <v>4.0658000000000003</v>
      </c>
      <c r="S114" s="1"/>
      <c r="T114" s="1"/>
      <c r="U114" s="1"/>
      <c r="V114" s="1"/>
      <c r="W114" s="1"/>
      <c r="X114" s="1"/>
      <c r="Y114" s="1"/>
      <c r="Z114" s="28"/>
    </row>
    <row r="115" spans="1:26" x14ac:dyDescent="0.25">
      <c r="A115">
        <v>2021</v>
      </c>
      <c r="B115" s="1">
        <v>106</v>
      </c>
      <c r="C115" s="1" t="s">
        <v>133</v>
      </c>
      <c r="D115" s="1">
        <v>356218</v>
      </c>
      <c r="E115" s="1">
        <v>1510</v>
      </c>
      <c r="F115" s="1">
        <v>2</v>
      </c>
      <c r="G115" s="1">
        <v>32767408</v>
      </c>
      <c r="H115" s="1">
        <v>7522996</v>
      </c>
      <c r="I115" s="1">
        <v>367447</v>
      </c>
      <c r="J115" s="1">
        <v>4612065</v>
      </c>
      <c r="K115" s="1">
        <v>7522996</v>
      </c>
      <c r="L115" s="1">
        <v>367447</v>
      </c>
      <c r="M115" s="65">
        <v>4.3555999999999999</v>
      </c>
      <c r="N115" s="65">
        <v>89.175899999999999</v>
      </c>
      <c r="O115" s="65">
        <v>21.1191</v>
      </c>
      <c r="P115" s="65">
        <v>1.0315000000000001</v>
      </c>
      <c r="Q115" s="65">
        <v>91.986999999999995</v>
      </c>
      <c r="R115" s="65">
        <v>12.9473</v>
      </c>
      <c r="S115" s="1"/>
      <c r="T115" s="1"/>
      <c r="U115" s="1"/>
      <c r="V115" s="1"/>
      <c r="W115" s="1"/>
      <c r="X115" s="1"/>
      <c r="Y115" s="1"/>
      <c r="Z115" s="28"/>
    </row>
    <row r="116" spans="1:26" x14ac:dyDescent="0.25">
      <c r="A116">
        <v>2021</v>
      </c>
      <c r="B116" s="1">
        <v>107</v>
      </c>
      <c r="C116" s="1" t="s">
        <v>134</v>
      </c>
      <c r="D116" s="1">
        <v>351478</v>
      </c>
      <c r="E116" s="1">
        <v>1450</v>
      </c>
      <c r="F116" s="1">
        <v>2</v>
      </c>
      <c r="G116" s="1">
        <v>1297132</v>
      </c>
      <c r="H116" s="1">
        <v>1127564</v>
      </c>
      <c r="I116" s="1">
        <v>77652</v>
      </c>
      <c r="J116" s="1">
        <v>560632</v>
      </c>
      <c r="K116" s="1">
        <v>1127564</v>
      </c>
      <c r="L116" s="1">
        <v>77652</v>
      </c>
      <c r="M116" s="65">
        <v>1.1504000000000001</v>
      </c>
      <c r="N116" s="65">
        <v>16.7044</v>
      </c>
      <c r="O116" s="65">
        <v>3.2081</v>
      </c>
      <c r="P116" s="65">
        <v>0.22090000000000001</v>
      </c>
      <c r="Q116" s="65">
        <v>3.6905000000000001</v>
      </c>
      <c r="R116" s="65">
        <v>1.5951</v>
      </c>
      <c r="S116" s="1"/>
      <c r="T116" s="1"/>
      <c r="U116" s="1"/>
      <c r="V116" s="1"/>
      <c r="W116" s="1"/>
      <c r="X116" s="1"/>
      <c r="Y116" s="1"/>
      <c r="Z116" s="28"/>
    </row>
    <row r="117" spans="1:26" x14ac:dyDescent="0.25">
      <c r="A117">
        <v>2021</v>
      </c>
      <c r="B117" s="1">
        <v>108</v>
      </c>
      <c r="C117" s="1" t="s">
        <v>135</v>
      </c>
      <c r="D117" s="1">
        <v>349684</v>
      </c>
      <c r="E117" s="1">
        <v>2613</v>
      </c>
      <c r="F117" s="1">
        <v>2</v>
      </c>
      <c r="G117" s="1">
        <v>7276136</v>
      </c>
      <c r="H117" s="1">
        <v>2255928</v>
      </c>
      <c r="I117" s="1">
        <v>138935</v>
      </c>
      <c r="J117" s="1">
        <v>996757</v>
      </c>
      <c r="K117" s="1">
        <v>2140929</v>
      </c>
      <c r="L117" s="1">
        <v>127361</v>
      </c>
      <c r="M117" s="65">
        <v>3.3986000000000001</v>
      </c>
      <c r="N117" s="65">
        <v>57.13</v>
      </c>
      <c r="O117" s="65">
        <v>6.4512999999999998</v>
      </c>
      <c r="P117" s="65">
        <v>0.39729999999999999</v>
      </c>
      <c r="Q117" s="65">
        <v>20.807700000000001</v>
      </c>
      <c r="R117" s="65">
        <v>2.8504999999999998</v>
      </c>
      <c r="S117" s="1"/>
      <c r="T117" s="1"/>
      <c r="U117" s="1"/>
      <c r="V117" s="1"/>
      <c r="W117" s="1"/>
      <c r="X117" s="1"/>
      <c r="Y117" s="1"/>
      <c r="Z117" s="28"/>
    </row>
    <row r="118" spans="1:26" x14ac:dyDescent="0.25">
      <c r="A118">
        <v>2021</v>
      </c>
      <c r="B118" s="1">
        <v>109</v>
      </c>
      <c r="C118" s="1" t="s">
        <v>136</v>
      </c>
      <c r="D118" s="1">
        <v>349064</v>
      </c>
      <c r="E118" s="1">
        <v>1946</v>
      </c>
      <c r="F118" s="1">
        <v>2</v>
      </c>
      <c r="G118" s="1">
        <v>11558892</v>
      </c>
      <c r="H118" s="1">
        <v>4568583</v>
      </c>
      <c r="I118" s="1">
        <v>293519</v>
      </c>
      <c r="J118" s="1">
        <v>2354053</v>
      </c>
      <c r="K118" s="1">
        <v>4098546</v>
      </c>
      <c r="L118" s="1">
        <v>262198</v>
      </c>
      <c r="M118" s="65">
        <v>2.8201999999999998</v>
      </c>
      <c r="N118" s="65">
        <v>44.084600000000002</v>
      </c>
      <c r="O118" s="65">
        <v>13.088100000000001</v>
      </c>
      <c r="P118" s="65">
        <v>0.84089999999999998</v>
      </c>
      <c r="Q118" s="65">
        <v>33.113999999999997</v>
      </c>
      <c r="R118" s="65">
        <v>6.7439</v>
      </c>
      <c r="S118" s="1"/>
      <c r="T118" s="1"/>
      <c r="U118" s="1"/>
      <c r="V118" s="1"/>
      <c r="W118" s="1"/>
      <c r="X118" s="1"/>
      <c r="Y118" s="1"/>
      <c r="Z118" s="28"/>
    </row>
    <row r="119" spans="1:26" x14ac:dyDescent="0.25">
      <c r="A119">
        <v>2021</v>
      </c>
      <c r="B119" s="1">
        <v>110</v>
      </c>
      <c r="C119" s="1" t="s">
        <v>137</v>
      </c>
      <c r="D119" s="1">
        <v>347602</v>
      </c>
      <c r="E119" s="1">
        <v>1913</v>
      </c>
      <c r="F119" s="1">
        <v>2</v>
      </c>
      <c r="G119" s="1">
        <v>47985710</v>
      </c>
      <c r="H119" s="1">
        <v>9003271</v>
      </c>
      <c r="I119" s="1">
        <v>609678</v>
      </c>
      <c r="J119" s="1">
        <v>14506991</v>
      </c>
      <c r="K119" s="1">
        <v>8590696</v>
      </c>
      <c r="L119" s="1">
        <v>587483</v>
      </c>
      <c r="M119" s="65">
        <v>5.5857999999999999</v>
      </c>
      <c r="N119" s="65">
        <v>81.680199999999999</v>
      </c>
      <c r="O119" s="65">
        <v>25.9011</v>
      </c>
      <c r="P119" s="65">
        <v>1.754</v>
      </c>
      <c r="Q119" s="65">
        <v>138.0479</v>
      </c>
      <c r="R119" s="65">
        <v>41.734499999999997</v>
      </c>
      <c r="S119" s="1"/>
      <c r="T119" s="1"/>
      <c r="U119" s="1"/>
      <c r="V119" s="1"/>
      <c r="W119" s="1"/>
      <c r="X119" s="1"/>
      <c r="Y119" s="1"/>
      <c r="Z119" s="28"/>
    </row>
    <row r="120" spans="1:26" x14ac:dyDescent="0.25">
      <c r="A120">
        <v>2021</v>
      </c>
      <c r="B120" s="1">
        <v>111</v>
      </c>
      <c r="C120" s="1" t="s">
        <v>138</v>
      </c>
      <c r="D120" s="1">
        <v>345580</v>
      </c>
      <c r="E120" s="1">
        <v>2403</v>
      </c>
      <c r="F120" s="1">
        <v>2</v>
      </c>
      <c r="G120" s="1">
        <v>31012778</v>
      </c>
      <c r="H120" s="1">
        <v>4035857</v>
      </c>
      <c r="I120" s="1">
        <v>258095</v>
      </c>
      <c r="J120" s="1">
        <v>3591696</v>
      </c>
      <c r="K120" s="1">
        <v>4035857</v>
      </c>
      <c r="L120" s="1">
        <v>258095</v>
      </c>
      <c r="M120" s="65">
        <v>7.6843000000000004</v>
      </c>
      <c r="N120" s="65">
        <v>120.16030000000001</v>
      </c>
      <c r="O120" s="65">
        <v>11.6785</v>
      </c>
      <c r="P120" s="65">
        <v>0.74680000000000002</v>
      </c>
      <c r="Q120" s="65">
        <v>89.741200000000006</v>
      </c>
      <c r="R120" s="65">
        <v>10.3932</v>
      </c>
      <c r="S120" s="1"/>
      <c r="T120" s="1"/>
      <c r="U120" s="1"/>
      <c r="V120" s="1"/>
      <c r="W120" s="1"/>
      <c r="X120" s="1"/>
      <c r="Y120" s="1"/>
      <c r="Z120" s="28"/>
    </row>
    <row r="121" spans="1:26" x14ac:dyDescent="0.25">
      <c r="A121">
        <v>2021</v>
      </c>
      <c r="B121" s="1">
        <v>112</v>
      </c>
      <c r="C121" s="1" t="s">
        <v>139</v>
      </c>
      <c r="D121" s="1">
        <v>341219</v>
      </c>
      <c r="E121" s="1">
        <v>2954</v>
      </c>
      <c r="F121" s="1">
        <v>2</v>
      </c>
      <c r="G121" s="1">
        <v>45776866</v>
      </c>
      <c r="H121" s="1">
        <v>4405938</v>
      </c>
      <c r="I121" s="1">
        <v>225862</v>
      </c>
      <c r="J121" s="1">
        <v>2664590</v>
      </c>
      <c r="K121" s="1">
        <v>4405938</v>
      </c>
      <c r="L121" s="1">
        <v>225862</v>
      </c>
      <c r="M121" s="65">
        <v>10.389799999999999</v>
      </c>
      <c r="N121" s="65">
        <v>202.6763</v>
      </c>
      <c r="O121" s="65">
        <v>12.9123</v>
      </c>
      <c r="P121" s="65">
        <v>0.66190000000000004</v>
      </c>
      <c r="Q121" s="65">
        <v>134.1568</v>
      </c>
      <c r="R121" s="65">
        <v>7.8090000000000002</v>
      </c>
      <c r="S121" s="1"/>
      <c r="T121" s="1"/>
      <c r="U121" s="1"/>
      <c r="V121" s="1"/>
      <c r="W121" s="1"/>
      <c r="X121" s="1"/>
      <c r="Y121" s="1"/>
      <c r="Z121" s="28"/>
    </row>
    <row r="122" spans="1:26" x14ac:dyDescent="0.25">
      <c r="A122">
        <v>2021</v>
      </c>
      <c r="B122" s="1">
        <v>113</v>
      </c>
      <c r="C122" s="1" t="s">
        <v>140</v>
      </c>
      <c r="D122" s="1">
        <v>340067</v>
      </c>
      <c r="E122" s="1">
        <v>1462</v>
      </c>
      <c r="F122" s="1">
        <v>2</v>
      </c>
      <c r="G122" s="1">
        <v>7492526</v>
      </c>
      <c r="H122" s="1">
        <v>2544395</v>
      </c>
      <c r="I122" s="1">
        <v>183558</v>
      </c>
      <c r="J122" s="1">
        <v>1452137</v>
      </c>
      <c r="K122" s="1">
        <v>2544395</v>
      </c>
      <c r="L122" s="1">
        <v>183558</v>
      </c>
      <c r="M122" s="65">
        <v>2.9447000000000001</v>
      </c>
      <c r="N122" s="65">
        <v>40.818300000000001</v>
      </c>
      <c r="O122" s="65">
        <v>7.4820000000000002</v>
      </c>
      <c r="P122" s="65">
        <v>0.53979999999999995</v>
      </c>
      <c r="Q122" s="65">
        <v>22.032499999999999</v>
      </c>
      <c r="R122" s="65">
        <v>4.2701000000000002</v>
      </c>
      <c r="S122" s="1"/>
      <c r="T122" s="1"/>
      <c r="U122" s="1"/>
      <c r="V122" s="1"/>
      <c r="W122" s="1"/>
      <c r="X122" s="1"/>
      <c r="Y122" s="1"/>
      <c r="Z122" s="28"/>
    </row>
    <row r="123" spans="1:26" x14ac:dyDescent="0.25">
      <c r="A123">
        <v>2021</v>
      </c>
      <c r="B123" s="1">
        <v>114</v>
      </c>
      <c r="C123" s="1" t="s">
        <v>141</v>
      </c>
      <c r="D123" s="1">
        <v>328454</v>
      </c>
      <c r="E123" s="1">
        <v>1969</v>
      </c>
      <c r="F123" s="1">
        <v>2</v>
      </c>
      <c r="G123" s="1">
        <v>36667679</v>
      </c>
      <c r="H123" s="1">
        <v>8902024</v>
      </c>
      <c r="I123" s="1">
        <v>316268</v>
      </c>
      <c r="J123" s="1">
        <v>1856758</v>
      </c>
      <c r="K123" s="1">
        <v>8902024</v>
      </c>
      <c r="L123" s="1">
        <v>316268</v>
      </c>
      <c r="M123" s="65">
        <v>4.1189999999999998</v>
      </c>
      <c r="N123" s="65">
        <v>115.93859999999999</v>
      </c>
      <c r="O123" s="65">
        <v>27.102799999999998</v>
      </c>
      <c r="P123" s="65">
        <v>0.96289999999999998</v>
      </c>
      <c r="Q123" s="65">
        <v>111.63720000000001</v>
      </c>
      <c r="R123" s="65">
        <v>5.6529999999999996</v>
      </c>
      <c r="S123" s="1"/>
      <c r="T123" s="1"/>
      <c r="U123" s="1"/>
      <c r="V123" s="1"/>
      <c r="W123" s="1"/>
      <c r="X123" s="1"/>
      <c r="Y123" s="1"/>
      <c r="Z123" s="28"/>
    </row>
    <row r="124" spans="1:26" x14ac:dyDescent="0.25">
      <c r="A124">
        <v>2021</v>
      </c>
      <c r="B124" s="1">
        <v>115</v>
      </c>
      <c r="C124" s="1" t="s">
        <v>142</v>
      </c>
      <c r="D124" s="1">
        <v>326183</v>
      </c>
      <c r="E124" s="1">
        <v>1464</v>
      </c>
      <c r="F124" s="1">
        <v>2</v>
      </c>
      <c r="G124" s="1">
        <v>6324194</v>
      </c>
      <c r="H124" s="1">
        <v>1720471</v>
      </c>
      <c r="I124" s="1">
        <v>126834</v>
      </c>
      <c r="J124" s="1">
        <v>938025</v>
      </c>
      <c r="K124" s="1">
        <v>1720471</v>
      </c>
      <c r="L124" s="1">
        <v>126834</v>
      </c>
      <c r="M124" s="65">
        <v>3.6758999999999999</v>
      </c>
      <c r="N124" s="65">
        <v>49.862000000000002</v>
      </c>
      <c r="O124" s="65">
        <v>5.2746000000000004</v>
      </c>
      <c r="P124" s="65">
        <v>0.38879999999999998</v>
      </c>
      <c r="Q124" s="65">
        <v>19.388500000000001</v>
      </c>
      <c r="R124" s="65">
        <v>2.8757999999999999</v>
      </c>
      <c r="S124" s="1"/>
      <c r="T124" s="1"/>
      <c r="U124" s="1"/>
      <c r="V124" s="1"/>
      <c r="W124" s="1"/>
      <c r="X124" s="1"/>
      <c r="Y124" s="1"/>
      <c r="Z124" s="28"/>
    </row>
    <row r="125" spans="1:26" x14ac:dyDescent="0.25">
      <c r="A125">
        <v>2021</v>
      </c>
      <c r="B125" s="1">
        <v>116</v>
      </c>
      <c r="C125" s="1" t="s">
        <v>143</v>
      </c>
      <c r="D125" s="1">
        <v>320069</v>
      </c>
      <c r="E125" s="1">
        <v>2661</v>
      </c>
      <c r="F125" s="1">
        <v>2</v>
      </c>
      <c r="G125" s="1">
        <v>25868808</v>
      </c>
      <c r="H125" s="1">
        <v>5470006</v>
      </c>
      <c r="I125" s="1">
        <v>362916</v>
      </c>
      <c r="J125" s="1">
        <v>5249776</v>
      </c>
      <c r="K125" s="1">
        <v>5470006</v>
      </c>
      <c r="L125" s="1">
        <v>362916</v>
      </c>
      <c r="M125" s="65">
        <v>4.7291999999999996</v>
      </c>
      <c r="N125" s="65">
        <v>71.2804</v>
      </c>
      <c r="O125" s="65">
        <v>17.0901</v>
      </c>
      <c r="P125" s="65">
        <v>1.1338999999999999</v>
      </c>
      <c r="Q125" s="65">
        <v>80.822599999999994</v>
      </c>
      <c r="R125" s="65">
        <v>16.402000000000001</v>
      </c>
      <c r="S125" s="1"/>
      <c r="T125" s="1"/>
      <c r="U125" s="1"/>
      <c r="V125" s="1"/>
      <c r="W125" s="1"/>
      <c r="X125" s="1"/>
      <c r="Y125" s="1"/>
      <c r="Z125" s="28"/>
    </row>
    <row r="126" spans="1:26" x14ac:dyDescent="0.25">
      <c r="A126">
        <v>2021</v>
      </c>
      <c r="B126" s="1">
        <v>117</v>
      </c>
      <c r="C126" s="1" t="s">
        <v>144</v>
      </c>
      <c r="D126" s="1">
        <v>314071</v>
      </c>
      <c r="E126" s="1">
        <v>1984</v>
      </c>
      <c r="F126" s="1">
        <v>2</v>
      </c>
      <c r="G126" s="1">
        <v>20157020</v>
      </c>
      <c r="H126" s="1">
        <v>3516023</v>
      </c>
      <c r="I126" s="1">
        <v>238379</v>
      </c>
      <c r="J126" s="1">
        <v>3107171</v>
      </c>
      <c r="K126" s="1">
        <v>3516023</v>
      </c>
      <c r="L126" s="1">
        <v>238379</v>
      </c>
      <c r="M126" s="65">
        <v>5.7328999999999999</v>
      </c>
      <c r="N126" s="65">
        <v>84.558700000000002</v>
      </c>
      <c r="O126" s="65">
        <v>11.195</v>
      </c>
      <c r="P126" s="65">
        <v>0.75900000000000001</v>
      </c>
      <c r="Q126" s="65">
        <v>64.1798</v>
      </c>
      <c r="R126" s="65">
        <v>9.8932000000000002</v>
      </c>
      <c r="S126" s="1"/>
      <c r="T126" s="1"/>
      <c r="U126" s="1"/>
      <c r="V126" s="1"/>
      <c r="W126" s="1"/>
      <c r="X126" s="1"/>
      <c r="Y126" s="1"/>
      <c r="Z126" s="28"/>
    </row>
    <row r="127" spans="1:26" x14ac:dyDescent="0.25">
      <c r="A127">
        <v>2021</v>
      </c>
      <c r="B127" s="1">
        <v>118</v>
      </c>
      <c r="C127" s="1" t="s">
        <v>145</v>
      </c>
      <c r="D127" s="1">
        <v>313532</v>
      </c>
      <c r="E127" s="1">
        <v>1982</v>
      </c>
      <c r="F127" s="1">
        <v>2</v>
      </c>
      <c r="G127" s="1">
        <v>37244426</v>
      </c>
      <c r="H127" s="1">
        <v>7237428</v>
      </c>
      <c r="I127" s="1">
        <v>490150</v>
      </c>
      <c r="J127" s="1">
        <v>11106029</v>
      </c>
      <c r="K127" s="1">
        <v>7237428</v>
      </c>
      <c r="L127" s="1">
        <v>490150</v>
      </c>
      <c r="M127" s="65">
        <v>5.1460999999999997</v>
      </c>
      <c r="N127" s="65">
        <v>75.985799999999998</v>
      </c>
      <c r="O127" s="65">
        <v>23.083500000000001</v>
      </c>
      <c r="P127" s="65">
        <v>1.5632999999999999</v>
      </c>
      <c r="Q127" s="65">
        <v>118.7899</v>
      </c>
      <c r="R127" s="65">
        <v>35.4223</v>
      </c>
      <c r="S127" s="1"/>
      <c r="T127" s="1"/>
      <c r="U127" s="1"/>
      <c r="V127" s="1"/>
      <c r="W127" s="1"/>
      <c r="X127" s="1"/>
      <c r="Y127" s="1"/>
      <c r="Z127" s="28"/>
    </row>
    <row r="128" spans="1:26" x14ac:dyDescent="0.25">
      <c r="A128">
        <v>2021</v>
      </c>
      <c r="B128" s="1">
        <v>119</v>
      </c>
      <c r="C128" s="1" t="s">
        <v>146</v>
      </c>
      <c r="D128" s="1">
        <v>313492</v>
      </c>
      <c r="E128" s="1">
        <v>1821</v>
      </c>
      <c r="F128" s="1">
        <v>2</v>
      </c>
      <c r="G128" s="1">
        <v>5495352</v>
      </c>
      <c r="H128" s="1">
        <v>1876603</v>
      </c>
      <c r="I128" s="1">
        <v>131796</v>
      </c>
      <c r="J128" s="1">
        <v>1676800</v>
      </c>
      <c r="K128" s="1">
        <v>1876603</v>
      </c>
      <c r="L128" s="1">
        <v>131796</v>
      </c>
      <c r="M128" s="65">
        <v>2.9283999999999999</v>
      </c>
      <c r="N128" s="65">
        <v>41.695900000000002</v>
      </c>
      <c r="O128" s="65">
        <v>5.9861000000000004</v>
      </c>
      <c r="P128" s="65">
        <v>0.4204</v>
      </c>
      <c r="Q128" s="65">
        <v>17.529499999999999</v>
      </c>
      <c r="R128" s="65">
        <v>5.3487999999999998</v>
      </c>
      <c r="S128" s="1"/>
      <c r="T128" s="1"/>
      <c r="U128" s="1"/>
      <c r="V128" s="1"/>
      <c r="W128" s="1"/>
      <c r="X128" s="1"/>
      <c r="Y128" s="1"/>
      <c r="Z128" s="28"/>
    </row>
    <row r="129" spans="1:26" x14ac:dyDescent="0.25">
      <c r="A129">
        <v>2021</v>
      </c>
      <c r="B129" s="1">
        <v>120</v>
      </c>
      <c r="C129" s="1" t="s">
        <v>147</v>
      </c>
      <c r="D129" s="1">
        <v>311810</v>
      </c>
      <c r="E129" s="1">
        <v>1684</v>
      </c>
      <c r="F129" s="1">
        <v>2</v>
      </c>
      <c r="G129" s="1">
        <v>15219391</v>
      </c>
      <c r="H129" s="1">
        <v>5564247</v>
      </c>
      <c r="I129" s="1">
        <v>342478</v>
      </c>
      <c r="J129" s="1">
        <v>3737579</v>
      </c>
      <c r="K129" s="1">
        <v>5319341</v>
      </c>
      <c r="L129" s="1">
        <v>331287</v>
      </c>
      <c r="M129" s="65">
        <v>2.8611</v>
      </c>
      <c r="N129" s="65">
        <v>45.940199999999997</v>
      </c>
      <c r="O129" s="65">
        <v>17.844999999999999</v>
      </c>
      <c r="P129" s="65">
        <v>1.0984</v>
      </c>
      <c r="Q129" s="65">
        <v>48.809800000000003</v>
      </c>
      <c r="R129" s="65">
        <v>11.986700000000001</v>
      </c>
      <c r="S129" s="1"/>
      <c r="T129" s="1"/>
      <c r="U129" s="1"/>
      <c r="V129" s="1"/>
      <c r="W129" s="1"/>
      <c r="X129" s="1"/>
      <c r="Y129" s="1"/>
      <c r="Z129" s="28"/>
    </row>
    <row r="130" spans="1:26" x14ac:dyDescent="0.25">
      <c r="A130">
        <v>2021</v>
      </c>
      <c r="B130" s="1">
        <v>121</v>
      </c>
      <c r="C130" s="1" t="s">
        <v>148</v>
      </c>
      <c r="D130" s="1">
        <v>310298</v>
      </c>
      <c r="E130" s="1">
        <v>1660</v>
      </c>
      <c r="F130" s="1">
        <v>2</v>
      </c>
      <c r="G130" s="1">
        <v>5770701</v>
      </c>
      <c r="H130" s="1">
        <v>2212369</v>
      </c>
      <c r="I130" s="1">
        <v>118103</v>
      </c>
      <c r="J130" s="1">
        <v>772549</v>
      </c>
      <c r="K130" s="1">
        <v>2212369</v>
      </c>
      <c r="L130" s="1">
        <v>118103</v>
      </c>
      <c r="M130" s="65">
        <v>2.6084000000000001</v>
      </c>
      <c r="N130" s="65">
        <v>48.861600000000003</v>
      </c>
      <c r="O130" s="65">
        <v>7.1298000000000004</v>
      </c>
      <c r="P130" s="65">
        <v>0.38059999999999999</v>
      </c>
      <c r="Q130" s="65">
        <v>18.597300000000001</v>
      </c>
      <c r="R130" s="65">
        <v>2.4897</v>
      </c>
      <c r="S130" s="1"/>
      <c r="T130" s="1"/>
      <c r="U130" s="1"/>
      <c r="V130" s="1"/>
      <c r="W130" s="1"/>
      <c r="X130" s="1"/>
      <c r="Y130" s="1"/>
      <c r="Z130" s="28"/>
    </row>
    <row r="131" spans="1:26" x14ac:dyDescent="0.25">
      <c r="A131">
        <v>2021</v>
      </c>
      <c r="B131" s="1">
        <v>122</v>
      </c>
      <c r="C131" s="1" t="s">
        <v>149</v>
      </c>
      <c r="D131" s="1">
        <v>310282</v>
      </c>
      <c r="E131" s="1">
        <v>1567</v>
      </c>
      <c r="F131" s="1">
        <v>2</v>
      </c>
      <c r="G131" s="1">
        <v>6224283</v>
      </c>
      <c r="H131" s="1">
        <v>2395998</v>
      </c>
      <c r="I131" s="1">
        <v>156956</v>
      </c>
      <c r="J131" s="1">
        <v>1511614</v>
      </c>
      <c r="K131" s="1">
        <v>1795316</v>
      </c>
      <c r="L131" s="1">
        <v>127235</v>
      </c>
      <c r="M131" s="65">
        <v>3.4670000000000001</v>
      </c>
      <c r="N131" s="65">
        <v>48.919600000000003</v>
      </c>
      <c r="O131" s="65">
        <v>7.7220000000000004</v>
      </c>
      <c r="P131" s="65">
        <v>0.50580000000000003</v>
      </c>
      <c r="Q131" s="65">
        <v>20.060099999999998</v>
      </c>
      <c r="R131" s="65">
        <v>4.8716999999999997</v>
      </c>
      <c r="S131" s="1"/>
      <c r="T131" s="1"/>
      <c r="U131" s="1"/>
      <c r="V131" s="1"/>
      <c r="W131" s="1"/>
      <c r="X131" s="1"/>
      <c r="Y131" s="1"/>
      <c r="Z131" s="28"/>
    </row>
    <row r="132" spans="1:26" x14ac:dyDescent="0.25">
      <c r="A132">
        <v>2021</v>
      </c>
      <c r="B132" s="1">
        <v>123</v>
      </c>
      <c r="C132" s="1" t="s">
        <v>150</v>
      </c>
      <c r="D132" s="1">
        <v>308231</v>
      </c>
      <c r="E132" s="1">
        <v>3146</v>
      </c>
      <c r="F132" s="1">
        <v>2</v>
      </c>
      <c r="G132" s="1">
        <v>32419807</v>
      </c>
      <c r="H132" s="1">
        <v>3799351</v>
      </c>
      <c r="I132" s="1">
        <v>240917</v>
      </c>
      <c r="J132" s="1">
        <v>3335559</v>
      </c>
      <c r="K132" s="1">
        <v>3799351</v>
      </c>
      <c r="L132" s="1">
        <v>240917</v>
      </c>
      <c r="M132" s="65">
        <v>8.5329999999999995</v>
      </c>
      <c r="N132" s="65">
        <v>134.5684</v>
      </c>
      <c r="O132" s="65">
        <v>12.3263</v>
      </c>
      <c r="P132" s="65">
        <v>0.78159999999999996</v>
      </c>
      <c r="Q132" s="65">
        <v>105.1802</v>
      </c>
      <c r="R132" s="65">
        <v>10.8216</v>
      </c>
      <c r="S132" s="1"/>
      <c r="T132" s="1"/>
      <c r="U132" s="1"/>
      <c r="V132" s="1"/>
      <c r="W132" s="1"/>
      <c r="X132" s="1"/>
      <c r="Y132" s="1"/>
      <c r="Z132" s="28"/>
    </row>
    <row r="133" spans="1:26" x14ac:dyDescent="0.25">
      <c r="A133">
        <v>2021</v>
      </c>
      <c r="B133" s="1">
        <v>124</v>
      </c>
      <c r="C133" s="1" t="s">
        <v>151</v>
      </c>
      <c r="D133" s="1">
        <v>306196</v>
      </c>
      <c r="E133" s="1">
        <v>1280</v>
      </c>
      <c r="F133" s="1">
        <v>2</v>
      </c>
      <c r="G133" s="1">
        <v>2652027</v>
      </c>
      <c r="H133" s="1">
        <v>1201554</v>
      </c>
      <c r="I133" s="1">
        <v>102904</v>
      </c>
      <c r="J133" s="1">
        <v>788358</v>
      </c>
      <c r="K133" s="1">
        <v>940142</v>
      </c>
      <c r="L133" s="1">
        <v>77725</v>
      </c>
      <c r="M133" s="65">
        <v>2.8209</v>
      </c>
      <c r="N133" s="65">
        <v>34.120600000000003</v>
      </c>
      <c r="O133" s="65">
        <v>3.9241000000000001</v>
      </c>
      <c r="P133" s="65">
        <v>0.33610000000000001</v>
      </c>
      <c r="Q133" s="65">
        <v>8.6611999999999991</v>
      </c>
      <c r="R133" s="65">
        <v>2.5747</v>
      </c>
      <c r="S133" s="1"/>
      <c r="T133" s="1"/>
      <c r="U133" s="1"/>
      <c r="V133" s="1"/>
      <c r="W133" s="1"/>
      <c r="X133" s="1"/>
      <c r="Y133" s="1"/>
      <c r="Z133" s="28"/>
    </row>
    <row r="134" spans="1:26" x14ac:dyDescent="0.25">
      <c r="A134">
        <v>2021</v>
      </c>
      <c r="B134" s="1">
        <v>125</v>
      </c>
      <c r="C134" s="1" t="s">
        <v>152</v>
      </c>
      <c r="D134" s="1">
        <v>306022</v>
      </c>
      <c r="E134" s="1">
        <v>1918</v>
      </c>
      <c r="F134" s="1">
        <v>2</v>
      </c>
      <c r="G134" s="1">
        <v>52440166</v>
      </c>
      <c r="H134" s="1">
        <v>8910539</v>
      </c>
      <c r="I134" s="1">
        <v>603561</v>
      </c>
      <c r="J134" s="1">
        <v>14352271</v>
      </c>
      <c r="K134" s="1">
        <v>8910539</v>
      </c>
      <c r="L134" s="1">
        <v>603561</v>
      </c>
      <c r="M134" s="65">
        <v>5.8852000000000002</v>
      </c>
      <c r="N134" s="65">
        <v>86.884600000000006</v>
      </c>
      <c r="O134" s="65">
        <v>29.1173</v>
      </c>
      <c r="P134" s="65">
        <v>1.9722999999999999</v>
      </c>
      <c r="Q134" s="65">
        <v>171.36080000000001</v>
      </c>
      <c r="R134" s="65">
        <v>46.899500000000003</v>
      </c>
      <c r="S134" s="1"/>
      <c r="T134" s="1"/>
      <c r="U134" s="1"/>
      <c r="V134" s="1"/>
      <c r="W134" s="1"/>
      <c r="X134" s="1"/>
      <c r="Y134" s="1"/>
      <c r="Z134" s="28"/>
    </row>
    <row r="135" spans="1:26" x14ac:dyDescent="0.25">
      <c r="A135">
        <v>2021</v>
      </c>
      <c r="B135" s="1">
        <v>126</v>
      </c>
      <c r="C135" s="1" t="s">
        <v>153</v>
      </c>
      <c r="D135" s="1">
        <v>298317</v>
      </c>
      <c r="E135" s="1">
        <v>1611</v>
      </c>
      <c r="F135" s="1">
        <v>2</v>
      </c>
      <c r="G135" s="1">
        <v>16548437</v>
      </c>
      <c r="H135" s="1">
        <v>3009058</v>
      </c>
      <c r="I135" s="1">
        <v>195542</v>
      </c>
      <c r="J135" s="1">
        <v>2618604</v>
      </c>
      <c r="K135" s="1">
        <v>3009058</v>
      </c>
      <c r="L135" s="1">
        <v>195542</v>
      </c>
      <c r="M135" s="65">
        <v>5.4995000000000003</v>
      </c>
      <c r="N135" s="65">
        <v>84.628600000000006</v>
      </c>
      <c r="O135" s="65">
        <v>10.0868</v>
      </c>
      <c r="P135" s="65">
        <v>0.65549999999999997</v>
      </c>
      <c r="Q135" s="65">
        <v>55.472700000000003</v>
      </c>
      <c r="R135" s="65">
        <v>8.7779000000000007</v>
      </c>
      <c r="S135" s="1"/>
      <c r="T135" s="1"/>
      <c r="U135" s="1"/>
      <c r="V135" s="1"/>
      <c r="W135" s="1"/>
      <c r="X135" s="1"/>
      <c r="Y135" s="1"/>
      <c r="Z135" s="28"/>
    </row>
    <row r="136" spans="1:26" x14ac:dyDescent="0.25">
      <c r="A136">
        <v>2021</v>
      </c>
      <c r="B136" s="1">
        <v>127</v>
      </c>
      <c r="C136" s="1" t="s">
        <v>154</v>
      </c>
      <c r="D136" s="1">
        <v>296863</v>
      </c>
      <c r="E136" s="1">
        <v>1940</v>
      </c>
      <c r="F136" s="1">
        <v>2</v>
      </c>
      <c r="G136" s="1">
        <v>7527604</v>
      </c>
      <c r="H136" s="1">
        <v>2111099</v>
      </c>
      <c r="I136" s="1">
        <v>153448</v>
      </c>
      <c r="J136" s="1">
        <v>1654541</v>
      </c>
      <c r="K136" s="1">
        <v>1972382</v>
      </c>
      <c r="L136" s="1">
        <v>144726</v>
      </c>
      <c r="M136" s="65">
        <v>3.8165</v>
      </c>
      <c r="N136" s="65">
        <v>52.012799999999999</v>
      </c>
      <c r="O136" s="65">
        <v>7.1113999999999997</v>
      </c>
      <c r="P136" s="65">
        <v>0.51690000000000003</v>
      </c>
      <c r="Q136" s="65">
        <v>25.357199999999999</v>
      </c>
      <c r="R136" s="65">
        <v>5.5734000000000004</v>
      </c>
      <c r="S136" s="1"/>
      <c r="T136" s="1"/>
      <c r="U136" s="1"/>
      <c r="V136" s="1"/>
      <c r="W136" s="1"/>
      <c r="X136" s="1"/>
      <c r="Y136" s="1"/>
      <c r="Z136" s="28"/>
    </row>
    <row r="137" spans="1:26" x14ac:dyDescent="0.25">
      <c r="A137">
        <v>2021</v>
      </c>
      <c r="B137" s="1">
        <v>128</v>
      </c>
      <c r="C137" s="1" t="s">
        <v>155</v>
      </c>
      <c r="D137" s="1">
        <v>296668</v>
      </c>
      <c r="E137" s="1">
        <v>2810</v>
      </c>
      <c r="F137" s="1">
        <v>2</v>
      </c>
      <c r="G137" s="1">
        <v>159319057</v>
      </c>
      <c r="H137" s="1">
        <v>7101208</v>
      </c>
      <c r="I137" s="1">
        <v>349766</v>
      </c>
      <c r="J137" s="1">
        <v>11535173</v>
      </c>
      <c r="K137" s="1">
        <v>6689339</v>
      </c>
      <c r="L137" s="1">
        <v>316813</v>
      </c>
      <c r="M137" s="65">
        <v>23.8169</v>
      </c>
      <c r="N137" s="65">
        <v>502.88040000000001</v>
      </c>
      <c r="O137" s="65">
        <v>23.936499999999999</v>
      </c>
      <c r="P137" s="65">
        <v>1.179</v>
      </c>
      <c r="Q137" s="65">
        <v>537.02809999999999</v>
      </c>
      <c r="R137" s="65">
        <v>38.882399999999997</v>
      </c>
      <c r="S137" s="1"/>
      <c r="T137" s="1"/>
      <c r="U137" s="1"/>
      <c r="V137" s="1"/>
      <c r="W137" s="1"/>
      <c r="X137" s="1"/>
      <c r="Y137" s="1"/>
      <c r="Z137" s="28"/>
    </row>
    <row r="138" spans="1:26" x14ac:dyDescent="0.25">
      <c r="A138">
        <v>2021</v>
      </c>
      <c r="B138" s="1">
        <v>129</v>
      </c>
      <c r="C138" s="1" t="s">
        <v>156</v>
      </c>
      <c r="D138" s="1">
        <v>295083</v>
      </c>
      <c r="E138" s="1">
        <v>1572</v>
      </c>
      <c r="F138" s="1">
        <v>2</v>
      </c>
      <c r="G138" s="1">
        <v>0</v>
      </c>
      <c r="H138" s="1">
        <v>1216060</v>
      </c>
      <c r="I138" s="1">
        <v>101188</v>
      </c>
      <c r="J138" s="1">
        <v>1770903</v>
      </c>
      <c r="K138" s="1">
        <v>0</v>
      </c>
      <c r="L138" s="1">
        <v>0</v>
      </c>
      <c r="M138" s="65">
        <v>0</v>
      </c>
      <c r="N138" s="65">
        <v>0</v>
      </c>
      <c r="O138" s="65">
        <v>4.1211000000000002</v>
      </c>
      <c r="P138" s="65">
        <v>0.34289999999999998</v>
      </c>
      <c r="Q138" s="65">
        <v>0</v>
      </c>
      <c r="R138" s="65">
        <v>6.0014000000000003</v>
      </c>
      <c r="S138" s="1"/>
      <c r="T138" s="1"/>
      <c r="U138" s="1"/>
      <c r="V138" s="1"/>
      <c r="W138" s="1"/>
      <c r="X138" s="1"/>
      <c r="Y138" s="1"/>
      <c r="Z138" s="28"/>
    </row>
    <row r="139" spans="1:26" x14ac:dyDescent="0.25">
      <c r="A139">
        <v>2021</v>
      </c>
      <c r="B139" s="1">
        <v>130</v>
      </c>
      <c r="C139" s="1" t="s">
        <v>157</v>
      </c>
      <c r="D139" s="1">
        <v>290373</v>
      </c>
      <c r="E139" s="1">
        <v>1903</v>
      </c>
      <c r="F139" s="1">
        <v>2</v>
      </c>
      <c r="G139" s="1">
        <v>24123182</v>
      </c>
      <c r="H139" s="1">
        <v>2474841</v>
      </c>
      <c r="I139" s="1">
        <v>117820</v>
      </c>
      <c r="J139" s="1">
        <v>1257628</v>
      </c>
      <c r="K139" s="1">
        <v>2474841</v>
      </c>
      <c r="L139" s="1">
        <v>117820</v>
      </c>
      <c r="M139" s="65">
        <v>9.7474000000000007</v>
      </c>
      <c r="N139" s="65">
        <v>204.74610000000001</v>
      </c>
      <c r="O139" s="65">
        <v>8.5229999999999997</v>
      </c>
      <c r="P139" s="65">
        <v>0.40579999999999999</v>
      </c>
      <c r="Q139" s="65">
        <v>83.076499999999996</v>
      </c>
      <c r="R139" s="65">
        <v>4.3311000000000002</v>
      </c>
      <c r="S139" s="1"/>
      <c r="T139" s="1"/>
      <c r="U139" s="1"/>
      <c r="V139" s="1"/>
      <c r="W139" s="1"/>
      <c r="X139" s="1"/>
      <c r="Y139" s="1"/>
      <c r="Z139" s="28"/>
    </row>
    <row r="140" spans="1:26" x14ac:dyDescent="0.25">
      <c r="A140">
        <v>2021</v>
      </c>
      <c r="B140" s="1">
        <v>131</v>
      </c>
      <c r="C140" s="1" t="s">
        <v>158</v>
      </c>
      <c r="D140" s="1">
        <v>290263</v>
      </c>
      <c r="E140" s="1">
        <v>3316</v>
      </c>
      <c r="F140" s="1">
        <v>2</v>
      </c>
      <c r="G140" s="1">
        <v>20659326</v>
      </c>
      <c r="H140" s="1">
        <v>3607709</v>
      </c>
      <c r="I140" s="1">
        <v>326670</v>
      </c>
      <c r="J140" s="1">
        <v>4612703</v>
      </c>
      <c r="K140" s="1">
        <v>3607709</v>
      </c>
      <c r="L140" s="1">
        <v>326670</v>
      </c>
      <c r="M140" s="65">
        <v>5.7263999999999999</v>
      </c>
      <c r="N140" s="65">
        <v>63.242199999999997</v>
      </c>
      <c r="O140" s="65">
        <v>12.4291</v>
      </c>
      <c r="P140" s="65">
        <v>1.1254</v>
      </c>
      <c r="Q140" s="65">
        <v>71.174499999999995</v>
      </c>
      <c r="R140" s="65">
        <v>15.891500000000001</v>
      </c>
      <c r="S140" s="1"/>
      <c r="T140" s="1"/>
      <c r="U140" s="1"/>
      <c r="V140" s="1"/>
      <c r="W140" s="1"/>
      <c r="X140" s="1"/>
      <c r="Y140" s="1"/>
      <c r="Z140" s="28"/>
    </row>
    <row r="141" spans="1:26" x14ac:dyDescent="0.25">
      <c r="A141">
        <v>2021</v>
      </c>
      <c r="B141" s="1">
        <v>132</v>
      </c>
      <c r="C141" s="1" t="s">
        <v>159</v>
      </c>
      <c r="D141" s="1">
        <v>286692</v>
      </c>
      <c r="E141" s="1">
        <v>1367</v>
      </c>
      <c r="F141" s="1">
        <v>2</v>
      </c>
      <c r="G141" s="1">
        <v>2369259</v>
      </c>
      <c r="H141" s="1">
        <v>1244748</v>
      </c>
      <c r="I141" s="1">
        <v>81475</v>
      </c>
      <c r="J141" s="1">
        <v>549850</v>
      </c>
      <c r="K141" s="1">
        <v>1244748</v>
      </c>
      <c r="L141" s="1">
        <v>81475</v>
      </c>
      <c r="M141" s="65">
        <v>1.9034</v>
      </c>
      <c r="N141" s="65">
        <v>29.079599999999999</v>
      </c>
      <c r="O141" s="65">
        <v>4.3418000000000001</v>
      </c>
      <c r="P141" s="65">
        <v>0.28420000000000001</v>
      </c>
      <c r="Q141" s="65">
        <v>8.2640999999999991</v>
      </c>
      <c r="R141" s="65">
        <v>1.9178999999999999</v>
      </c>
      <c r="S141" s="1"/>
      <c r="T141" s="1"/>
      <c r="U141" s="1"/>
      <c r="V141" s="1"/>
      <c r="W141" s="1"/>
      <c r="X141" s="1"/>
      <c r="Y141" s="1"/>
      <c r="Z141" s="28"/>
    </row>
    <row r="142" spans="1:26" x14ac:dyDescent="0.25">
      <c r="A142">
        <v>2021</v>
      </c>
      <c r="B142" s="1">
        <v>133</v>
      </c>
      <c r="C142" s="1" t="s">
        <v>160</v>
      </c>
      <c r="D142" s="1">
        <v>280648</v>
      </c>
      <c r="E142" s="1">
        <v>1060</v>
      </c>
      <c r="F142" s="1">
        <v>2</v>
      </c>
      <c r="G142" s="1">
        <v>7274722</v>
      </c>
      <c r="H142" s="1">
        <v>2474057</v>
      </c>
      <c r="I142" s="1">
        <v>157248</v>
      </c>
      <c r="J142" s="1">
        <v>2217604</v>
      </c>
      <c r="K142" s="1">
        <v>2016478</v>
      </c>
      <c r="L142" s="1">
        <v>132040</v>
      </c>
      <c r="M142" s="65">
        <v>3.6076000000000001</v>
      </c>
      <c r="N142" s="65">
        <v>55.094799999999999</v>
      </c>
      <c r="O142" s="65">
        <v>8.8155000000000001</v>
      </c>
      <c r="P142" s="65">
        <v>0.56030000000000002</v>
      </c>
      <c r="Q142" s="65">
        <v>25.921199999999999</v>
      </c>
      <c r="R142" s="65">
        <v>7.9016999999999999</v>
      </c>
      <c r="S142" s="1"/>
      <c r="T142" s="1"/>
      <c r="U142" s="1"/>
      <c r="V142" s="1"/>
      <c r="W142" s="1"/>
      <c r="X142" s="1"/>
      <c r="Y142" s="1"/>
      <c r="Z142" s="28"/>
    </row>
    <row r="143" spans="1:26" x14ac:dyDescent="0.25">
      <c r="A143">
        <v>2021</v>
      </c>
      <c r="B143" s="1">
        <v>134</v>
      </c>
      <c r="C143" s="1" t="s">
        <v>161</v>
      </c>
      <c r="D143" s="1">
        <v>280051</v>
      </c>
      <c r="E143" s="1">
        <v>2026</v>
      </c>
      <c r="F143" s="1">
        <v>2</v>
      </c>
      <c r="G143" s="1">
        <v>16570928</v>
      </c>
      <c r="H143" s="1">
        <v>4006977</v>
      </c>
      <c r="I143" s="1">
        <v>272108</v>
      </c>
      <c r="J143" s="1">
        <v>3987952</v>
      </c>
      <c r="K143" s="1">
        <v>3120996</v>
      </c>
      <c r="L143" s="1">
        <v>209160</v>
      </c>
      <c r="M143" s="65">
        <v>5.3094999999999999</v>
      </c>
      <c r="N143" s="65">
        <v>79.226100000000002</v>
      </c>
      <c r="O143" s="65">
        <v>14.308</v>
      </c>
      <c r="P143" s="65">
        <v>0.97160000000000002</v>
      </c>
      <c r="Q143" s="65">
        <v>59.171100000000003</v>
      </c>
      <c r="R143" s="65">
        <v>14.2401</v>
      </c>
      <c r="S143" s="1"/>
      <c r="T143" s="1"/>
      <c r="U143" s="1"/>
      <c r="V143" s="1"/>
      <c r="W143" s="1"/>
      <c r="X143" s="1"/>
      <c r="Y143" s="1"/>
      <c r="Z143" s="28"/>
    </row>
    <row r="144" spans="1:26" x14ac:dyDescent="0.25">
      <c r="A144">
        <v>2021</v>
      </c>
      <c r="B144" s="1">
        <v>135</v>
      </c>
      <c r="C144" s="1" t="s">
        <v>162</v>
      </c>
      <c r="D144" s="1">
        <v>279245</v>
      </c>
      <c r="E144" s="1">
        <v>1678</v>
      </c>
      <c r="F144" s="1">
        <v>2</v>
      </c>
      <c r="G144" s="1">
        <v>16152891</v>
      </c>
      <c r="H144" s="1">
        <v>3564966</v>
      </c>
      <c r="I144" s="1">
        <v>212464</v>
      </c>
      <c r="J144" s="1">
        <v>2330539</v>
      </c>
      <c r="K144" s="1">
        <v>3564966</v>
      </c>
      <c r="L144" s="1">
        <v>212464</v>
      </c>
      <c r="M144" s="65">
        <v>4.5309999999999997</v>
      </c>
      <c r="N144" s="65">
        <v>76.026499999999999</v>
      </c>
      <c r="O144" s="65">
        <v>12.766400000000001</v>
      </c>
      <c r="P144" s="65">
        <v>0.76090000000000002</v>
      </c>
      <c r="Q144" s="65">
        <v>57.844900000000003</v>
      </c>
      <c r="R144" s="65">
        <v>8.3459000000000003</v>
      </c>
      <c r="S144" s="1"/>
      <c r="T144" s="1"/>
      <c r="U144" s="1"/>
      <c r="V144" s="1"/>
      <c r="W144" s="1"/>
      <c r="X144" s="1"/>
      <c r="Y144" s="1"/>
      <c r="Z144" s="28"/>
    </row>
    <row r="145" spans="1:26" x14ac:dyDescent="0.25">
      <c r="A145">
        <v>2021</v>
      </c>
      <c r="B145" s="1">
        <v>136</v>
      </c>
      <c r="C145" s="1" t="s">
        <v>163</v>
      </c>
      <c r="D145" s="1">
        <v>278165</v>
      </c>
      <c r="E145" s="1">
        <v>1727</v>
      </c>
      <c r="F145" s="1">
        <v>2</v>
      </c>
      <c r="G145" s="1">
        <v>9018906</v>
      </c>
      <c r="H145" s="1">
        <v>2251579</v>
      </c>
      <c r="I145" s="1">
        <v>148480</v>
      </c>
      <c r="J145" s="1">
        <v>1872951</v>
      </c>
      <c r="K145" s="1">
        <v>2102436</v>
      </c>
      <c r="L145" s="1">
        <v>136646</v>
      </c>
      <c r="M145" s="65">
        <v>4.2896999999999998</v>
      </c>
      <c r="N145" s="65">
        <v>66.001999999999995</v>
      </c>
      <c r="O145" s="65">
        <v>8.0944000000000003</v>
      </c>
      <c r="P145" s="65">
        <v>0.53380000000000005</v>
      </c>
      <c r="Q145" s="65">
        <v>32.422899999999998</v>
      </c>
      <c r="R145" s="65">
        <v>6.7332000000000001</v>
      </c>
      <c r="S145" s="1"/>
      <c r="T145" s="1"/>
      <c r="U145" s="1"/>
      <c r="V145" s="1"/>
      <c r="W145" s="1"/>
      <c r="X145" s="1"/>
      <c r="Y145" s="1"/>
      <c r="Z145" s="28"/>
    </row>
    <row r="146" spans="1:26" x14ac:dyDescent="0.25">
      <c r="A146">
        <v>2021</v>
      </c>
      <c r="B146" s="1">
        <v>137</v>
      </c>
      <c r="C146" s="1" t="s">
        <v>164</v>
      </c>
      <c r="D146" s="1">
        <v>277634</v>
      </c>
      <c r="E146" s="1">
        <v>3412</v>
      </c>
      <c r="F146" s="1">
        <v>2</v>
      </c>
      <c r="G146" s="1">
        <v>103339427</v>
      </c>
      <c r="H146" s="1">
        <v>7565326</v>
      </c>
      <c r="I146" s="1">
        <v>344853</v>
      </c>
      <c r="J146" s="1">
        <v>9680067</v>
      </c>
      <c r="K146" s="1">
        <v>7565326</v>
      </c>
      <c r="L146" s="1">
        <v>344853</v>
      </c>
      <c r="M146" s="65">
        <v>13.659599999999999</v>
      </c>
      <c r="N146" s="65">
        <v>299.66230000000002</v>
      </c>
      <c r="O146" s="65">
        <v>27.249300000000002</v>
      </c>
      <c r="P146" s="65">
        <v>1.2421</v>
      </c>
      <c r="Q146" s="65">
        <v>372.21460000000002</v>
      </c>
      <c r="R146" s="65">
        <v>34.866300000000003</v>
      </c>
      <c r="S146" s="1"/>
      <c r="T146" s="1"/>
      <c r="U146" s="1"/>
      <c r="V146" s="1"/>
      <c r="W146" s="1"/>
      <c r="X146" s="1"/>
      <c r="Y146" s="1"/>
      <c r="Z146" s="28"/>
    </row>
    <row r="147" spans="1:26" x14ac:dyDescent="0.25">
      <c r="A147">
        <v>2021</v>
      </c>
      <c r="B147" s="1">
        <v>138</v>
      </c>
      <c r="C147" s="1" t="s">
        <v>165</v>
      </c>
      <c r="D147" s="1">
        <v>273724</v>
      </c>
      <c r="E147" s="1">
        <v>1924</v>
      </c>
      <c r="F147" s="1">
        <v>2</v>
      </c>
      <c r="G147" s="1">
        <v>5994441</v>
      </c>
      <c r="H147" s="1">
        <v>1225426</v>
      </c>
      <c r="I147" s="1">
        <v>84471</v>
      </c>
      <c r="J147" s="1">
        <v>1312354</v>
      </c>
      <c r="K147" s="1">
        <v>1225426</v>
      </c>
      <c r="L147" s="1">
        <v>84471</v>
      </c>
      <c r="M147" s="65">
        <v>4.8917000000000002</v>
      </c>
      <c r="N147" s="65">
        <v>70.964500000000001</v>
      </c>
      <c r="O147" s="65">
        <v>4.4768999999999997</v>
      </c>
      <c r="P147" s="65">
        <v>0.30859999999999999</v>
      </c>
      <c r="Q147" s="65">
        <v>21.8996</v>
      </c>
      <c r="R147" s="65">
        <v>4.7944000000000004</v>
      </c>
      <c r="S147" s="1"/>
      <c r="T147" s="1"/>
      <c r="U147" s="1"/>
      <c r="V147" s="1"/>
      <c r="W147" s="1"/>
      <c r="X147" s="1"/>
      <c r="Y147" s="1"/>
      <c r="Z147" s="28"/>
    </row>
    <row r="148" spans="1:26" x14ac:dyDescent="0.25">
      <c r="A148">
        <v>2021</v>
      </c>
      <c r="B148" s="1">
        <v>139</v>
      </c>
      <c r="C148" s="1" t="s">
        <v>166</v>
      </c>
      <c r="D148" s="1">
        <v>266921</v>
      </c>
      <c r="E148" s="1">
        <v>1860</v>
      </c>
      <c r="F148" s="1">
        <v>2</v>
      </c>
      <c r="G148" s="1">
        <v>16851616</v>
      </c>
      <c r="H148" s="1">
        <v>3107406</v>
      </c>
      <c r="I148" s="1">
        <v>181126</v>
      </c>
      <c r="J148" s="1">
        <v>2729260</v>
      </c>
      <c r="K148" s="1">
        <v>3107406</v>
      </c>
      <c r="L148" s="1">
        <v>181126</v>
      </c>
      <c r="M148" s="65">
        <v>5.423</v>
      </c>
      <c r="N148" s="65">
        <v>93.0381</v>
      </c>
      <c r="O148" s="65">
        <v>11.6417</v>
      </c>
      <c r="P148" s="65">
        <v>0.67859999999999998</v>
      </c>
      <c r="Q148" s="65">
        <v>63.133299999999998</v>
      </c>
      <c r="R148" s="65">
        <v>10.225</v>
      </c>
      <c r="S148" s="1"/>
      <c r="T148" s="1"/>
      <c r="U148" s="1"/>
      <c r="V148" s="1"/>
      <c r="W148" s="1"/>
      <c r="X148" s="1"/>
      <c r="Y148" s="1"/>
      <c r="Z148" s="28"/>
    </row>
    <row r="149" spans="1:26" x14ac:dyDescent="0.25">
      <c r="A149">
        <v>2021</v>
      </c>
      <c r="B149" s="1">
        <v>140</v>
      </c>
      <c r="C149" s="1" t="s">
        <v>167</v>
      </c>
      <c r="D149" s="1">
        <v>266254</v>
      </c>
      <c r="E149" s="1">
        <v>2564</v>
      </c>
      <c r="F149" s="1">
        <v>2</v>
      </c>
      <c r="G149" s="1">
        <v>13170631</v>
      </c>
      <c r="H149" s="1">
        <v>2642972</v>
      </c>
      <c r="I149" s="1">
        <v>210714</v>
      </c>
      <c r="J149" s="1">
        <v>2994556</v>
      </c>
      <c r="K149" s="1">
        <v>2642972</v>
      </c>
      <c r="L149" s="1">
        <v>210714</v>
      </c>
      <c r="M149" s="65">
        <v>4.9832999999999998</v>
      </c>
      <c r="N149" s="65">
        <v>62.504800000000003</v>
      </c>
      <c r="O149" s="65">
        <v>9.9265000000000008</v>
      </c>
      <c r="P149" s="65">
        <v>0.79139999999999999</v>
      </c>
      <c r="Q149" s="65">
        <v>49.4664</v>
      </c>
      <c r="R149" s="65">
        <v>11.247</v>
      </c>
      <c r="S149" s="1"/>
      <c r="T149" s="1"/>
      <c r="U149" s="1"/>
      <c r="V149" s="1"/>
      <c r="W149" s="1"/>
      <c r="X149" s="1"/>
      <c r="Y149" s="1"/>
      <c r="Z149" s="28"/>
    </row>
    <row r="150" spans="1:26" x14ac:dyDescent="0.25">
      <c r="A150">
        <v>2021</v>
      </c>
      <c r="B150" s="1">
        <v>141</v>
      </c>
      <c r="C150" s="1" t="s">
        <v>168</v>
      </c>
      <c r="D150" s="1">
        <v>264465</v>
      </c>
      <c r="E150" s="1">
        <v>2412</v>
      </c>
      <c r="F150" s="1">
        <v>2</v>
      </c>
      <c r="G150" s="1">
        <v>16275125</v>
      </c>
      <c r="H150" s="1">
        <v>3307039</v>
      </c>
      <c r="I150" s="1">
        <v>190565</v>
      </c>
      <c r="J150" s="1">
        <v>4577432</v>
      </c>
      <c r="K150" s="1">
        <v>3307039</v>
      </c>
      <c r="L150" s="1">
        <v>190565</v>
      </c>
      <c r="M150" s="65">
        <v>4.9214000000000002</v>
      </c>
      <c r="N150" s="65">
        <v>85.404600000000002</v>
      </c>
      <c r="O150" s="65">
        <v>12.5046</v>
      </c>
      <c r="P150" s="65">
        <v>0.72060000000000002</v>
      </c>
      <c r="Q150" s="65">
        <v>61.5398</v>
      </c>
      <c r="R150" s="65">
        <v>17.308299999999999</v>
      </c>
      <c r="S150" s="1"/>
      <c r="T150" s="1"/>
      <c r="U150" s="1"/>
      <c r="V150" s="1"/>
      <c r="W150" s="1"/>
      <c r="X150" s="1"/>
      <c r="Y150" s="1"/>
      <c r="Z150" s="28"/>
    </row>
    <row r="151" spans="1:26" x14ac:dyDescent="0.25">
      <c r="A151">
        <v>2021</v>
      </c>
      <c r="B151" s="1">
        <v>142</v>
      </c>
      <c r="C151" s="1" t="s">
        <v>169</v>
      </c>
      <c r="D151" s="1">
        <v>263907</v>
      </c>
      <c r="E151" s="1">
        <v>1718</v>
      </c>
      <c r="F151" s="1">
        <v>2</v>
      </c>
      <c r="G151" s="1">
        <v>2777604</v>
      </c>
      <c r="H151" s="1">
        <v>1598751</v>
      </c>
      <c r="I151" s="1">
        <v>102987</v>
      </c>
      <c r="J151" s="1">
        <v>622567</v>
      </c>
      <c r="K151" s="1">
        <v>1473551</v>
      </c>
      <c r="L151" s="1">
        <v>92647</v>
      </c>
      <c r="M151" s="65">
        <v>1.885</v>
      </c>
      <c r="N151" s="65">
        <v>29.980499999999999</v>
      </c>
      <c r="O151" s="65">
        <v>6.0579999999999998</v>
      </c>
      <c r="P151" s="65">
        <v>0.39019999999999999</v>
      </c>
      <c r="Q151" s="65">
        <v>10.524900000000001</v>
      </c>
      <c r="R151" s="65">
        <v>2.359</v>
      </c>
      <c r="S151" s="1"/>
      <c r="T151" s="1"/>
      <c r="U151" s="1"/>
      <c r="V151" s="1"/>
      <c r="W151" s="1"/>
      <c r="X151" s="1"/>
      <c r="Y151" s="1"/>
      <c r="Z151" s="28"/>
    </row>
    <row r="152" spans="1:26" x14ac:dyDescent="0.25">
      <c r="A152">
        <v>2021</v>
      </c>
      <c r="B152" s="1">
        <v>143</v>
      </c>
      <c r="C152" s="1" t="s">
        <v>170</v>
      </c>
      <c r="D152" s="1">
        <v>262596</v>
      </c>
      <c r="E152" s="1">
        <v>1798</v>
      </c>
      <c r="F152" s="1">
        <v>2</v>
      </c>
      <c r="G152" s="1">
        <v>1801134</v>
      </c>
      <c r="H152" s="1">
        <v>997840</v>
      </c>
      <c r="I152" s="1">
        <v>68340</v>
      </c>
      <c r="J152" s="1">
        <v>299044</v>
      </c>
      <c r="K152" s="1">
        <v>996023</v>
      </c>
      <c r="L152" s="1">
        <v>68269</v>
      </c>
      <c r="M152" s="65">
        <v>1.8083</v>
      </c>
      <c r="N152" s="65">
        <v>26.382899999999999</v>
      </c>
      <c r="O152" s="65">
        <v>3.7999000000000001</v>
      </c>
      <c r="P152" s="65">
        <v>0.26019999999999999</v>
      </c>
      <c r="Q152" s="65">
        <v>6.859</v>
      </c>
      <c r="R152" s="65">
        <v>1.1388</v>
      </c>
      <c r="S152" s="1"/>
      <c r="T152" s="1"/>
      <c r="U152" s="1"/>
      <c r="V152" s="1"/>
      <c r="W152" s="1"/>
      <c r="X152" s="1"/>
      <c r="Y152" s="1"/>
      <c r="Z152" s="28"/>
    </row>
    <row r="153" spans="1:26" x14ac:dyDescent="0.25">
      <c r="A153">
        <v>2021</v>
      </c>
      <c r="B153" s="1">
        <v>144</v>
      </c>
      <c r="C153" s="1" t="s">
        <v>171</v>
      </c>
      <c r="D153" s="1">
        <v>260677</v>
      </c>
      <c r="E153" s="1">
        <v>1575</v>
      </c>
      <c r="F153" s="1">
        <v>2</v>
      </c>
      <c r="G153" s="1">
        <v>12460123</v>
      </c>
      <c r="H153" s="1">
        <v>3491215</v>
      </c>
      <c r="I153" s="1">
        <v>259730</v>
      </c>
      <c r="J153" s="1">
        <v>4069157</v>
      </c>
      <c r="K153" s="1">
        <v>3491215</v>
      </c>
      <c r="L153" s="1">
        <v>259730</v>
      </c>
      <c r="M153" s="65">
        <v>3.569</v>
      </c>
      <c r="N153" s="65">
        <v>47.973399999999998</v>
      </c>
      <c r="O153" s="65">
        <v>13.392899999999999</v>
      </c>
      <c r="P153" s="65">
        <v>0.99639999999999995</v>
      </c>
      <c r="Q153" s="65">
        <v>47.799100000000003</v>
      </c>
      <c r="R153" s="65">
        <v>15.61</v>
      </c>
      <c r="S153" s="1"/>
      <c r="T153" s="1"/>
      <c r="U153" s="1"/>
      <c r="V153" s="1"/>
      <c r="W153" s="1"/>
      <c r="X153" s="1"/>
      <c r="Y153" s="1"/>
      <c r="Z153" s="28"/>
    </row>
    <row r="154" spans="1:26" x14ac:dyDescent="0.25">
      <c r="A154">
        <v>2021</v>
      </c>
      <c r="B154" s="1">
        <v>145</v>
      </c>
      <c r="C154" s="1" t="s">
        <v>172</v>
      </c>
      <c r="D154" s="1">
        <v>258719</v>
      </c>
      <c r="E154" s="1">
        <v>2924</v>
      </c>
      <c r="F154" s="1">
        <v>2</v>
      </c>
      <c r="G154" s="1">
        <v>7989909</v>
      </c>
      <c r="H154" s="1">
        <v>2378683</v>
      </c>
      <c r="I154" s="1">
        <v>166538</v>
      </c>
      <c r="J154" s="1">
        <v>2453578</v>
      </c>
      <c r="K154" s="1">
        <v>2349053</v>
      </c>
      <c r="L154" s="1">
        <v>165570</v>
      </c>
      <c r="M154" s="65">
        <v>3.4013</v>
      </c>
      <c r="N154" s="65">
        <v>48.256999999999998</v>
      </c>
      <c r="O154" s="65">
        <v>9.1941000000000006</v>
      </c>
      <c r="P154" s="65">
        <v>0.64370000000000005</v>
      </c>
      <c r="Q154" s="65">
        <v>30.8826</v>
      </c>
      <c r="R154" s="65">
        <v>9.4835999999999991</v>
      </c>
      <c r="S154" s="1"/>
      <c r="T154" s="1"/>
      <c r="U154" s="1"/>
      <c r="V154" s="1"/>
      <c r="W154" s="1"/>
      <c r="X154" s="1"/>
      <c r="Y154" s="1"/>
      <c r="Z154" s="28"/>
    </row>
    <row r="155" spans="1:26" x14ac:dyDescent="0.25">
      <c r="A155">
        <v>2021</v>
      </c>
      <c r="B155" s="1">
        <v>146</v>
      </c>
      <c r="C155" s="1" t="s">
        <v>173</v>
      </c>
      <c r="D155" s="1">
        <v>258653</v>
      </c>
      <c r="E155" s="1">
        <v>3371</v>
      </c>
      <c r="F155" s="1">
        <v>2</v>
      </c>
      <c r="G155" s="1">
        <v>28603115</v>
      </c>
      <c r="H155" s="1">
        <v>3434732</v>
      </c>
      <c r="I155" s="1">
        <v>204494</v>
      </c>
      <c r="J155" s="1">
        <v>2855545</v>
      </c>
      <c r="K155" s="1">
        <v>3434732</v>
      </c>
      <c r="L155" s="1">
        <v>204494</v>
      </c>
      <c r="M155" s="65">
        <v>8.3276000000000003</v>
      </c>
      <c r="N155" s="65">
        <v>139.87260000000001</v>
      </c>
      <c r="O155" s="65">
        <v>13.279299999999999</v>
      </c>
      <c r="P155" s="65">
        <v>0.79059999999999997</v>
      </c>
      <c r="Q155" s="65">
        <v>110.5849</v>
      </c>
      <c r="R155" s="65">
        <v>11.040100000000001</v>
      </c>
      <c r="S155" s="1"/>
      <c r="T155" s="1"/>
      <c r="U155" s="1"/>
      <c r="V155" s="1"/>
      <c r="W155" s="1"/>
      <c r="X155" s="1"/>
      <c r="Y155" s="1"/>
      <c r="Z155" s="28"/>
    </row>
    <row r="156" spans="1:26" x14ac:dyDescent="0.25">
      <c r="A156">
        <v>2021</v>
      </c>
      <c r="B156" s="1">
        <v>147</v>
      </c>
      <c r="C156" s="1" t="s">
        <v>174</v>
      </c>
      <c r="D156" s="1">
        <v>253602</v>
      </c>
      <c r="E156" s="1">
        <v>1725</v>
      </c>
      <c r="F156" s="1">
        <v>2</v>
      </c>
      <c r="G156" s="1">
        <v>0</v>
      </c>
      <c r="H156" s="1">
        <v>1470072</v>
      </c>
      <c r="I156" s="1">
        <v>123991</v>
      </c>
      <c r="J156" s="1">
        <v>1322261</v>
      </c>
      <c r="K156" s="1">
        <v>0</v>
      </c>
      <c r="L156" s="1">
        <v>0</v>
      </c>
      <c r="M156" s="65">
        <v>0</v>
      </c>
      <c r="N156" s="65">
        <v>0</v>
      </c>
      <c r="O156" s="65">
        <v>5.7968000000000002</v>
      </c>
      <c r="P156" s="65">
        <v>0.4889</v>
      </c>
      <c r="Q156" s="65">
        <v>0</v>
      </c>
      <c r="R156" s="65">
        <v>5.2138999999999998</v>
      </c>
      <c r="S156" s="1"/>
      <c r="T156" s="1"/>
      <c r="U156" s="1"/>
      <c r="V156" s="1"/>
      <c r="W156" s="1"/>
      <c r="X156" s="1"/>
      <c r="Y156" s="1"/>
      <c r="Z156" s="28"/>
    </row>
    <row r="157" spans="1:26" x14ac:dyDescent="0.25">
      <c r="A157">
        <v>2021</v>
      </c>
      <c r="B157" s="1">
        <v>148</v>
      </c>
      <c r="C157" s="1" t="s">
        <v>175</v>
      </c>
      <c r="D157" s="1">
        <v>252720</v>
      </c>
      <c r="E157" s="1">
        <v>1415</v>
      </c>
      <c r="F157" s="1">
        <v>2</v>
      </c>
      <c r="G157" s="1">
        <v>10038259</v>
      </c>
      <c r="H157" s="1">
        <v>1534710</v>
      </c>
      <c r="I157" s="1">
        <v>84240</v>
      </c>
      <c r="J157" s="1">
        <v>1366441</v>
      </c>
      <c r="K157" s="1">
        <v>1272770</v>
      </c>
      <c r="L157" s="1">
        <v>76000</v>
      </c>
      <c r="M157" s="65">
        <v>7.8868999999999998</v>
      </c>
      <c r="N157" s="65">
        <v>132.08240000000001</v>
      </c>
      <c r="O157" s="65">
        <v>6.0728</v>
      </c>
      <c r="P157" s="65">
        <v>0.33329999999999999</v>
      </c>
      <c r="Q157" s="65">
        <v>39.7209</v>
      </c>
      <c r="R157" s="65">
        <v>5.4069000000000003</v>
      </c>
      <c r="S157" s="1"/>
      <c r="T157" s="1"/>
      <c r="U157" s="1"/>
      <c r="V157" s="1"/>
      <c r="W157" s="1"/>
      <c r="X157" s="1"/>
      <c r="Y157" s="1"/>
      <c r="Z157" s="28"/>
    </row>
    <row r="158" spans="1:26" x14ac:dyDescent="0.25">
      <c r="A158">
        <v>2021</v>
      </c>
      <c r="B158" s="1">
        <v>149</v>
      </c>
      <c r="C158" s="1" t="s">
        <v>176</v>
      </c>
      <c r="D158" s="1">
        <v>251243</v>
      </c>
      <c r="E158" s="1">
        <v>2956</v>
      </c>
      <c r="F158" s="1">
        <v>2</v>
      </c>
      <c r="G158" s="1">
        <v>32409524</v>
      </c>
      <c r="H158" s="1">
        <v>4815087</v>
      </c>
      <c r="I158" s="1">
        <v>291037</v>
      </c>
      <c r="J158" s="1">
        <v>3895088</v>
      </c>
      <c r="K158" s="1">
        <v>4815087</v>
      </c>
      <c r="L158" s="1">
        <v>291037</v>
      </c>
      <c r="M158" s="65">
        <v>6.7308000000000003</v>
      </c>
      <c r="N158" s="65">
        <v>111.3588</v>
      </c>
      <c r="O158" s="65">
        <v>19.165099999999999</v>
      </c>
      <c r="P158" s="65">
        <v>1.1584000000000001</v>
      </c>
      <c r="Q158" s="65">
        <v>128.9967</v>
      </c>
      <c r="R158" s="65">
        <v>15.503299999999999</v>
      </c>
      <c r="S158" s="1"/>
      <c r="T158" s="1"/>
      <c r="U158" s="1"/>
      <c r="V158" s="1"/>
      <c r="W158" s="1"/>
      <c r="X158" s="1"/>
      <c r="Y158" s="1"/>
      <c r="Z158" s="28"/>
    </row>
    <row r="159" spans="1:26" x14ac:dyDescent="0.25">
      <c r="A159">
        <v>2021</v>
      </c>
      <c r="B159" s="1">
        <v>150</v>
      </c>
      <c r="C159" s="1" t="s">
        <v>177</v>
      </c>
      <c r="D159" s="1">
        <v>248402</v>
      </c>
      <c r="E159" s="1">
        <v>1985</v>
      </c>
      <c r="F159" s="1">
        <v>2</v>
      </c>
      <c r="G159" s="1">
        <v>101856474</v>
      </c>
      <c r="H159" s="1">
        <v>9197456</v>
      </c>
      <c r="I159" s="1">
        <v>632924</v>
      </c>
      <c r="J159" s="1">
        <v>14203008</v>
      </c>
      <c r="K159" s="1">
        <v>9061562</v>
      </c>
      <c r="L159" s="1">
        <v>623633</v>
      </c>
      <c r="M159" s="65">
        <v>11.240500000000001</v>
      </c>
      <c r="N159" s="65">
        <v>163.32759999999999</v>
      </c>
      <c r="O159" s="65">
        <v>37.026499999999999</v>
      </c>
      <c r="P159" s="65">
        <v>2.548</v>
      </c>
      <c r="Q159" s="65">
        <v>410.04689999999999</v>
      </c>
      <c r="R159" s="65">
        <v>57.177500000000002</v>
      </c>
      <c r="S159" s="1"/>
      <c r="T159" s="1"/>
      <c r="U159" s="1"/>
      <c r="V159" s="1"/>
      <c r="W159" s="1"/>
      <c r="X159" s="1"/>
      <c r="Y159" s="1"/>
      <c r="Z159" s="28"/>
    </row>
    <row r="160" spans="1:26" x14ac:dyDescent="0.25">
      <c r="A160">
        <v>2021</v>
      </c>
      <c r="B160" s="1">
        <v>151</v>
      </c>
      <c r="C160" s="1" t="s">
        <v>178</v>
      </c>
      <c r="D160" s="1">
        <v>247421</v>
      </c>
      <c r="E160" s="1">
        <v>2852</v>
      </c>
      <c r="F160" s="1">
        <v>2</v>
      </c>
      <c r="G160" s="1">
        <v>39997666</v>
      </c>
      <c r="H160" s="1">
        <v>8079135</v>
      </c>
      <c r="I160" s="1">
        <v>522233</v>
      </c>
      <c r="J160" s="1">
        <v>10494520</v>
      </c>
      <c r="K160" s="1">
        <v>8079135</v>
      </c>
      <c r="L160" s="1">
        <v>522233</v>
      </c>
      <c r="M160" s="65">
        <v>4.9507000000000003</v>
      </c>
      <c r="N160" s="65">
        <v>76.589699999999993</v>
      </c>
      <c r="O160" s="65">
        <v>32.653399999999998</v>
      </c>
      <c r="P160" s="65">
        <v>2.1107</v>
      </c>
      <c r="Q160" s="65">
        <v>161.6583</v>
      </c>
      <c r="R160" s="65">
        <v>42.415599999999998</v>
      </c>
      <c r="S160" s="1"/>
      <c r="T160" s="1"/>
      <c r="U160" s="1"/>
      <c r="V160" s="1"/>
      <c r="W160" s="1"/>
      <c r="X160" s="1"/>
      <c r="Y160" s="1"/>
      <c r="Z160" s="28"/>
    </row>
    <row r="161" spans="1:26" x14ac:dyDescent="0.25">
      <c r="A161">
        <v>2021</v>
      </c>
      <c r="B161" s="1">
        <v>152</v>
      </c>
      <c r="C161" s="1" t="s">
        <v>179</v>
      </c>
      <c r="D161" s="1">
        <v>246695</v>
      </c>
      <c r="E161" s="1">
        <v>890</v>
      </c>
      <c r="F161" s="1">
        <v>2</v>
      </c>
      <c r="G161" s="1">
        <v>65474476</v>
      </c>
      <c r="H161" s="1">
        <v>8561544</v>
      </c>
      <c r="I161" s="1">
        <v>571706</v>
      </c>
      <c r="J161" s="1">
        <v>5754917</v>
      </c>
      <c r="K161" s="1">
        <v>7089019</v>
      </c>
      <c r="L161" s="1">
        <v>528933</v>
      </c>
      <c r="M161" s="65">
        <v>9.2360000000000007</v>
      </c>
      <c r="N161" s="65">
        <v>123.786</v>
      </c>
      <c r="O161" s="65">
        <v>34.704999999999998</v>
      </c>
      <c r="P161" s="65">
        <v>2.3174999999999999</v>
      </c>
      <c r="Q161" s="65">
        <v>265.40660000000003</v>
      </c>
      <c r="R161" s="65">
        <v>23.328099999999999</v>
      </c>
      <c r="S161" s="1"/>
      <c r="T161" s="1"/>
      <c r="U161" s="1"/>
      <c r="V161" s="1"/>
      <c r="W161" s="1"/>
      <c r="X161" s="1"/>
      <c r="Y161" s="1"/>
      <c r="Z161" s="28"/>
    </row>
    <row r="162" spans="1:26" x14ac:dyDescent="0.25">
      <c r="A162">
        <v>2021</v>
      </c>
      <c r="B162" s="1">
        <v>153</v>
      </c>
      <c r="C162" s="1" t="s">
        <v>180</v>
      </c>
      <c r="D162" s="1">
        <v>240223</v>
      </c>
      <c r="E162" s="1">
        <v>1899</v>
      </c>
      <c r="F162" s="1">
        <v>2</v>
      </c>
      <c r="G162" s="1">
        <v>11274934</v>
      </c>
      <c r="H162" s="1">
        <v>3529621</v>
      </c>
      <c r="I162" s="1">
        <v>269788</v>
      </c>
      <c r="J162" s="1">
        <v>3572403</v>
      </c>
      <c r="K162" s="1">
        <v>3529621</v>
      </c>
      <c r="L162" s="1">
        <v>269788</v>
      </c>
      <c r="M162" s="65">
        <v>3.1943999999999999</v>
      </c>
      <c r="N162" s="65">
        <v>41.791800000000002</v>
      </c>
      <c r="O162" s="65">
        <v>14.693099999999999</v>
      </c>
      <c r="P162" s="65">
        <v>1.1231</v>
      </c>
      <c r="Q162" s="65">
        <v>46.935299999999998</v>
      </c>
      <c r="R162" s="65">
        <v>14.8712</v>
      </c>
      <c r="S162" s="1"/>
      <c r="T162" s="1"/>
      <c r="U162" s="1"/>
      <c r="V162" s="1"/>
      <c r="W162" s="1"/>
      <c r="X162" s="1"/>
      <c r="Y162" s="1"/>
      <c r="Z162" s="28"/>
    </row>
    <row r="163" spans="1:26" x14ac:dyDescent="0.25">
      <c r="A163">
        <v>2021</v>
      </c>
      <c r="B163" s="1">
        <v>154</v>
      </c>
      <c r="C163" s="1" t="s">
        <v>181</v>
      </c>
      <c r="D163" s="1">
        <v>239938</v>
      </c>
      <c r="E163" s="1">
        <v>1800</v>
      </c>
      <c r="F163" s="1">
        <v>2</v>
      </c>
      <c r="G163" s="1">
        <v>21774689</v>
      </c>
      <c r="H163" s="1">
        <v>1215684</v>
      </c>
      <c r="I163" s="1">
        <v>59961</v>
      </c>
      <c r="J163" s="1">
        <v>738457</v>
      </c>
      <c r="K163" s="1">
        <v>1049073</v>
      </c>
      <c r="L163" s="1">
        <v>45515</v>
      </c>
      <c r="M163" s="65">
        <v>20.7561</v>
      </c>
      <c r="N163" s="65">
        <v>478.40690000000001</v>
      </c>
      <c r="O163" s="65">
        <v>5.0667</v>
      </c>
      <c r="P163" s="65">
        <v>0.24990000000000001</v>
      </c>
      <c r="Q163" s="65">
        <v>90.751300000000001</v>
      </c>
      <c r="R163" s="65">
        <v>3.0777000000000001</v>
      </c>
      <c r="S163" s="1"/>
      <c r="T163" s="1"/>
      <c r="U163" s="1"/>
      <c r="V163" s="1"/>
      <c r="W163" s="1"/>
      <c r="X163" s="1"/>
      <c r="Y163" s="1"/>
      <c r="Z163" s="28"/>
    </row>
    <row r="164" spans="1:26" x14ac:dyDescent="0.25">
      <c r="A164">
        <v>2021</v>
      </c>
      <c r="B164" s="1">
        <v>155</v>
      </c>
      <c r="C164" s="1" t="s">
        <v>182</v>
      </c>
      <c r="D164" s="1">
        <v>237356</v>
      </c>
      <c r="E164" s="1">
        <v>2461</v>
      </c>
      <c r="F164" s="1">
        <v>2</v>
      </c>
      <c r="G164" s="1">
        <v>8554319</v>
      </c>
      <c r="H164" s="1">
        <v>2461128</v>
      </c>
      <c r="I164" s="1">
        <v>183017</v>
      </c>
      <c r="J164" s="1">
        <v>3542620</v>
      </c>
      <c r="K164" s="1">
        <v>2461128</v>
      </c>
      <c r="L164" s="1">
        <v>183017</v>
      </c>
      <c r="M164" s="65">
        <v>3.4758</v>
      </c>
      <c r="N164" s="65">
        <v>46.740600000000001</v>
      </c>
      <c r="O164" s="65">
        <v>10.3689</v>
      </c>
      <c r="P164" s="65">
        <v>0.77110000000000001</v>
      </c>
      <c r="Q164" s="65">
        <v>36.04</v>
      </c>
      <c r="R164" s="65">
        <v>14.9253</v>
      </c>
      <c r="S164" s="1"/>
      <c r="T164" s="1"/>
      <c r="U164" s="1"/>
      <c r="V164" s="1"/>
      <c r="W164" s="1"/>
      <c r="X164" s="1"/>
      <c r="Y164" s="1"/>
      <c r="Z164" s="28"/>
    </row>
    <row r="165" spans="1:26" x14ac:dyDescent="0.25">
      <c r="A165">
        <v>2021</v>
      </c>
      <c r="B165" s="1">
        <v>156</v>
      </c>
      <c r="C165" s="1" t="s">
        <v>183</v>
      </c>
      <c r="D165" s="1">
        <v>236632</v>
      </c>
      <c r="E165" s="1">
        <v>3117</v>
      </c>
      <c r="F165" s="1">
        <v>2</v>
      </c>
      <c r="G165" s="1">
        <v>13805797</v>
      </c>
      <c r="H165" s="1">
        <v>3733667</v>
      </c>
      <c r="I165" s="1">
        <v>253567</v>
      </c>
      <c r="J165" s="1">
        <v>3234555</v>
      </c>
      <c r="K165" s="1">
        <v>3733667</v>
      </c>
      <c r="L165" s="1">
        <v>253567</v>
      </c>
      <c r="M165" s="65">
        <v>3.6977000000000002</v>
      </c>
      <c r="N165" s="65">
        <v>54.446300000000001</v>
      </c>
      <c r="O165" s="65">
        <v>15.7784</v>
      </c>
      <c r="P165" s="65">
        <v>1.0716000000000001</v>
      </c>
      <c r="Q165" s="65">
        <v>58.3429</v>
      </c>
      <c r="R165" s="65">
        <v>13.6691</v>
      </c>
      <c r="S165" s="1"/>
      <c r="T165" s="1"/>
      <c r="U165" s="1"/>
      <c r="V165" s="1"/>
      <c r="W165" s="1"/>
      <c r="X165" s="1"/>
      <c r="Y165" s="1"/>
      <c r="Z165" s="28"/>
    </row>
    <row r="166" spans="1:26" x14ac:dyDescent="0.25">
      <c r="A166">
        <v>2021</v>
      </c>
      <c r="B166" s="1">
        <v>157</v>
      </c>
      <c r="C166" s="1" t="s">
        <v>184</v>
      </c>
      <c r="D166" s="1">
        <v>235730</v>
      </c>
      <c r="E166" s="1">
        <v>3589</v>
      </c>
      <c r="F166" s="1">
        <v>2</v>
      </c>
      <c r="G166" s="1">
        <v>8777767</v>
      </c>
      <c r="H166" s="1">
        <v>1961354</v>
      </c>
      <c r="I166" s="1">
        <v>172947</v>
      </c>
      <c r="J166" s="1">
        <v>2562636</v>
      </c>
      <c r="K166" s="1">
        <v>1961354</v>
      </c>
      <c r="L166" s="1">
        <v>172947</v>
      </c>
      <c r="M166" s="65">
        <v>4.4753999999999996</v>
      </c>
      <c r="N166" s="65">
        <v>50.754100000000001</v>
      </c>
      <c r="O166" s="65">
        <v>8.3202999999999996</v>
      </c>
      <c r="P166" s="65">
        <v>0.73370000000000002</v>
      </c>
      <c r="Q166" s="65">
        <v>37.236499999999999</v>
      </c>
      <c r="R166" s="65">
        <v>10.8711</v>
      </c>
      <c r="S166" s="1"/>
      <c r="T166" s="1"/>
      <c r="U166" s="1"/>
      <c r="V166" s="1"/>
      <c r="W166" s="1"/>
      <c r="X166" s="1"/>
      <c r="Y166" s="1"/>
      <c r="Z166" s="28"/>
    </row>
    <row r="167" spans="1:26" x14ac:dyDescent="0.25">
      <c r="A167">
        <v>2021</v>
      </c>
      <c r="B167" s="1">
        <v>158</v>
      </c>
      <c r="C167" s="1" t="s">
        <v>185</v>
      </c>
      <c r="D167" s="1">
        <v>232045</v>
      </c>
      <c r="E167" s="1">
        <v>1755</v>
      </c>
      <c r="F167" s="1">
        <v>2</v>
      </c>
      <c r="G167" s="1">
        <v>8747173</v>
      </c>
      <c r="H167" s="1">
        <v>3072767</v>
      </c>
      <c r="I167" s="1">
        <v>186921</v>
      </c>
      <c r="J167" s="1">
        <v>1540405</v>
      </c>
      <c r="K167" s="1">
        <v>3072767</v>
      </c>
      <c r="L167" s="1">
        <v>186921</v>
      </c>
      <c r="M167" s="65">
        <v>2.8466999999999998</v>
      </c>
      <c r="N167" s="65">
        <v>46.796100000000003</v>
      </c>
      <c r="O167" s="65">
        <v>13.242100000000001</v>
      </c>
      <c r="P167" s="65">
        <v>0.80549999999999999</v>
      </c>
      <c r="Q167" s="65">
        <v>37.695999999999998</v>
      </c>
      <c r="R167" s="65">
        <v>6.6383999999999999</v>
      </c>
      <c r="S167" s="1"/>
      <c r="T167" s="1"/>
      <c r="U167" s="1"/>
      <c r="V167" s="1"/>
      <c r="W167" s="1"/>
      <c r="X167" s="1"/>
      <c r="Y167" s="1"/>
      <c r="Z167" s="28"/>
    </row>
    <row r="168" spans="1:26" x14ac:dyDescent="0.25">
      <c r="A168">
        <v>2021</v>
      </c>
      <c r="B168" s="1">
        <v>159</v>
      </c>
      <c r="C168" s="1" t="s">
        <v>186</v>
      </c>
      <c r="D168" s="1">
        <v>229351</v>
      </c>
      <c r="E168" s="1">
        <v>1930</v>
      </c>
      <c r="F168" s="1">
        <v>2</v>
      </c>
      <c r="G168" s="1">
        <v>4895640</v>
      </c>
      <c r="H168" s="1">
        <v>1726974</v>
      </c>
      <c r="I168" s="1">
        <v>143307</v>
      </c>
      <c r="J168" s="1">
        <v>1398674</v>
      </c>
      <c r="K168" s="1">
        <v>1515040</v>
      </c>
      <c r="L168" s="1">
        <v>127195</v>
      </c>
      <c r="M168" s="65">
        <v>3.2313999999999998</v>
      </c>
      <c r="N168" s="65">
        <v>38.489199999999997</v>
      </c>
      <c r="O168" s="65">
        <v>7.5297999999999998</v>
      </c>
      <c r="P168" s="65">
        <v>0.62480000000000002</v>
      </c>
      <c r="Q168" s="65">
        <v>21.345600000000001</v>
      </c>
      <c r="R168" s="65">
        <v>6.0983999999999998</v>
      </c>
      <c r="S168" s="1"/>
      <c r="T168" s="1"/>
      <c r="U168" s="1"/>
      <c r="V168" s="1"/>
      <c r="W168" s="1"/>
      <c r="X168" s="1"/>
      <c r="Y168" s="1"/>
      <c r="Z168" s="28"/>
    </row>
    <row r="169" spans="1:26" x14ac:dyDescent="0.25">
      <c r="A169">
        <v>2021</v>
      </c>
      <c r="B169" s="1">
        <v>160</v>
      </c>
      <c r="C169" s="1" t="s">
        <v>187</v>
      </c>
      <c r="D169" s="1">
        <v>226400</v>
      </c>
      <c r="E169" s="1">
        <v>1242</v>
      </c>
      <c r="F169" s="1">
        <v>2</v>
      </c>
      <c r="G169" s="1">
        <v>2067953</v>
      </c>
      <c r="H169" s="1">
        <v>664614</v>
      </c>
      <c r="I169" s="1">
        <v>48296</v>
      </c>
      <c r="J169" s="1">
        <v>466468</v>
      </c>
      <c r="K169" s="1">
        <v>593353</v>
      </c>
      <c r="L169" s="1">
        <v>43684</v>
      </c>
      <c r="M169" s="65">
        <v>3.4851999999999999</v>
      </c>
      <c r="N169" s="65">
        <v>47.338900000000002</v>
      </c>
      <c r="O169" s="65">
        <v>2.9356</v>
      </c>
      <c r="P169" s="65">
        <v>0.21329999999999999</v>
      </c>
      <c r="Q169" s="65">
        <v>9.1341000000000001</v>
      </c>
      <c r="R169" s="65">
        <v>2.0604</v>
      </c>
      <c r="S169" s="1"/>
      <c r="T169" s="1"/>
      <c r="U169" s="1"/>
      <c r="V169" s="1"/>
      <c r="W169" s="1"/>
      <c r="X169" s="1"/>
      <c r="Y169" s="1"/>
      <c r="Z169" s="28"/>
    </row>
    <row r="170" spans="1:26" x14ac:dyDescent="0.25">
      <c r="A170">
        <v>2021</v>
      </c>
      <c r="B170" s="1">
        <v>161</v>
      </c>
      <c r="C170" s="1" t="s">
        <v>188</v>
      </c>
      <c r="D170" s="1">
        <v>219957</v>
      </c>
      <c r="E170" s="1">
        <v>1644</v>
      </c>
      <c r="F170" s="1">
        <v>2</v>
      </c>
      <c r="G170" s="1">
        <v>4259562</v>
      </c>
      <c r="H170" s="1">
        <v>1611387</v>
      </c>
      <c r="I170" s="1">
        <v>106090</v>
      </c>
      <c r="J170" s="1">
        <v>1370684</v>
      </c>
      <c r="K170" s="1">
        <v>1611387</v>
      </c>
      <c r="L170" s="1">
        <v>106090</v>
      </c>
      <c r="M170" s="65">
        <v>2.6434000000000002</v>
      </c>
      <c r="N170" s="65">
        <v>40.150500000000001</v>
      </c>
      <c r="O170" s="65">
        <v>7.3258999999999999</v>
      </c>
      <c r="P170" s="65">
        <v>0.48230000000000001</v>
      </c>
      <c r="Q170" s="65">
        <v>19.365400000000001</v>
      </c>
      <c r="R170" s="65">
        <v>6.2316000000000003</v>
      </c>
      <c r="S170" s="1"/>
      <c r="T170" s="1"/>
      <c r="U170" s="1"/>
      <c r="V170" s="1"/>
      <c r="W170" s="1"/>
      <c r="X170" s="1"/>
      <c r="Y170" s="1"/>
      <c r="Z170" s="28"/>
    </row>
    <row r="171" spans="1:26" x14ac:dyDescent="0.25">
      <c r="A171">
        <v>2021</v>
      </c>
      <c r="B171" s="1">
        <v>162</v>
      </c>
      <c r="C171" s="1" t="s">
        <v>189</v>
      </c>
      <c r="D171" s="1">
        <v>219454</v>
      </c>
      <c r="E171" s="1">
        <v>3460</v>
      </c>
      <c r="F171" s="1">
        <v>2</v>
      </c>
      <c r="G171" s="1">
        <v>34240140</v>
      </c>
      <c r="H171" s="1">
        <v>4631626</v>
      </c>
      <c r="I171" s="1">
        <v>230962</v>
      </c>
      <c r="J171" s="1">
        <v>2081558</v>
      </c>
      <c r="K171" s="1">
        <v>4631626</v>
      </c>
      <c r="L171" s="1">
        <v>230962</v>
      </c>
      <c r="M171" s="65">
        <v>7.3926999999999996</v>
      </c>
      <c r="N171" s="65">
        <v>148.2501</v>
      </c>
      <c r="O171" s="65">
        <v>21.1052</v>
      </c>
      <c r="P171" s="65">
        <v>1.0524</v>
      </c>
      <c r="Q171" s="65">
        <v>156.02420000000001</v>
      </c>
      <c r="R171" s="65">
        <v>9.4852000000000007</v>
      </c>
      <c r="S171" s="1"/>
      <c r="T171" s="1"/>
      <c r="U171" s="1"/>
      <c r="V171" s="1"/>
      <c r="W171" s="1"/>
      <c r="X171" s="1"/>
      <c r="Y171" s="1"/>
      <c r="Z171" s="28"/>
    </row>
    <row r="172" spans="1:26" x14ac:dyDescent="0.25">
      <c r="A172">
        <v>2021</v>
      </c>
      <c r="B172" s="1">
        <v>163</v>
      </c>
      <c r="C172" s="1" t="s">
        <v>190</v>
      </c>
      <c r="D172" s="1">
        <v>217630</v>
      </c>
      <c r="E172" s="1">
        <v>2566</v>
      </c>
      <c r="F172" s="1">
        <v>2</v>
      </c>
      <c r="G172" s="1">
        <v>1752572</v>
      </c>
      <c r="H172" s="1">
        <v>611211</v>
      </c>
      <c r="I172" s="1">
        <v>38555</v>
      </c>
      <c r="J172" s="1">
        <v>287590</v>
      </c>
      <c r="K172" s="1">
        <v>611211</v>
      </c>
      <c r="L172" s="1">
        <v>38555</v>
      </c>
      <c r="M172" s="65">
        <v>2.8673999999999999</v>
      </c>
      <c r="N172" s="65">
        <v>45.456400000000002</v>
      </c>
      <c r="O172" s="65">
        <v>2.8085</v>
      </c>
      <c r="P172" s="65">
        <v>0.1772</v>
      </c>
      <c r="Q172" s="65">
        <v>8.0530000000000008</v>
      </c>
      <c r="R172" s="65">
        <v>1.3214999999999999</v>
      </c>
      <c r="S172" s="1"/>
      <c r="T172" s="1"/>
      <c r="U172" s="1"/>
      <c r="V172" s="1"/>
      <c r="W172" s="1"/>
      <c r="X172" s="1"/>
      <c r="Y172" s="1"/>
      <c r="Z172" s="28"/>
    </row>
    <row r="173" spans="1:26" x14ac:dyDescent="0.25">
      <c r="A173">
        <v>2021</v>
      </c>
      <c r="B173" s="1">
        <v>164</v>
      </c>
      <c r="C173" s="1" t="s">
        <v>191</v>
      </c>
      <c r="D173" s="1">
        <v>217585</v>
      </c>
      <c r="E173" s="1">
        <v>2669</v>
      </c>
      <c r="F173" s="1">
        <v>2</v>
      </c>
      <c r="G173" s="1">
        <v>7376877</v>
      </c>
      <c r="H173" s="1">
        <v>936504</v>
      </c>
      <c r="I173" s="1">
        <v>76597</v>
      </c>
      <c r="J173" s="1">
        <v>1532063</v>
      </c>
      <c r="K173" s="1">
        <v>936504</v>
      </c>
      <c r="L173" s="1">
        <v>76597</v>
      </c>
      <c r="M173" s="65">
        <v>7.8769999999999998</v>
      </c>
      <c r="N173" s="65">
        <v>96.307599999999994</v>
      </c>
      <c r="O173" s="65">
        <v>4.3041</v>
      </c>
      <c r="P173" s="65">
        <v>0.35199999999999998</v>
      </c>
      <c r="Q173" s="65">
        <v>33.903399999999998</v>
      </c>
      <c r="R173" s="65">
        <v>7.0411999999999999</v>
      </c>
      <c r="S173" s="1"/>
      <c r="T173" s="1"/>
      <c r="U173" s="1"/>
      <c r="V173" s="1"/>
      <c r="W173" s="1"/>
      <c r="X173" s="1"/>
      <c r="Y173" s="1"/>
      <c r="Z173" s="28"/>
    </row>
    <row r="174" spans="1:26" x14ac:dyDescent="0.25">
      <c r="A174">
        <v>2021</v>
      </c>
      <c r="B174" s="1">
        <v>165</v>
      </c>
      <c r="C174" s="1" t="s">
        <v>192</v>
      </c>
      <c r="D174" s="1">
        <v>216154</v>
      </c>
      <c r="E174" s="1">
        <v>2083</v>
      </c>
      <c r="F174" s="1">
        <v>2</v>
      </c>
      <c r="G174" s="1">
        <v>5814235</v>
      </c>
      <c r="H174" s="1">
        <v>1900178</v>
      </c>
      <c r="I174" s="1">
        <v>109719</v>
      </c>
      <c r="J174" s="1">
        <v>1112264</v>
      </c>
      <c r="K174" s="1">
        <v>1900178</v>
      </c>
      <c r="L174" s="1">
        <v>109719</v>
      </c>
      <c r="M174" s="65">
        <v>3.0598000000000001</v>
      </c>
      <c r="N174" s="65">
        <v>52.992100000000001</v>
      </c>
      <c r="O174" s="65">
        <v>8.7909000000000006</v>
      </c>
      <c r="P174" s="65">
        <v>0.50760000000000005</v>
      </c>
      <c r="Q174" s="65">
        <v>26.898599999999998</v>
      </c>
      <c r="R174" s="65">
        <v>5.1456999999999997</v>
      </c>
      <c r="S174" s="1"/>
      <c r="T174" s="1"/>
      <c r="U174" s="1"/>
      <c r="V174" s="1"/>
      <c r="W174" s="1"/>
      <c r="X174" s="1"/>
      <c r="Y174" s="1"/>
      <c r="Z174" s="28"/>
    </row>
    <row r="175" spans="1:26" x14ac:dyDescent="0.25">
      <c r="A175">
        <v>2021</v>
      </c>
      <c r="B175" s="1">
        <v>166</v>
      </c>
      <c r="C175" s="1" t="s">
        <v>193</v>
      </c>
      <c r="D175" s="1">
        <v>215304</v>
      </c>
      <c r="E175" s="1">
        <v>1131</v>
      </c>
      <c r="F175" s="1">
        <v>2</v>
      </c>
      <c r="G175" s="1">
        <v>0</v>
      </c>
      <c r="H175" s="1">
        <v>924567</v>
      </c>
      <c r="I175" s="1">
        <v>45277</v>
      </c>
      <c r="J175" s="1">
        <v>326492</v>
      </c>
      <c r="K175" s="1">
        <v>0</v>
      </c>
      <c r="L175" s="1">
        <v>0</v>
      </c>
      <c r="M175" s="65">
        <v>0</v>
      </c>
      <c r="N175" s="65">
        <v>0</v>
      </c>
      <c r="O175" s="65">
        <v>4.2942</v>
      </c>
      <c r="P175" s="65">
        <v>0.21029999999999999</v>
      </c>
      <c r="Q175" s="65">
        <v>0</v>
      </c>
      <c r="R175" s="65">
        <v>1.5164</v>
      </c>
      <c r="S175" s="1"/>
      <c r="T175" s="1"/>
      <c r="U175" s="1"/>
      <c r="V175" s="1"/>
      <c r="W175" s="1"/>
      <c r="X175" s="1"/>
      <c r="Y175" s="1"/>
      <c r="Z175" s="28"/>
    </row>
    <row r="176" spans="1:26" x14ac:dyDescent="0.25">
      <c r="A176">
        <v>2021</v>
      </c>
      <c r="B176" s="1">
        <v>167</v>
      </c>
      <c r="C176" s="1" t="s">
        <v>194</v>
      </c>
      <c r="D176" s="1">
        <v>214881</v>
      </c>
      <c r="E176" s="1">
        <v>1192</v>
      </c>
      <c r="F176" s="1">
        <v>2</v>
      </c>
      <c r="G176" s="1">
        <v>0</v>
      </c>
      <c r="H176" s="1">
        <v>1400898</v>
      </c>
      <c r="I176" s="1">
        <v>87238</v>
      </c>
      <c r="J176" s="1">
        <v>441797</v>
      </c>
      <c r="K176" s="1">
        <v>0</v>
      </c>
      <c r="L176" s="1">
        <v>0</v>
      </c>
      <c r="M176" s="65">
        <v>0</v>
      </c>
      <c r="N176" s="65">
        <v>0</v>
      </c>
      <c r="O176" s="65">
        <v>6.5194000000000001</v>
      </c>
      <c r="P176" s="65">
        <v>0.40600000000000003</v>
      </c>
      <c r="Q176" s="65">
        <v>0</v>
      </c>
      <c r="R176" s="65">
        <v>2.056</v>
      </c>
      <c r="S176" s="1"/>
      <c r="T176" s="1"/>
      <c r="U176" s="1"/>
      <c r="V176" s="1"/>
      <c r="W176" s="1"/>
      <c r="X176" s="1"/>
      <c r="Y176" s="1"/>
      <c r="Z176" s="28"/>
    </row>
    <row r="177" spans="1:26" x14ac:dyDescent="0.25">
      <c r="A177">
        <v>2021</v>
      </c>
      <c r="B177" s="1">
        <v>168</v>
      </c>
      <c r="C177" s="1" t="s">
        <v>195</v>
      </c>
      <c r="D177" s="1">
        <v>214811</v>
      </c>
      <c r="E177" s="1">
        <v>2509</v>
      </c>
      <c r="F177" s="1">
        <v>2</v>
      </c>
      <c r="G177" s="1">
        <v>1536672</v>
      </c>
      <c r="H177" s="1">
        <v>1204297</v>
      </c>
      <c r="I177" s="1">
        <v>73917</v>
      </c>
      <c r="J177" s="1">
        <v>391480</v>
      </c>
      <c r="K177" s="1">
        <v>82644</v>
      </c>
      <c r="L177" s="1">
        <v>2280</v>
      </c>
      <c r="M177" s="65">
        <v>18.593900000000001</v>
      </c>
      <c r="N177" s="65">
        <v>673.97889999999995</v>
      </c>
      <c r="O177" s="65">
        <v>5.6063000000000001</v>
      </c>
      <c r="P177" s="65">
        <v>0.34410000000000002</v>
      </c>
      <c r="Q177" s="65">
        <v>7.1536</v>
      </c>
      <c r="R177" s="65">
        <v>1.8224</v>
      </c>
      <c r="S177" s="1"/>
      <c r="T177" s="1"/>
      <c r="U177" s="1"/>
      <c r="V177" s="1"/>
      <c r="W177" s="1"/>
      <c r="X177" s="1"/>
      <c r="Y177" s="1"/>
      <c r="Z177" s="28"/>
    </row>
    <row r="178" spans="1:26" x14ac:dyDescent="0.25">
      <c r="A178">
        <v>2021</v>
      </c>
      <c r="B178" s="1">
        <v>169</v>
      </c>
      <c r="C178" s="1" t="s">
        <v>196</v>
      </c>
      <c r="D178" s="1">
        <v>213751</v>
      </c>
      <c r="E178" s="1">
        <v>1630</v>
      </c>
      <c r="F178" s="1">
        <v>2</v>
      </c>
      <c r="G178" s="1">
        <v>0</v>
      </c>
      <c r="H178" s="1">
        <v>900416</v>
      </c>
      <c r="I178" s="1">
        <v>55072</v>
      </c>
      <c r="J178" s="1">
        <v>332582</v>
      </c>
      <c r="K178" s="1">
        <v>0</v>
      </c>
      <c r="L178" s="1">
        <v>0</v>
      </c>
      <c r="M178" s="65">
        <v>0</v>
      </c>
      <c r="N178" s="65">
        <v>0</v>
      </c>
      <c r="O178" s="65">
        <v>4.2125000000000004</v>
      </c>
      <c r="P178" s="65">
        <v>0.2576</v>
      </c>
      <c r="Q178" s="65">
        <v>0</v>
      </c>
      <c r="R178" s="65">
        <v>1.5559000000000001</v>
      </c>
      <c r="S178" s="1"/>
      <c r="T178" s="1"/>
      <c r="U178" s="1"/>
      <c r="V178" s="1"/>
      <c r="W178" s="1"/>
      <c r="X178" s="1"/>
      <c r="Y178" s="1"/>
      <c r="Z178" s="28"/>
    </row>
    <row r="179" spans="1:26" x14ac:dyDescent="0.25">
      <c r="A179">
        <v>2021</v>
      </c>
      <c r="B179" s="1">
        <v>170</v>
      </c>
      <c r="C179" s="1" t="s">
        <v>197</v>
      </c>
      <c r="D179" s="1">
        <v>212195</v>
      </c>
      <c r="E179" s="1">
        <v>811</v>
      </c>
      <c r="F179" s="1">
        <v>2</v>
      </c>
      <c r="G179" s="1">
        <v>1380828</v>
      </c>
      <c r="H179" s="1">
        <v>993920</v>
      </c>
      <c r="I179" s="1">
        <v>58242</v>
      </c>
      <c r="J179" s="1">
        <v>198404</v>
      </c>
      <c r="K179" s="1">
        <v>993920</v>
      </c>
      <c r="L179" s="1">
        <v>58242</v>
      </c>
      <c r="M179" s="65">
        <v>1.3893</v>
      </c>
      <c r="N179" s="65">
        <v>23.708500000000001</v>
      </c>
      <c r="O179" s="65">
        <v>4.6840000000000002</v>
      </c>
      <c r="P179" s="65">
        <v>0.27450000000000002</v>
      </c>
      <c r="Q179" s="65">
        <v>6.5073999999999996</v>
      </c>
      <c r="R179" s="65">
        <v>0.93500000000000005</v>
      </c>
      <c r="S179" s="1"/>
      <c r="T179" s="1"/>
      <c r="U179" s="1"/>
      <c r="V179" s="1"/>
      <c r="W179" s="1"/>
      <c r="X179" s="1"/>
      <c r="Y179" s="1"/>
      <c r="Z179" s="28"/>
    </row>
    <row r="180" spans="1:26" x14ac:dyDescent="0.25">
      <c r="A180">
        <v>2021</v>
      </c>
      <c r="B180" s="1">
        <v>171</v>
      </c>
      <c r="C180" s="1" t="s">
        <v>198</v>
      </c>
      <c r="D180" s="1">
        <v>210975</v>
      </c>
      <c r="E180" s="1">
        <v>2059</v>
      </c>
      <c r="F180" s="1">
        <v>2</v>
      </c>
      <c r="G180" s="1">
        <v>33269789</v>
      </c>
      <c r="H180" s="1">
        <v>8544540</v>
      </c>
      <c r="I180" s="1">
        <v>400455</v>
      </c>
      <c r="J180" s="1">
        <v>3126689</v>
      </c>
      <c r="K180" s="1">
        <v>8544540</v>
      </c>
      <c r="L180" s="1">
        <v>400455</v>
      </c>
      <c r="M180" s="65">
        <v>3.8936999999999999</v>
      </c>
      <c r="N180" s="65">
        <v>83.08</v>
      </c>
      <c r="O180" s="65">
        <v>40.5002</v>
      </c>
      <c r="P180" s="65">
        <v>1.8980999999999999</v>
      </c>
      <c r="Q180" s="65">
        <v>157.69540000000001</v>
      </c>
      <c r="R180" s="65">
        <v>14.8202</v>
      </c>
      <c r="S180" s="1"/>
      <c r="T180" s="1"/>
      <c r="U180" s="1"/>
      <c r="V180" s="1"/>
      <c r="W180" s="1"/>
      <c r="X180" s="1"/>
      <c r="Y180" s="1"/>
      <c r="Z180" s="28"/>
    </row>
    <row r="181" spans="1:26" x14ac:dyDescent="0.25">
      <c r="A181">
        <v>2021</v>
      </c>
      <c r="B181" s="1">
        <v>172</v>
      </c>
      <c r="C181" s="1" t="s">
        <v>199</v>
      </c>
      <c r="D181" s="1">
        <v>210111</v>
      </c>
      <c r="E181" s="1">
        <v>1692</v>
      </c>
      <c r="F181" s="1">
        <v>2</v>
      </c>
      <c r="G181" s="1">
        <v>11136612</v>
      </c>
      <c r="H181" s="1">
        <v>2101759</v>
      </c>
      <c r="I181" s="1">
        <v>133590</v>
      </c>
      <c r="J181" s="1">
        <v>1911808</v>
      </c>
      <c r="K181" s="1">
        <v>2101759</v>
      </c>
      <c r="L181" s="1">
        <v>133590</v>
      </c>
      <c r="M181" s="65">
        <v>5.2987000000000002</v>
      </c>
      <c r="N181" s="65">
        <v>83.364099999999993</v>
      </c>
      <c r="O181" s="65">
        <v>10.0031</v>
      </c>
      <c r="P181" s="65">
        <v>0.63580000000000003</v>
      </c>
      <c r="Q181" s="65">
        <v>53.003500000000003</v>
      </c>
      <c r="R181" s="65">
        <v>9.0990000000000002</v>
      </c>
      <c r="S181" s="1"/>
      <c r="T181" s="1"/>
      <c r="U181" s="1"/>
      <c r="V181" s="1"/>
      <c r="W181" s="1"/>
      <c r="X181" s="1"/>
      <c r="Y181" s="1"/>
      <c r="Z181" s="28"/>
    </row>
    <row r="182" spans="1:26" x14ac:dyDescent="0.25">
      <c r="A182">
        <v>2021</v>
      </c>
      <c r="B182" s="1">
        <v>601</v>
      </c>
      <c r="C182" s="1" t="s">
        <v>200</v>
      </c>
      <c r="D182" s="1">
        <v>210000</v>
      </c>
      <c r="E182" s="1">
        <v>5676</v>
      </c>
      <c r="F182" s="1">
        <v>2</v>
      </c>
      <c r="G182" s="1">
        <v>2647523</v>
      </c>
      <c r="H182" s="1">
        <v>918207</v>
      </c>
      <c r="I182" s="1">
        <v>53473</v>
      </c>
      <c r="J182" s="1">
        <v>569197</v>
      </c>
      <c r="K182" s="1">
        <v>918207</v>
      </c>
      <c r="L182" s="1">
        <v>53473</v>
      </c>
      <c r="M182" s="65">
        <v>2.8834</v>
      </c>
      <c r="N182" s="65">
        <v>49.511400000000002</v>
      </c>
      <c r="O182" s="65">
        <v>4.3723999999999998</v>
      </c>
      <c r="P182" s="65">
        <v>0.25459999999999999</v>
      </c>
      <c r="Q182" s="65">
        <v>12.6073</v>
      </c>
      <c r="R182" s="65">
        <v>2.7105000000000001</v>
      </c>
      <c r="S182" s="1"/>
      <c r="T182" s="1"/>
      <c r="U182" s="1"/>
      <c r="V182" s="1"/>
      <c r="W182" s="1"/>
      <c r="X182" s="1"/>
      <c r="Y182" s="1"/>
      <c r="Z182" s="28"/>
    </row>
    <row r="183" spans="1:26" x14ac:dyDescent="0.25">
      <c r="A183">
        <v>2021</v>
      </c>
      <c r="B183" s="1">
        <v>173</v>
      </c>
      <c r="C183" s="1" t="s">
        <v>201</v>
      </c>
      <c r="D183" s="1">
        <v>209703</v>
      </c>
      <c r="E183" s="1">
        <v>1593</v>
      </c>
      <c r="F183" s="1">
        <v>2</v>
      </c>
      <c r="G183" s="1">
        <v>13452298</v>
      </c>
      <c r="H183" s="1">
        <v>3129958</v>
      </c>
      <c r="I183" s="1">
        <v>222012</v>
      </c>
      <c r="J183" s="1">
        <v>2766410</v>
      </c>
      <c r="K183" s="1">
        <v>3129958</v>
      </c>
      <c r="L183" s="1">
        <v>222012</v>
      </c>
      <c r="M183" s="65">
        <v>4.2979000000000003</v>
      </c>
      <c r="N183" s="65">
        <v>60.592700000000001</v>
      </c>
      <c r="O183" s="65">
        <v>14.925700000000001</v>
      </c>
      <c r="P183" s="65">
        <v>1.0587</v>
      </c>
      <c r="Q183" s="65">
        <v>64.149299999999997</v>
      </c>
      <c r="R183" s="65">
        <v>13.192</v>
      </c>
      <c r="S183" s="1"/>
      <c r="T183" s="1"/>
      <c r="U183" s="1"/>
      <c r="V183" s="1"/>
      <c r="W183" s="1"/>
      <c r="X183" s="1"/>
      <c r="Y183" s="1"/>
      <c r="Z183" s="28"/>
    </row>
    <row r="184" spans="1:26" x14ac:dyDescent="0.25">
      <c r="A184">
        <v>2021</v>
      </c>
      <c r="B184" s="1">
        <v>174</v>
      </c>
      <c r="C184" s="1" t="s">
        <v>202</v>
      </c>
      <c r="D184" s="1">
        <v>209190</v>
      </c>
      <c r="E184" s="1">
        <v>1376</v>
      </c>
      <c r="F184" s="1">
        <v>2</v>
      </c>
      <c r="G184" s="1">
        <v>5699026</v>
      </c>
      <c r="H184" s="1">
        <v>1162149</v>
      </c>
      <c r="I184" s="1">
        <v>75840</v>
      </c>
      <c r="J184" s="1">
        <v>972152</v>
      </c>
      <c r="K184" s="1">
        <v>1076268</v>
      </c>
      <c r="L184" s="1">
        <v>71461</v>
      </c>
      <c r="M184" s="65">
        <v>5.2952000000000004</v>
      </c>
      <c r="N184" s="65">
        <v>79.750200000000007</v>
      </c>
      <c r="O184" s="65">
        <v>5.5555000000000003</v>
      </c>
      <c r="P184" s="65">
        <v>0.36249999999999999</v>
      </c>
      <c r="Q184" s="65">
        <v>27.243300000000001</v>
      </c>
      <c r="R184" s="65">
        <v>4.6471999999999998</v>
      </c>
      <c r="S184" s="1"/>
      <c r="T184" s="1"/>
      <c r="U184" s="1"/>
      <c r="V184" s="1"/>
      <c r="W184" s="1"/>
      <c r="X184" s="1"/>
      <c r="Y184" s="1"/>
      <c r="Z184" s="28"/>
    </row>
    <row r="185" spans="1:26" x14ac:dyDescent="0.25">
      <c r="A185">
        <v>2021</v>
      </c>
      <c r="B185" s="1">
        <v>175</v>
      </c>
      <c r="C185" s="1" t="s">
        <v>203</v>
      </c>
      <c r="D185" s="1">
        <v>208948</v>
      </c>
      <c r="E185" s="1">
        <v>1270</v>
      </c>
      <c r="F185" s="1">
        <v>2</v>
      </c>
      <c r="G185" s="1">
        <v>6573873</v>
      </c>
      <c r="H185" s="1">
        <v>1529268</v>
      </c>
      <c r="I185" s="1">
        <v>87580</v>
      </c>
      <c r="J185" s="1">
        <v>773556</v>
      </c>
      <c r="K185" s="1">
        <v>1529268</v>
      </c>
      <c r="L185" s="1">
        <v>87580</v>
      </c>
      <c r="M185" s="65">
        <v>4.2987000000000002</v>
      </c>
      <c r="N185" s="65">
        <v>75.061300000000003</v>
      </c>
      <c r="O185" s="65">
        <v>7.3189000000000002</v>
      </c>
      <c r="P185" s="65">
        <v>0.41909999999999997</v>
      </c>
      <c r="Q185" s="65">
        <v>31.4618</v>
      </c>
      <c r="R185" s="65">
        <v>3.7021000000000002</v>
      </c>
      <c r="S185" s="1"/>
      <c r="T185" s="1"/>
      <c r="U185" s="1"/>
      <c r="V185" s="1"/>
      <c r="W185" s="1"/>
      <c r="X185" s="1"/>
      <c r="Y185" s="1"/>
      <c r="Z185" s="28"/>
    </row>
    <row r="186" spans="1:26" x14ac:dyDescent="0.25">
      <c r="A186">
        <v>2021</v>
      </c>
      <c r="B186" s="1">
        <v>176</v>
      </c>
      <c r="C186" s="1" t="s">
        <v>204</v>
      </c>
      <c r="D186" s="1">
        <v>206520</v>
      </c>
      <c r="E186" s="1">
        <v>1967</v>
      </c>
      <c r="F186" s="1">
        <v>2</v>
      </c>
      <c r="G186" s="1">
        <v>4067120</v>
      </c>
      <c r="H186" s="1">
        <v>1434453</v>
      </c>
      <c r="I186" s="1">
        <v>101496</v>
      </c>
      <c r="J186" s="1">
        <v>1324579</v>
      </c>
      <c r="K186" s="1">
        <v>1434453</v>
      </c>
      <c r="L186" s="1">
        <v>101496</v>
      </c>
      <c r="M186" s="65">
        <v>2.8353000000000002</v>
      </c>
      <c r="N186" s="65">
        <v>40.0717</v>
      </c>
      <c r="O186" s="65">
        <v>6.9458000000000002</v>
      </c>
      <c r="P186" s="65">
        <v>0.49149999999999999</v>
      </c>
      <c r="Q186" s="65">
        <v>19.6936</v>
      </c>
      <c r="R186" s="65">
        <v>6.4138000000000002</v>
      </c>
      <c r="S186" s="1"/>
      <c r="T186" s="1"/>
      <c r="U186" s="1"/>
      <c r="V186" s="1"/>
      <c r="W186" s="1"/>
      <c r="X186" s="1"/>
      <c r="Y186" s="1"/>
      <c r="Z186" s="28"/>
    </row>
    <row r="187" spans="1:26" x14ac:dyDescent="0.25">
      <c r="A187">
        <v>2021</v>
      </c>
      <c r="B187" s="1">
        <v>177</v>
      </c>
      <c r="C187" s="1" t="s">
        <v>205</v>
      </c>
      <c r="D187" s="1">
        <v>203914</v>
      </c>
      <c r="E187" s="1">
        <v>1500</v>
      </c>
      <c r="F187" s="1">
        <v>2</v>
      </c>
      <c r="G187" s="1">
        <v>34981646</v>
      </c>
      <c r="H187" s="1">
        <v>3810224</v>
      </c>
      <c r="I187" s="1">
        <v>237052</v>
      </c>
      <c r="J187" s="1">
        <v>3789971</v>
      </c>
      <c r="K187" s="1">
        <v>2949862</v>
      </c>
      <c r="L187" s="1">
        <v>171565</v>
      </c>
      <c r="M187" s="65">
        <v>11.858700000000001</v>
      </c>
      <c r="N187" s="65">
        <v>203.8973</v>
      </c>
      <c r="O187" s="65">
        <v>18.685400000000001</v>
      </c>
      <c r="P187" s="65">
        <v>1.1625000000000001</v>
      </c>
      <c r="Q187" s="65">
        <v>171.55099999999999</v>
      </c>
      <c r="R187" s="65">
        <v>18.586099999999998</v>
      </c>
      <c r="S187" s="1"/>
      <c r="T187" s="1"/>
      <c r="U187" s="1"/>
      <c r="V187" s="1"/>
      <c r="W187" s="1"/>
      <c r="X187" s="1"/>
      <c r="Y187" s="1"/>
      <c r="Z187" s="28"/>
    </row>
    <row r="188" spans="1:26" x14ac:dyDescent="0.25">
      <c r="A188">
        <v>2021</v>
      </c>
      <c r="B188" s="1">
        <v>178</v>
      </c>
      <c r="C188" s="1" t="s">
        <v>206</v>
      </c>
      <c r="D188" s="1">
        <v>202637</v>
      </c>
      <c r="E188" s="1">
        <v>1555</v>
      </c>
      <c r="F188" s="1">
        <v>2</v>
      </c>
      <c r="G188" s="1">
        <v>5259356</v>
      </c>
      <c r="H188" s="1">
        <v>1645264</v>
      </c>
      <c r="I188" s="1">
        <v>111210</v>
      </c>
      <c r="J188" s="1">
        <v>1102154</v>
      </c>
      <c r="K188" s="1">
        <v>1218963</v>
      </c>
      <c r="L188" s="1">
        <v>77943</v>
      </c>
      <c r="M188" s="65">
        <v>4.3146000000000004</v>
      </c>
      <c r="N188" s="65">
        <v>67.477000000000004</v>
      </c>
      <c r="O188" s="65">
        <v>8.1193000000000008</v>
      </c>
      <c r="P188" s="65">
        <v>0.54879999999999995</v>
      </c>
      <c r="Q188" s="65">
        <v>25.954599999999999</v>
      </c>
      <c r="R188" s="65">
        <v>5.4390999999999998</v>
      </c>
      <c r="S188" s="1"/>
      <c r="T188" s="1"/>
      <c r="U188" s="1"/>
      <c r="V188" s="1"/>
      <c r="W188" s="1"/>
      <c r="X188" s="1"/>
      <c r="Y188" s="1"/>
      <c r="Z188" s="28"/>
    </row>
    <row r="189" spans="1:26" x14ac:dyDescent="0.25">
      <c r="A189">
        <v>2021</v>
      </c>
      <c r="B189" s="1">
        <v>179</v>
      </c>
      <c r="C189" s="1" t="s">
        <v>207</v>
      </c>
      <c r="D189" s="1">
        <v>201289</v>
      </c>
      <c r="E189" s="1">
        <v>1498</v>
      </c>
      <c r="F189" s="1">
        <v>2</v>
      </c>
      <c r="G189" s="1">
        <v>1554043</v>
      </c>
      <c r="H189" s="1">
        <v>989584</v>
      </c>
      <c r="I189" s="1">
        <v>64513</v>
      </c>
      <c r="J189" s="1">
        <v>263532</v>
      </c>
      <c r="K189" s="1">
        <v>977401</v>
      </c>
      <c r="L189" s="1">
        <v>64038</v>
      </c>
      <c r="M189" s="65">
        <v>1.59</v>
      </c>
      <c r="N189" s="65">
        <v>24.267499999999998</v>
      </c>
      <c r="O189" s="65">
        <v>4.9161999999999999</v>
      </c>
      <c r="P189" s="65">
        <v>0.32050000000000001</v>
      </c>
      <c r="Q189" s="65">
        <v>7.7205000000000004</v>
      </c>
      <c r="R189" s="65">
        <v>1.3091999999999999</v>
      </c>
      <c r="S189" s="1"/>
      <c r="T189" s="1"/>
      <c r="U189" s="1"/>
      <c r="V189" s="1"/>
      <c r="W189" s="1"/>
      <c r="X189" s="1"/>
      <c r="Y189" s="1"/>
      <c r="Z189" s="28"/>
    </row>
    <row r="190" spans="1:26" ht="15.75" thickBot="1" x14ac:dyDescent="0.3">
      <c r="B190" s="1"/>
      <c r="C190" s="1"/>
      <c r="D190" s="1"/>
      <c r="E190" s="1"/>
      <c r="F190" s="1"/>
      <c r="G190" s="41"/>
      <c r="H190" s="41"/>
      <c r="I190" s="41"/>
      <c r="J190" s="41"/>
      <c r="K190" s="41"/>
      <c r="L190" s="41"/>
      <c r="S190" s="1"/>
      <c r="T190" s="1"/>
      <c r="U190" s="1"/>
      <c r="V190" s="1"/>
      <c r="W190" s="1"/>
      <c r="X190" s="1"/>
      <c r="Y190" s="1"/>
      <c r="Z190" s="28"/>
    </row>
    <row r="191" spans="1:26" x14ac:dyDescent="0.25">
      <c r="B191" s="50"/>
      <c r="C191" s="50"/>
      <c r="D191" s="50"/>
      <c r="E191" s="50"/>
      <c r="F191" s="51"/>
      <c r="G191" s="50"/>
      <c r="H191" s="50"/>
      <c r="I191" s="50"/>
      <c r="J191" s="50"/>
      <c r="K191" s="50"/>
      <c r="L191" s="50"/>
      <c r="M191" s="67"/>
      <c r="N191" s="67"/>
      <c r="O191" s="67"/>
      <c r="P191" s="67"/>
      <c r="Q191" s="67"/>
      <c r="R191" s="67"/>
      <c r="S191" s="1"/>
      <c r="T191" s="1"/>
      <c r="U191" s="1"/>
      <c r="V191" s="1"/>
      <c r="W191" s="1"/>
      <c r="X191" s="1"/>
      <c r="Y191" s="1"/>
      <c r="Z191" s="28"/>
    </row>
    <row r="192" spans="1:26" ht="14.65" customHeight="1" x14ac:dyDescent="0.25">
      <c r="B192" s="96" t="s">
        <v>208</v>
      </c>
      <c r="C192" s="96"/>
      <c r="D192" s="39">
        <f>SUM(D51:D191)</f>
        <v>57055584</v>
      </c>
      <c r="E192" s="39">
        <f>SUM(E51:E191)</f>
        <v>296677</v>
      </c>
      <c r="F192" s="52">
        <v>2</v>
      </c>
      <c r="G192" s="39">
        <f t="shared" ref="G192:L192" si="2">SUM(G51:G191)</f>
        <v>4670263404</v>
      </c>
      <c r="H192" s="39">
        <f t="shared" si="2"/>
        <v>687741227</v>
      </c>
      <c r="I192" s="39">
        <f t="shared" si="2"/>
        <v>44782165</v>
      </c>
      <c r="J192" s="39">
        <f t="shared" si="2"/>
        <v>716269112</v>
      </c>
      <c r="K192" s="39">
        <f t="shared" si="2"/>
        <v>660440488</v>
      </c>
      <c r="L192" s="39">
        <f t="shared" si="2"/>
        <v>43102329</v>
      </c>
      <c r="M192" s="65">
        <f t="shared" ref="M192" si="3">IFERROR(G192/K192,0)</f>
        <v>7.0714371527143562</v>
      </c>
      <c r="N192" s="65">
        <f t="shared" ref="N192" si="4">IFERROR(G192/L192,0)</f>
        <v>108.35292459486354</v>
      </c>
      <c r="O192" s="76">
        <f>H192/D192</f>
        <v>12.053881124063158</v>
      </c>
      <c r="P192" s="76">
        <f>I192/D192</f>
        <v>0.78488662915096974</v>
      </c>
      <c r="Q192" s="76">
        <f>G192/D192</f>
        <v>81.854624500907747</v>
      </c>
      <c r="R192" s="76">
        <f>J192/D192</f>
        <v>12.55388275405261</v>
      </c>
      <c r="S192" s="1"/>
      <c r="T192" s="1"/>
      <c r="U192" s="1"/>
      <c r="V192" s="1"/>
      <c r="W192" s="1"/>
      <c r="X192" s="1"/>
      <c r="Y192" s="1"/>
      <c r="Z192" s="28"/>
    </row>
    <row r="193" spans="1:27" ht="15.75" thickBot="1" x14ac:dyDescent="0.3">
      <c r="B193" s="54" t="s">
        <v>209</v>
      </c>
      <c r="C193" s="95"/>
      <c r="D193" s="40">
        <f>AVERAGE(D51:D191)</f>
        <v>413446.26086956525</v>
      </c>
      <c r="E193" s="40">
        <f>AVERAGE(E51:E191)</f>
        <v>2149.8333333333335</v>
      </c>
      <c r="F193" s="46">
        <v>2</v>
      </c>
      <c r="G193" s="40">
        <f t="shared" ref="G193:R193" si="5">AVERAGE(G51:G191)</f>
        <v>33842488.434782609</v>
      </c>
      <c r="H193" s="40">
        <f t="shared" si="5"/>
        <v>4983632.0797101445</v>
      </c>
      <c r="I193" s="40">
        <f t="shared" si="5"/>
        <v>324508.44202898553</v>
      </c>
      <c r="J193" s="40">
        <f t="shared" si="5"/>
        <v>5190355.8840579707</v>
      </c>
      <c r="K193" s="40">
        <f t="shared" si="5"/>
        <v>4785800.6376811592</v>
      </c>
      <c r="L193" s="40">
        <f t="shared" si="5"/>
        <v>312335.71739130432</v>
      </c>
      <c r="M193" s="64">
        <f t="shared" si="5"/>
        <v>5.5210760869565236</v>
      </c>
      <c r="N193" s="64">
        <f t="shared" si="5"/>
        <v>94.840983333333341</v>
      </c>
      <c r="O193" s="64">
        <f t="shared" si="5"/>
        <v>11.895790579710138</v>
      </c>
      <c r="P193" s="64">
        <f t="shared" si="5"/>
        <v>0.75842681159420255</v>
      </c>
      <c r="Q193" s="64">
        <f t="shared" si="5"/>
        <v>76.875802898550702</v>
      </c>
      <c r="R193" s="64">
        <f t="shared" si="5"/>
        <v>11.572732608695651</v>
      </c>
      <c r="S193" s="1"/>
      <c r="T193" s="1"/>
      <c r="U193" s="1"/>
      <c r="V193" s="1"/>
      <c r="W193" s="1"/>
      <c r="X193" s="1"/>
      <c r="Y193" s="1"/>
      <c r="Z193" s="28"/>
    </row>
    <row r="194" spans="1:27" ht="14.65" customHeight="1" x14ac:dyDescent="0.25">
      <c r="B194" s="1"/>
      <c r="C194" s="1"/>
      <c r="D194" s="41"/>
      <c r="E194" s="41"/>
      <c r="F194" s="53"/>
      <c r="G194" s="41"/>
      <c r="H194" s="41"/>
      <c r="I194" s="41"/>
      <c r="J194" s="41"/>
      <c r="K194" s="41"/>
      <c r="L194" s="41"/>
      <c r="S194" s="1"/>
      <c r="T194" s="1"/>
      <c r="U194" s="1"/>
      <c r="V194" s="1"/>
      <c r="W194" s="1"/>
      <c r="X194" s="1"/>
      <c r="Y194" s="1"/>
      <c r="Z194" s="28"/>
    </row>
    <row r="195" spans="1:27" x14ac:dyDescent="0.25">
      <c r="A195">
        <v>2021</v>
      </c>
      <c r="B195" s="1">
        <v>180</v>
      </c>
      <c r="C195" s="1" t="s">
        <v>210</v>
      </c>
      <c r="D195" s="1">
        <v>198979</v>
      </c>
      <c r="E195" s="1">
        <v>1458</v>
      </c>
      <c r="F195" s="1">
        <v>3</v>
      </c>
      <c r="G195" s="1">
        <v>18322174</v>
      </c>
      <c r="H195" s="1">
        <v>4169569</v>
      </c>
      <c r="I195" s="1">
        <v>260872</v>
      </c>
      <c r="J195" s="1">
        <v>3400352</v>
      </c>
      <c r="K195" s="1">
        <v>4169569</v>
      </c>
      <c r="L195" s="1">
        <v>260872</v>
      </c>
      <c r="M195" s="65">
        <v>4.3943000000000003</v>
      </c>
      <c r="N195" s="65">
        <v>70.234300000000005</v>
      </c>
      <c r="O195" s="65">
        <v>20.954799999999999</v>
      </c>
      <c r="P195" s="65">
        <v>1.3110999999999999</v>
      </c>
      <c r="Q195" s="65">
        <v>92.0809</v>
      </c>
      <c r="R195" s="65">
        <v>17.088999999999999</v>
      </c>
      <c r="S195" s="1"/>
      <c r="T195" s="1">
        <f>IF($M$195&gt;$M$193,1,0)</f>
        <v>0</v>
      </c>
      <c r="U195" s="1">
        <f>IF($N$195&gt;$N$193,1,0)</f>
        <v>0</v>
      </c>
      <c r="V195" s="1">
        <f>IF($O$195&gt;$O$193,1,0)</f>
        <v>1</v>
      </c>
      <c r="W195" s="1">
        <f>IF($P$195&gt;$P$193,1,0)</f>
        <v>1</v>
      </c>
      <c r="X195" s="1">
        <f>IF($Q$195&gt;$Q$193,1,0)</f>
        <v>1</v>
      </c>
      <c r="Y195" s="1">
        <f>IF($R$195&gt;$R$193,1,0)</f>
        <v>1</v>
      </c>
      <c r="Z195" s="28">
        <f t="shared" ref="Z195:Z258" si="6">SUM($T195:$Y195)</f>
        <v>4</v>
      </c>
      <c r="AA195" s="61"/>
    </row>
    <row r="196" spans="1:27" x14ac:dyDescent="0.25">
      <c r="A196">
        <v>2021</v>
      </c>
      <c r="B196" s="1">
        <v>181</v>
      </c>
      <c r="C196" s="1" t="s">
        <v>211</v>
      </c>
      <c r="D196" s="1">
        <v>197041</v>
      </c>
      <c r="E196" s="1">
        <v>2241</v>
      </c>
      <c r="F196" s="1">
        <v>3</v>
      </c>
      <c r="G196" s="1">
        <v>629115</v>
      </c>
      <c r="H196" s="1">
        <v>316157</v>
      </c>
      <c r="I196" s="1">
        <v>24700</v>
      </c>
      <c r="J196" s="1">
        <v>154261</v>
      </c>
      <c r="K196" s="1">
        <v>316157</v>
      </c>
      <c r="L196" s="1">
        <v>24700</v>
      </c>
      <c r="M196" s="65">
        <v>1.9899</v>
      </c>
      <c r="N196" s="65">
        <v>25.470199999999998</v>
      </c>
      <c r="O196" s="65">
        <v>1.6045</v>
      </c>
      <c r="P196" s="65">
        <v>0.12540000000000001</v>
      </c>
      <c r="Q196" s="65">
        <v>3.1928000000000001</v>
      </c>
      <c r="R196" s="65">
        <v>0.78290000000000004</v>
      </c>
      <c r="S196" s="1"/>
      <c r="T196" s="1">
        <f>IF($M$196&gt;$M$193,1,0)</f>
        <v>0</v>
      </c>
      <c r="U196" s="1">
        <f>IF($N$196&gt;$N$193,1,0)</f>
        <v>0</v>
      </c>
      <c r="V196" s="1">
        <f>IF($O$196&gt;$O$193,1,0)</f>
        <v>0</v>
      </c>
      <c r="W196" s="1">
        <f>IF($P$196&gt;$P$193,1,0)</f>
        <v>0</v>
      </c>
      <c r="X196" s="1">
        <f>IF($Q$196&gt;$Q$193,1,0)</f>
        <v>0</v>
      </c>
      <c r="Y196" s="1">
        <f>IF($R$196&gt;$R$193,1,0)</f>
        <v>0</v>
      </c>
      <c r="Z196" s="28">
        <f t="shared" si="6"/>
        <v>0</v>
      </c>
      <c r="AA196" s="61"/>
    </row>
    <row r="197" spans="1:27" x14ac:dyDescent="0.25">
      <c r="A197">
        <v>2021</v>
      </c>
      <c r="B197" s="1">
        <v>182</v>
      </c>
      <c r="C197" s="1" t="s">
        <v>212</v>
      </c>
      <c r="D197" s="1">
        <v>196651</v>
      </c>
      <c r="E197" s="1">
        <v>2423</v>
      </c>
      <c r="F197" s="1">
        <v>3</v>
      </c>
      <c r="G197" s="1">
        <v>0</v>
      </c>
      <c r="H197" s="1">
        <v>1007335</v>
      </c>
      <c r="I197" s="1">
        <v>71906</v>
      </c>
      <c r="J197" s="1">
        <v>318890</v>
      </c>
      <c r="K197" s="1">
        <v>0</v>
      </c>
      <c r="L197" s="1">
        <v>0</v>
      </c>
      <c r="M197" s="65">
        <v>0</v>
      </c>
      <c r="N197" s="65">
        <v>0</v>
      </c>
      <c r="O197" s="65">
        <v>5.1224999999999996</v>
      </c>
      <c r="P197" s="65">
        <v>0.36570000000000003</v>
      </c>
      <c r="Q197" s="65">
        <v>0</v>
      </c>
      <c r="R197" s="65">
        <v>1.6215999999999999</v>
      </c>
      <c r="S197" s="1"/>
      <c r="T197" s="1">
        <f>IF($M$197&gt;$M$193,1,0)</f>
        <v>0</v>
      </c>
      <c r="U197" s="1">
        <f>IF($N$197&gt;$N$193,1,0)</f>
        <v>0</v>
      </c>
      <c r="V197" s="1">
        <f>IF($O$197&gt;$O$193,1,0)</f>
        <v>0</v>
      </c>
      <c r="W197" s="1">
        <f>IF($P$197&gt;$P$193,1,0)</f>
        <v>0</v>
      </c>
      <c r="X197" s="1">
        <f>IF($Q$197&gt;$Q$193,1,0)</f>
        <v>0</v>
      </c>
      <c r="Y197" s="1">
        <f>IF($R$197&gt;$R$193,1,0)</f>
        <v>0</v>
      </c>
      <c r="Z197" s="28">
        <f t="shared" si="6"/>
        <v>0</v>
      </c>
      <c r="AA197" s="61"/>
    </row>
    <row r="198" spans="1:27" x14ac:dyDescent="0.25">
      <c r="A198">
        <v>2021</v>
      </c>
      <c r="B198" s="1">
        <v>183</v>
      </c>
      <c r="C198" s="1" t="s">
        <v>213</v>
      </c>
      <c r="D198" s="1">
        <v>196611</v>
      </c>
      <c r="E198" s="1">
        <v>2391</v>
      </c>
      <c r="F198" s="1">
        <v>3</v>
      </c>
      <c r="G198" s="1">
        <v>9425281</v>
      </c>
      <c r="H198" s="1">
        <v>3019871</v>
      </c>
      <c r="I198" s="1">
        <v>221194</v>
      </c>
      <c r="J198" s="1">
        <v>2628815</v>
      </c>
      <c r="K198" s="1">
        <v>3019871</v>
      </c>
      <c r="L198" s="1">
        <v>221194</v>
      </c>
      <c r="M198" s="65">
        <v>3.1211000000000002</v>
      </c>
      <c r="N198" s="65">
        <v>42.610900000000001</v>
      </c>
      <c r="O198" s="65">
        <v>15.3596</v>
      </c>
      <c r="P198" s="65">
        <v>1.125</v>
      </c>
      <c r="Q198" s="65">
        <v>47.938699999999997</v>
      </c>
      <c r="R198" s="65">
        <v>13.3706</v>
      </c>
      <c r="S198" s="1"/>
      <c r="T198" s="1">
        <f>IF($M$198&gt;$M$193,1,0)</f>
        <v>0</v>
      </c>
      <c r="U198" s="1">
        <f>IF($N$198&gt;$N$193,1,0)</f>
        <v>0</v>
      </c>
      <c r="V198" s="1">
        <f>IF($O$198&gt;$O$193,1,0)</f>
        <v>1</v>
      </c>
      <c r="W198" s="1">
        <f>IF($P$198&gt;$P$193,1,0)</f>
        <v>1</v>
      </c>
      <c r="X198" s="1">
        <f>IF($Q$198&gt;$Q$193,1,0)</f>
        <v>0</v>
      </c>
      <c r="Y198" s="1">
        <f>IF($R$198&gt;$R$193,1,0)</f>
        <v>1</v>
      </c>
      <c r="Z198" s="28">
        <f t="shared" si="6"/>
        <v>3</v>
      </c>
      <c r="AA198" s="61"/>
    </row>
    <row r="199" spans="1:27" x14ac:dyDescent="0.25">
      <c r="A199">
        <v>2021</v>
      </c>
      <c r="B199" s="1">
        <v>184</v>
      </c>
      <c r="C199" s="1" t="s">
        <v>214</v>
      </c>
      <c r="D199" s="1">
        <v>195861</v>
      </c>
      <c r="E199" s="1">
        <v>3507</v>
      </c>
      <c r="F199" s="1">
        <v>3</v>
      </c>
      <c r="G199" s="1">
        <v>26335131</v>
      </c>
      <c r="H199" s="1">
        <v>3560148</v>
      </c>
      <c r="I199" s="1">
        <v>257841</v>
      </c>
      <c r="J199" s="1">
        <v>6689207</v>
      </c>
      <c r="K199" s="1">
        <v>2606184</v>
      </c>
      <c r="L199" s="1">
        <v>219864</v>
      </c>
      <c r="M199" s="65">
        <v>10.104900000000001</v>
      </c>
      <c r="N199" s="65">
        <v>119.7792</v>
      </c>
      <c r="O199" s="65">
        <v>18.1769</v>
      </c>
      <c r="P199" s="65">
        <v>1.3164</v>
      </c>
      <c r="Q199" s="65">
        <v>134.45830000000001</v>
      </c>
      <c r="R199" s="65">
        <v>34.152799999999999</v>
      </c>
      <c r="S199" s="1"/>
      <c r="T199" s="1">
        <f>IF($M$199&gt;$M$193,1,0)</f>
        <v>1</v>
      </c>
      <c r="U199" s="1">
        <f>IF($N$199&gt;$N$193,1,0)</f>
        <v>1</v>
      </c>
      <c r="V199" s="1">
        <f>IF($O$199&gt;$O$193,1,0)</f>
        <v>1</v>
      </c>
      <c r="W199" s="1">
        <f>IF($P$199&gt;$P$193,1,0)</f>
        <v>1</v>
      </c>
      <c r="X199" s="1">
        <f>IF($Q$199&gt;$Q$193,1,0)</f>
        <v>1</v>
      </c>
      <c r="Y199" s="1">
        <f>IF($R$199&gt;$R$193,1,0)</f>
        <v>1</v>
      </c>
      <c r="Z199" s="28">
        <f t="shared" si="6"/>
        <v>6</v>
      </c>
      <c r="AA199" s="61"/>
    </row>
    <row r="200" spans="1:27" x14ac:dyDescent="0.25">
      <c r="A200">
        <v>2021</v>
      </c>
      <c r="B200" s="1">
        <v>185</v>
      </c>
      <c r="C200" s="1" t="s">
        <v>215</v>
      </c>
      <c r="D200" s="1">
        <v>194535</v>
      </c>
      <c r="E200" s="1">
        <v>2155</v>
      </c>
      <c r="F200" s="1">
        <v>3</v>
      </c>
      <c r="G200" s="1">
        <v>160584349</v>
      </c>
      <c r="H200" s="1">
        <v>6929634</v>
      </c>
      <c r="I200" s="1">
        <v>312926</v>
      </c>
      <c r="J200" s="1">
        <v>9088767</v>
      </c>
      <c r="K200" s="1">
        <v>6929634</v>
      </c>
      <c r="L200" s="1">
        <v>312926</v>
      </c>
      <c r="M200" s="65">
        <v>23.1736</v>
      </c>
      <c r="N200" s="65">
        <v>513.17039999999997</v>
      </c>
      <c r="O200" s="65">
        <v>35.621499999999997</v>
      </c>
      <c r="P200" s="65">
        <v>1.6086</v>
      </c>
      <c r="Q200" s="65">
        <v>825.47789999999998</v>
      </c>
      <c r="R200" s="65">
        <v>46.720500000000001</v>
      </c>
      <c r="S200" s="1"/>
      <c r="T200" s="1">
        <f>IF($M$200&gt;$M$193,1,0)</f>
        <v>1</v>
      </c>
      <c r="U200" s="1">
        <f>IF($N$200&gt;$N$193,1,0)</f>
        <v>1</v>
      </c>
      <c r="V200" s="1">
        <f>IF($O$200&gt;$O$193,1,0)</f>
        <v>1</v>
      </c>
      <c r="W200" s="1">
        <f>IF($P$200&gt;$P$193,1,0)</f>
        <v>1</v>
      </c>
      <c r="X200" s="1">
        <f>IF($Q$200&gt;$Q$193,1,0)</f>
        <v>1</v>
      </c>
      <c r="Y200" s="1">
        <f>IF($R$200&gt;$R$193,1,0)</f>
        <v>1</v>
      </c>
      <c r="Z200" s="28">
        <f t="shared" si="6"/>
        <v>6</v>
      </c>
      <c r="AA200" s="61"/>
    </row>
    <row r="201" spans="1:27" x14ac:dyDescent="0.25">
      <c r="A201">
        <v>2021</v>
      </c>
      <c r="B201" s="1">
        <v>186</v>
      </c>
      <c r="C201" s="1" t="s">
        <v>216</v>
      </c>
      <c r="D201" s="1">
        <v>191917</v>
      </c>
      <c r="E201" s="1">
        <v>1593</v>
      </c>
      <c r="F201" s="1">
        <v>3</v>
      </c>
      <c r="G201" s="1">
        <v>624720</v>
      </c>
      <c r="H201" s="1">
        <v>1071605</v>
      </c>
      <c r="I201" s="1">
        <v>65301</v>
      </c>
      <c r="J201" s="1">
        <v>177875</v>
      </c>
      <c r="K201" s="1">
        <v>763703</v>
      </c>
      <c r="L201" s="1">
        <v>40474</v>
      </c>
      <c r="M201" s="65">
        <v>0.81799999999999995</v>
      </c>
      <c r="N201" s="65">
        <v>15.4351</v>
      </c>
      <c r="O201" s="65">
        <v>5.5837000000000003</v>
      </c>
      <c r="P201" s="65">
        <v>0.34029999999999999</v>
      </c>
      <c r="Q201" s="65">
        <v>3.2551999999999999</v>
      </c>
      <c r="R201" s="65">
        <v>0.92679999999999996</v>
      </c>
      <c r="S201" s="1"/>
      <c r="T201" s="1">
        <f>IF($M$201&gt;$M$193,1,0)</f>
        <v>0</v>
      </c>
      <c r="U201" s="1">
        <f>IF($N$201&gt;$N$193,1,0)</f>
        <v>0</v>
      </c>
      <c r="V201" s="1">
        <f>IF($O$201&gt;$O$193,1,0)</f>
        <v>0</v>
      </c>
      <c r="W201" s="1">
        <f>IF($P$201&gt;$P$193,1,0)</f>
        <v>0</v>
      </c>
      <c r="X201" s="1">
        <f>IF($Q$201&gt;$Q$193,1,0)</f>
        <v>0</v>
      </c>
      <c r="Y201" s="1">
        <f>IF($R$201&gt;$R$193,1,0)</f>
        <v>0</v>
      </c>
      <c r="Z201" s="28">
        <f t="shared" si="6"/>
        <v>0</v>
      </c>
      <c r="AA201" s="61"/>
    </row>
    <row r="202" spans="1:27" x14ac:dyDescent="0.25">
      <c r="A202">
        <v>2021</v>
      </c>
      <c r="B202" s="1">
        <v>187</v>
      </c>
      <c r="C202" s="1" t="s">
        <v>217</v>
      </c>
      <c r="D202" s="1">
        <v>187781</v>
      </c>
      <c r="E202" s="1">
        <v>2157</v>
      </c>
      <c r="F202" s="1">
        <v>3</v>
      </c>
      <c r="G202" s="1">
        <v>26147004</v>
      </c>
      <c r="H202" s="1">
        <v>4482448</v>
      </c>
      <c r="I202" s="1">
        <v>342245</v>
      </c>
      <c r="J202" s="1">
        <v>9025350</v>
      </c>
      <c r="K202" s="1">
        <v>4482448</v>
      </c>
      <c r="L202" s="1">
        <v>342245</v>
      </c>
      <c r="M202" s="65">
        <v>5.8331999999999997</v>
      </c>
      <c r="N202" s="65">
        <v>76.398499999999999</v>
      </c>
      <c r="O202" s="65">
        <v>23.8706</v>
      </c>
      <c r="P202" s="65">
        <v>1.8226</v>
      </c>
      <c r="Q202" s="65">
        <v>139.24199999999999</v>
      </c>
      <c r="R202" s="65">
        <v>48.063200000000002</v>
      </c>
      <c r="S202" s="1"/>
      <c r="T202" s="1">
        <f>IF($M$202&gt;$M$193,1,0)</f>
        <v>1</v>
      </c>
      <c r="U202" s="1">
        <f>IF($N$202&gt;$N$193,1,0)</f>
        <v>0</v>
      </c>
      <c r="V202" s="1">
        <f>IF($O$202&gt;$O$193,1,0)</f>
        <v>1</v>
      </c>
      <c r="W202" s="1">
        <f>IF($P$202&gt;$P$193,1,0)</f>
        <v>1</v>
      </c>
      <c r="X202" s="1">
        <f>IF($Q$202&gt;$Q$193,1,0)</f>
        <v>1</v>
      </c>
      <c r="Y202" s="1">
        <f>IF($R$202&gt;$R$193,1,0)</f>
        <v>1</v>
      </c>
      <c r="Z202" s="28">
        <f t="shared" si="6"/>
        <v>5</v>
      </c>
      <c r="AA202" s="61"/>
    </row>
    <row r="203" spans="1:27" x14ac:dyDescent="0.25">
      <c r="A203">
        <v>2021</v>
      </c>
      <c r="B203" s="1">
        <v>188</v>
      </c>
      <c r="C203" s="1" t="s">
        <v>218</v>
      </c>
      <c r="D203" s="1">
        <v>184809</v>
      </c>
      <c r="E203" s="1">
        <v>3776</v>
      </c>
      <c r="F203" s="1">
        <v>3</v>
      </c>
      <c r="G203" s="1">
        <v>23004357</v>
      </c>
      <c r="H203" s="1">
        <v>3004129</v>
      </c>
      <c r="I203" s="1">
        <v>157681</v>
      </c>
      <c r="J203" s="1">
        <v>1450844</v>
      </c>
      <c r="K203" s="1">
        <v>3004129</v>
      </c>
      <c r="L203" s="1">
        <v>157681</v>
      </c>
      <c r="M203" s="65">
        <v>7.6576000000000004</v>
      </c>
      <c r="N203" s="65">
        <v>145.89169999999999</v>
      </c>
      <c r="O203" s="65">
        <v>16.255299999999998</v>
      </c>
      <c r="P203" s="65">
        <v>0.85319999999999996</v>
      </c>
      <c r="Q203" s="65">
        <v>124.4764</v>
      </c>
      <c r="R203" s="65">
        <v>7.8505000000000003</v>
      </c>
      <c r="S203" s="1"/>
      <c r="T203" s="1">
        <f>IF($M$203&gt;$M$193,1,0)</f>
        <v>1</v>
      </c>
      <c r="U203" s="1">
        <f>IF($N$203&gt;$N$193,1,0)</f>
        <v>1</v>
      </c>
      <c r="V203" s="1">
        <f>IF($O$203&gt;$O$193,1,0)</f>
        <v>1</v>
      </c>
      <c r="W203" s="1">
        <f>IF($P$203&gt;$P$193,1,0)</f>
        <v>1</v>
      </c>
      <c r="X203" s="1">
        <f>IF($Q$203&gt;$Q$193,1,0)</f>
        <v>1</v>
      </c>
      <c r="Y203" s="1">
        <f>IF($R$203&gt;$R$193,1,0)</f>
        <v>0</v>
      </c>
      <c r="Z203" s="28">
        <f t="shared" si="6"/>
        <v>5</v>
      </c>
      <c r="AA203" s="61"/>
    </row>
    <row r="204" spans="1:27" x14ac:dyDescent="0.25">
      <c r="A204">
        <v>2021</v>
      </c>
      <c r="B204" s="1">
        <v>189</v>
      </c>
      <c r="C204" s="1" t="s">
        <v>219</v>
      </c>
      <c r="D204" s="1">
        <v>182696</v>
      </c>
      <c r="E204" s="1">
        <v>1370</v>
      </c>
      <c r="F204" s="1">
        <v>3</v>
      </c>
      <c r="G204" s="1">
        <v>0</v>
      </c>
      <c r="H204" s="1">
        <v>1141482</v>
      </c>
      <c r="I204" s="1">
        <v>70106</v>
      </c>
      <c r="J204" s="1">
        <v>711223</v>
      </c>
      <c r="K204" s="1">
        <v>0</v>
      </c>
      <c r="L204" s="1">
        <v>0</v>
      </c>
      <c r="M204" s="65">
        <v>0</v>
      </c>
      <c r="N204" s="65">
        <v>0</v>
      </c>
      <c r="O204" s="65">
        <v>6.2480000000000002</v>
      </c>
      <c r="P204" s="65">
        <v>0.38369999999999999</v>
      </c>
      <c r="Q204" s="65">
        <v>0</v>
      </c>
      <c r="R204" s="65">
        <v>3.8929</v>
      </c>
      <c r="S204" s="1"/>
      <c r="T204" s="1">
        <f>IF($M$204&gt;$M$193,1,0)</f>
        <v>0</v>
      </c>
      <c r="U204" s="1">
        <f>IF($N$204&gt;$N$193,1,0)</f>
        <v>0</v>
      </c>
      <c r="V204" s="1">
        <f>IF($O$204&gt;$O$193,1,0)</f>
        <v>0</v>
      </c>
      <c r="W204" s="1">
        <f>IF($P$204&gt;$P$193,1,0)</f>
        <v>0</v>
      </c>
      <c r="X204" s="1">
        <f>IF($Q$204&gt;$Q$193,1,0)</f>
        <v>0</v>
      </c>
      <c r="Y204" s="1">
        <f>IF($R$204&gt;$R$193,1,0)</f>
        <v>0</v>
      </c>
      <c r="Z204" s="28">
        <f t="shared" si="6"/>
        <v>0</v>
      </c>
      <c r="AA204" s="61"/>
    </row>
    <row r="205" spans="1:27" x14ac:dyDescent="0.25">
      <c r="A205">
        <v>2021</v>
      </c>
      <c r="B205" s="1">
        <v>190</v>
      </c>
      <c r="C205" s="1" t="s">
        <v>220</v>
      </c>
      <c r="D205" s="1">
        <v>182169</v>
      </c>
      <c r="E205" s="1">
        <v>1889</v>
      </c>
      <c r="F205" s="1">
        <v>3</v>
      </c>
      <c r="G205" s="1">
        <v>5331001</v>
      </c>
      <c r="H205" s="1">
        <v>1743945</v>
      </c>
      <c r="I205" s="1">
        <v>112185</v>
      </c>
      <c r="J205" s="1">
        <v>1115617</v>
      </c>
      <c r="K205" s="1">
        <v>1743945</v>
      </c>
      <c r="L205" s="1">
        <v>112185</v>
      </c>
      <c r="M205" s="65">
        <v>3.0569000000000002</v>
      </c>
      <c r="N205" s="65">
        <v>47.5197</v>
      </c>
      <c r="O205" s="65">
        <v>9.5731999999999999</v>
      </c>
      <c r="P205" s="65">
        <v>0.61580000000000001</v>
      </c>
      <c r="Q205" s="65">
        <v>29.263999999999999</v>
      </c>
      <c r="R205" s="65">
        <v>6.1241000000000003</v>
      </c>
      <c r="S205" s="1"/>
      <c r="T205" s="1">
        <f>IF($M$205&gt;$M$193,1,0)</f>
        <v>0</v>
      </c>
      <c r="U205" s="1">
        <f>IF($N$205&gt;$N$193,1,0)</f>
        <v>0</v>
      </c>
      <c r="V205" s="1">
        <f>IF($O$205&gt;$O$193,1,0)</f>
        <v>0</v>
      </c>
      <c r="W205" s="1">
        <f>IF($P$205&gt;$P$193,1,0)</f>
        <v>0</v>
      </c>
      <c r="X205" s="1">
        <f>IF($Q$205&gt;$Q$193,1,0)</f>
        <v>0</v>
      </c>
      <c r="Y205" s="1">
        <f>IF($R$205&gt;$R$193,1,0)</f>
        <v>0</v>
      </c>
      <c r="Z205" s="28">
        <f t="shared" si="6"/>
        <v>0</v>
      </c>
      <c r="AA205" s="61"/>
    </row>
    <row r="206" spans="1:27" x14ac:dyDescent="0.25">
      <c r="A206">
        <v>2021</v>
      </c>
      <c r="B206" s="1">
        <v>191</v>
      </c>
      <c r="C206" s="1" t="s">
        <v>221</v>
      </c>
      <c r="D206" s="1">
        <v>180956</v>
      </c>
      <c r="E206" s="1">
        <v>1806</v>
      </c>
      <c r="F206" s="1">
        <v>3</v>
      </c>
      <c r="G206" s="1">
        <v>0</v>
      </c>
      <c r="H206" s="1">
        <v>345545</v>
      </c>
      <c r="I206" s="1">
        <v>26039</v>
      </c>
      <c r="J206" s="1">
        <v>61151</v>
      </c>
      <c r="K206" s="1">
        <v>0</v>
      </c>
      <c r="L206" s="1">
        <v>0</v>
      </c>
      <c r="M206" s="65">
        <v>0</v>
      </c>
      <c r="N206" s="65">
        <v>0</v>
      </c>
      <c r="O206" s="65">
        <v>1.9096</v>
      </c>
      <c r="P206" s="65">
        <v>0.1439</v>
      </c>
      <c r="Q206" s="65">
        <v>0</v>
      </c>
      <c r="R206" s="65">
        <v>0.33789999999999998</v>
      </c>
      <c r="S206" s="1"/>
      <c r="T206" s="1">
        <f>IF($M$206&gt;$M$193,1,0)</f>
        <v>0</v>
      </c>
      <c r="U206" s="1">
        <f>IF($N$206&gt;$N$193,1,0)</f>
        <v>0</v>
      </c>
      <c r="V206" s="1">
        <f>IF($O$206&gt;$O$193,1,0)</f>
        <v>0</v>
      </c>
      <c r="W206" s="1">
        <f>IF($P$206&gt;$P$193,1,0)</f>
        <v>0</v>
      </c>
      <c r="X206" s="1">
        <f>IF($Q$206&gt;$Q$193,1,0)</f>
        <v>0</v>
      </c>
      <c r="Y206" s="1">
        <f>IF($R$206&gt;$R$193,1,0)</f>
        <v>0</v>
      </c>
      <c r="Z206" s="28">
        <f t="shared" si="6"/>
        <v>0</v>
      </c>
      <c r="AA206" s="61"/>
    </row>
    <row r="207" spans="1:27" x14ac:dyDescent="0.25">
      <c r="A207">
        <v>2021</v>
      </c>
      <c r="B207" s="1">
        <v>192</v>
      </c>
      <c r="C207" s="1" t="s">
        <v>222</v>
      </c>
      <c r="D207" s="1">
        <v>180786</v>
      </c>
      <c r="E207" s="1">
        <v>951</v>
      </c>
      <c r="F207" s="1">
        <v>3</v>
      </c>
      <c r="G207" s="1">
        <v>1410724</v>
      </c>
      <c r="H207" s="1">
        <v>1361861</v>
      </c>
      <c r="I207" s="1">
        <v>71705</v>
      </c>
      <c r="J207" s="1">
        <v>468227</v>
      </c>
      <c r="K207" s="1">
        <v>1082583</v>
      </c>
      <c r="L207" s="1">
        <v>50515</v>
      </c>
      <c r="M207" s="65">
        <v>1.3030999999999999</v>
      </c>
      <c r="N207" s="65">
        <v>27.9268</v>
      </c>
      <c r="O207" s="65">
        <v>7.5330000000000004</v>
      </c>
      <c r="P207" s="65">
        <v>0.39660000000000001</v>
      </c>
      <c r="Q207" s="65">
        <v>7.8033000000000001</v>
      </c>
      <c r="R207" s="65">
        <v>2.59</v>
      </c>
      <c r="S207" s="1"/>
      <c r="T207" s="1">
        <f>IF($M$207&gt;$M$193,1,0)</f>
        <v>0</v>
      </c>
      <c r="U207" s="1">
        <f>IF($N$207&gt;$N$193,1,0)</f>
        <v>0</v>
      </c>
      <c r="V207" s="1">
        <f>IF($O$207&gt;$O$193,1,0)</f>
        <v>0</v>
      </c>
      <c r="W207" s="1">
        <f>IF($P$207&gt;$P$193,1,0)</f>
        <v>0</v>
      </c>
      <c r="X207" s="1">
        <f>IF($Q$207&gt;$Q$193,1,0)</f>
        <v>0</v>
      </c>
      <c r="Y207" s="1">
        <f>IF($R$207&gt;$R$193,1,0)</f>
        <v>0</v>
      </c>
      <c r="Z207" s="28">
        <f t="shared" si="6"/>
        <v>0</v>
      </c>
      <c r="AA207" s="61"/>
    </row>
    <row r="208" spans="1:27" x14ac:dyDescent="0.25">
      <c r="A208">
        <v>2021</v>
      </c>
      <c r="B208" s="1">
        <v>193</v>
      </c>
      <c r="C208" s="1" t="s">
        <v>223</v>
      </c>
      <c r="D208" s="1">
        <v>177844</v>
      </c>
      <c r="E208" s="1">
        <v>2131</v>
      </c>
      <c r="F208" s="1">
        <v>3</v>
      </c>
      <c r="G208" s="1">
        <v>6366930</v>
      </c>
      <c r="H208" s="1">
        <v>1600420</v>
      </c>
      <c r="I208" s="1">
        <v>114248</v>
      </c>
      <c r="J208" s="1">
        <v>1363965</v>
      </c>
      <c r="K208" s="1">
        <v>1402958</v>
      </c>
      <c r="L208" s="1">
        <v>94708</v>
      </c>
      <c r="M208" s="65">
        <v>4.5381999999999998</v>
      </c>
      <c r="N208" s="65">
        <v>67.227000000000004</v>
      </c>
      <c r="O208" s="65">
        <v>8.9990000000000006</v>
      </c>
      <c r="P208" s="65">
        <v>0.64239999999999997</v>
      </c>
      <c r="Q208" s="65">
        <v>35.800600000000003</v>
      </c>
      <c r="R208" s="65">
        <v>7.6694000000000004</v>
      </c>
      <c r="S208" s="1"/>
      <c r="T208" s="1">
        <f>IF($M$208&gt;$M$193,1,0)</f>
        <v>0</v>
      </c>
      <c r="U208" s="1">
        <f>IF($N$208&gt;$N$193,1,0)</f>
        <v>0</v>
      </c>
      <c r="V208" s="1">
        <f>IF($O$208&gt;$O$193,1,0)</f>
        <v>0</v>
      </c>
      <c r="W208" s="1">
        <f>IF($P$208&gt;$P$193,1,0)</f>
        <v>0</v>
      </c>
      <c r="X208" s="1">
        <f>IF($Q$208&gt;$Q$193,1,0)</f>
        <v>0</v>
      </c>
      <c r="Y208" s="1">
        <f>IF($R$208&gt;$R$193,1,0)</f>
        <v>0</v>
      </c>
      <c r="Z208" s="28">
        <f t="shared" si="6"/>
        <v>0</v>
      </c>
      <c r="AA208" s="61"/>
    </row>
    <row r="209" spans="1:27" x14ac:dyDescent="0.25">
      <c r="A209">
        <v>2021</v>
      </c>
      <c r="B209" s="1">
        <v>194</v>
      </c>
      <c r="C209" s="1" t="s">
        <v>224</v>
      </c>
      <c r="D209" s="1">
        <v>176676</v>
      </c>
      <c r="E209" s="1">
        <v>2514</v>
      </c>
      <c r="F209" s="1">
        <v>3</v>
      </c>
      <c r="G209" s="1">
        <v>5506112</v>
      </c>
      <c r="H209" s="1">
        <v>2082140</v>
      </c>
      <c r="I209" s="1">
        <v>170994</v>
      </c>
      <c r="J209" s="1">
        <v>1360220</v>
      </c>
      <c r="K209" s="1">
        <v>1847614</v>
      </c>
      <c r="L209" s="1">
        <v>150591</v>
      </c>
      <c r="M209" s="65">
        <v>2.9801000000000002</v>
      </c>
      <c r="N209" s="65">
        <v>36.563400000000001</v>
      </c>
      <c r="O209" s="65">
        <v>11.7851</v>
      </c>
      <c r="P209" s="65">
        <v>0.96779999999999999</v>
      </c>
      <c r="Q209" s="65">
        <v>31.164999999999999</v>
      </c>
      <c r="R209" s="65">
        <v>7.6989999999999998</v>
      </c>
      <c r="S209" s="1"/>
      <c r="T209" s="1">
        <f>IF($M$209&gt;$M$193,1,0)</f>
        <v>0</v>
      </c>
      <c r="U209" s="1">
        <f>IF($N$209&gt;$N$193,1,0)</f>
        <v>0</v>
      </c>
      <c r="V209" s="1">
        <f>IF($O$209&gt;$O$193,1,0)</f>
        <v>0</v>
      </c>
      <c r="W209" s="1">
        <f>IF($P$209&gt;$P$193,1,0)</f>
        <v>1</v>
      </c>
      <c r="X209" s="1">
        <f>IF($Q$209&gt;$Q$193,1,0)</f>
        <v>0</v>
      </c>
      <c r="Y209" s="1">
        <f>IF($R$209&gt;$R$193,1,0)</f>
        <v>0</v>
      </c>
      <c r="Z209" s="28">
        <f t="shared" si="6"/>
        <v>1</v>
      </c>
      <c r="AA209" s="61"/>
    </row>
    <row r="210" spans="1:27" x14ac:dyDescent="0.25">
      <c r="A210">
        <v>2021</v>
      </c>
      <c r="B210" s="1">
        <v>195</v>
      </c>
      <c r="C210" s="1" t="s">
        <v>225</v>
      </c>
      <c r="D210" s="1">
        <v>176617</v>
      </c>
      <c r="E210" s="1">
        <v>1673</v>
      </c>
      <c r="F210" s="1">
        <v>3</v>
      </c>
      <c r="G210" s="1">
        <v>23204265</v>
      </c>
      <c r="H210" s="1">
        <v>4940208</v>
      </c>
      <c r="I210" s="1">
        <v>331739</v>
      </c>
      <c r="J210" s="1">
        <v>4218643</v>
      </c>
      <c r="K210" s="1">
        <v>4940208</v>
      </c>
      <c r="L210" s="1">
        <v>331739</v>
      </c>
      <c r="M210" s="65">
        <v>4.6970000000000001</v>
      </c>
      <c r="N210" s="65">
        <v>69.947400000000002</v>
      </c>
      <c r="O210" s="65">
        <v>27.971299999999999</v>
      </c>
      <c r="P210" s="65">
        <v>1.8783000000000001</v>
      </c>
      <c r="Q210" s="65">
        <v>131.3818</v>
      </c>
      <c r="R210" s="65">
        <v>23.8858</v>
      </c>
      <c r="S210" s="1"/>
      <c r="T210" s="1">
        <f>IF($M$210&gt;$M$193,1,0)</f>
        <v>0</v>
      </c>
      <c r="U210" s="1">
        <f>IF($N$210&gt;$N$193,1,0)</f>
        <v>0</v>
      </c>
      <c r="V210" s="1">
        <f>IF($O$210&gt;$O$193,1,0)</f>
        <v>1</v>
      </c>
      <c r="W210" s="1">
        <f>IF($P$210&gt;$P$193,1,0)</f>
        <v>1</v>
      </c>
      <c r="X210" s="1">
        <f>IF($Q$210&gt;$Q$193,1,0)</f>
        <v>1</v>
      </c>
      <c r="Y210" s="1">
        <f>IF($R$210&gt;$R$193,1,0)</f>
        <v>1</v>
      </c>
      <c r="Z210" s="28">
        <f t="shared" si="6"/>
        <v>4</v>
      </c>
      <c r="AA210" s="61"/>
    </row>
    <row r="211" spans="1:27" x14ac:dyDescent="0.25">
      <c r="A211">
        <v>2021</v>
      </c>
      <c r="B211" s="1">
        <v>196</v>
      </c>
      <c r="C211" s="1" t="s">
        <v>226</v>
      </c>
      <c r="D211" s="1">
        <v>172378</v>
      </c>
      <c r="E211" s="1">
        <v>1910</v>
      </c>
      <c r="F211" s="1">
        <v>3</v>
      </c>
      <c r="G211" s="1">
        <v>4698028</v>
      </c>
      <c r="H211" s="1">
        <v>1593394</v>
      </c>
      <c r="I211" s="1">
        <v>90787</v>
      </c>
      <c r="J211" s="1">
        <v>1287009</v>
      </c>
      <c r="K211" s="1">
        <v>1593394</v>
      </c>
      <c r="L211" s="1">
        <v>90787</v>
      </c>
      <c r="M211" s="65">
        <v>2.9483999999999999</v>
      </c>
      <c r="N211" s="65">
        <v>51.747799999999998</v>
      </c>
      <c r="O211" s="65">
        <v>9.2436000000000007</v>
      </c>
      <c r="P211" s="65">
        <v>0.52669999999999995</v>
      </c>
      <c r="Q211" s="65">
        <v>27.254200000000001</v>
      </c>
      <c r="R211" s="65">
        <v>7.4661999999999997</v>
      </c>
      <c r="S211" s="1"/>
      <c r="T211" s="1">
        <f>IF($M$211&gt;$M$193,1,0)</f>
        <v>0</v>
      </c>
      <c r="U211" s="1">
        <f>IF($N$211&gt;$N$193,1,0)</f>
        <v>0</v>
      </c>
      <c r="V211" s="1">
        <f>IF($O$211&gt;$O$193,1,0)</f>
        <v>0</v>
      </c>
      <c r="W211" s="1">
        <f>IF($P$211&gt;$P$193,1,0)</f>
        <v>0</v>
      </c>
      <c r="X211" s="1">
        <f>IF($Q$211&gt;$Q$193,1,0)</f>
        <v>0</v>
      </c>
      <c r="Y211" s="1">
        <f>IF($R$211&gt;$R$193,1,0)</f>
        <v>0</v>
      </c>
      <c r="Z211" s="28">
        <f t="shared" si="6"/>
        <v>0</v>
      </c>
      <c r="AA211" s="61"/>
    </row>
    <row r="212" spans="1:27" x14ac:dyDescent="0.25">
      <c r="A212">
        <v>2021</v>
      </c>
      <c r="B212" s="1">
        <v>197</v>
      </c>
      <c r="C212" s="1" t="s">
        <v>227</v>
      </c>
      <c r="D212" s="1">
        <v>171345</v>
      </c>
      <c r="E212" s="1">
        <v>2399</v>
      </c>
      <c r="F212" s="1">
        <v>3</v>
      </c>
      <c r="G212" s="1">
        <v>1089294</v>
      </c>
      <c r="H212" s="1">
        <v>867029</v>
      </c>
      <c r="I212" s="1">
        <v>44125</v>
      </c>
      <c r="J212" s="1">
        <v>144589</v>
      </c>
      <c r="K212" s="1">
        <v>867029</v>
      </c>
      <c r="L212" s="1">
        <v>44125</v>
      </c>
      <c r="M212" s="65">
        <v>1.2564</v>
      </c>
      <c r="N212" s="65">
        <v>24.686499999999999</v>
      </c>
      <c r="O212" s="65">
        <v>5.0601000000000003</v>
      </c>
      <c r="P212" s="65">
        <v>0.25750000000000001</v>
      </c>
      <c r="Q212" s="65">
        <v>6.3573000000000004</v>
      </c>
      <c r="R212" s="65">
        <v>0.84379999999999999</v>
      </c>
      <c r="S212" s="1"/>
      <c r="T212" s="1">
        <f>IF($M$212&gt;$M$193,1,0)</f>
        <v>0</v>
      </c>
      <c r="U212" s="1">
        <f>IF($N$212&gt;$N$193,1,0)</f>
        <v>0</v>
      </c>
      <c r="V212" s="1">
        <f>IF($O$212&gt;$O$193,1,0)</f>
        <v>0</v>
      </c>
      <c r="W212" s="1">
        <f>IF($P$212&gt;$P$193,1,0)</f>
        <v>0</v>
      </c>
      <c r="X212" s="1">
        <f>IF($Q$212&gt;$Q$193,1,0)</f>
        <v>0</v>
      </c>
      <c r="Y212" s="1">
        <f>IF($R$212&gt;$R$193,1,0)</f>
        <v>0</v>
      </c>
      <c r="Z212" s="28">
        <f t="shared" si="6"/>
        <v>0</v>
      </c>
      <c r="AA212" s="61"/>
    </row>
    <row r="213" spans="1:27" x14ac:dyDescent="0.25">
      <c r="A213">
        <v>2021</v>
      </c>
      <c r="B213" s="1">
        <v>198</v>
      </c>
      <c r="C213" s="1" t="s">
        <v>228</v>
      </c>
      <c r="D213" s="1">
        <v>170030</v>
      </c>
      <c r="E213" s="1">
        <v>2295</v>
      </c>
      <c r="F213" s="1">
        <v>3</v>
      </c>
      <c r="G213" s="1">
        <v>2832419</v>
      </c>
      <c r="H213" s="1">
        <v>480158</v>
      </c>
      <c r="I213" s="1">
        <v>14120</v>
      </c>
      <c r="J213" s="1">
        <v>78780</v>
      </c>
      <c r="K213" s="1">
        <v>480158</v>
      </c>
      <c r="L213" s="1">
        <v>14120</v>
      </c>
      <c r="M213" s="65">
        <v>5.8989000000000003</v>
      </c>
      <c r="N213" s="65">
        <v>200.59620000000001</v>
      </c>
      <c r="O213" s="65">
        <v>2.8239999999999998</v>
      </c>
      <c r="P213" s="65">
        <v>8.3000000000000004E-2</v>
      </c>
      <c r="Q213" s="65">
        <v>16.658300000000001</v>
      </c>
      <c r="R213" s="65">
        <v>0.46329999999999999</v>
      </c>
      <c r="S213" s="1"/>
      <c r="T213" s="1">
        <f>IF($M$213&gt;$M$193,1,0)</f>
        <v>1</v>
      </c>
      <c r="U213" s="1">
        <f>IF($N$213&gt;$N$193,1,0)</f>
        <v>1</v>
      </c>
      <c r="V213" s="1">
        <f>IF($O$213&gt;$O$193,1,0)</f>
        <v>0</v>
      </c>
      <c r="W213" s="1">
        <f>IF($P$213&gt;$P$193,1,0)</f>
        <v>0</v>
      </c>
      <c r="X213" s="1">
        <f>IF($Q$213&gt;$Q$193,1,0)</f>
        <v>0</v>
      </c>
      <c r="Y213" s="1">
        <f>IF($R$213&gt;$R$193,1,0)</f>
        <v>0</v>
      </c>
      <c r="Z213" s="28">
        <f t="shared" si="6"/>
        <v>2</v>
      </c>
      <c r="AA213" s="61"/>
    </row>
    <row r="214" spans="1:27" x14ac:dyDescent="0.25">
      <c r="A214">
        <v>2021</v>
      </c>
      <c r="B214" s="1">
        <v>199</v>
      </c>
      <c r="C214" s="1" t="s">
        <v>229</v>
      </c>
      <c r="D214" s="1">
        <v>169541</v>
      </c>
      <c r="E214" s="1">
        <v>1425</v>
      </c>
      <c r="F214" s="1">
        <v>3</v>
      </c>
      <c r="G214" s="1">
        <v>2633385</v>
      </c>
      <c r="H214" s="1">
        <v>1185378</v>
      </c>
      <c r="I214" s="1">
        <v>76157</v>
      </c>
      <c r="J214" s="1">
        <v>381564</v>
      </c>
      <c r="K214" s="1">
        <v>1185378</v>
      </c>
      <c r="L214" s="1">
        <v>76157</v>
      </c>
      <c r="M214" s="65">
        <v>2.2216</v>
      </c>
      <c r="N214" s="65">
        <v>34.578400000000002</v>
      </c>
      <c r="O214" s="65">
        <v>6.9916999999999998</v>
      </c>
      <c r="P214" s="65">
        <v>0.44919999999999999</v>
      </c>
      <c r="Q214" s="65">
        <v>15.532400000000001</v>
      </c>
      <c r="R214" s="65">
        <v>2.2505999999999999</v>
      </c>
      <c r="S214" s="1"/>
      <c r="T214" s="1">
        <f>IF($M$214&gt;$M$193,1,0)</f>
        <v>0</v>
      </c>
      <c r="U214" s="1">
        <f>IF($N$214&gt;$N$193,1,0)</f>
        <v>0</v>
      </c>
      <c r="V214" s="1">
        <f>IF($O$214&gt;$O$193,1,0)</f>
        <v>0</v>
      </c>
      <c r="W214" s="1">
        <f>IF($P$214&gt;$P$193,1,0)</f>
        <v>0</v>
      </c>
      <c r="X214" s="1">
        <f>IF($Q$214&gt;$Q$193,1,0)</f>
        <v>0</v>
      </c>
      <c r="Y214" s="1">
        <f>IF($R$214&gt;$R$193,1,0)</f>
        <v>0</v>
      </c>
      <c r="Z214" s="28">
        <f t="shared" si="6"/>
        <v>0</v>
      </c>
      <c r="AA214" s="61"/>
    </row>
    <row r="215" spans="1:27" x14ac:dyDescent="0.25">
      <c r="A215">
        <v>2021</v>
      </c>
      <c r="B215" s="1">
        <v>200</v>
      </c>
      <c r="C215" s="1" t="s">
        <v>230</v>
      </c>
      <c r="D215" s="1">
        <v>169495</v>
      </c>
      <c r="E215" s="1">
        <v>1223</v>
      </c>
      <c r="F215" s="1">
        <v>3</v>
      </c>
      <c r="G215" s="1">
        <v>0</v>
      </c>
      <c r="H215" s="1">
        <v>766657</v>
      </c>
      <c r="I215" s="1">
        <v>40822</v>
      </c>
      <c r="J215" s="1">
        <v>234224</v>
      </c>
      <c r="K215" s="1">
        <v>0</v>
      </c>
      <c r="L215" s="1">
        <v>0</v>
      </c>
      <c r="M215" s="65">
        <v>0</v>
      </c>
      <c r="N215" s="65">
        <v>0</v>
      </c>
      <c r="O215" s="65">
        <v>4.5232000000000001</v>
      </c>
      <c r="P215" s="65">
        <v>0.24079999999999999</v>
      </c>
      <c r="Q215" s="65">
        <v>0</v>
      </c>
      <c r="R215" s="65">
        <v>1.3818999999999999</v>
      </c>
      <c r="S215" s="1"/>
      <c r="T215" s="1">
        <f>IF($M$215&gt;$M$193,1,0)</f>
        <v>0</v>
      </c>
      <c r="U215" s="1">
        <f>IF($N$215&gt;$N$193,1,0)</f>
        <v>0</v>
      </c>
      <c r="V215" s="1">
        <f>IF($O$215&gt;$O$193,1,0)</f>
        <v>0</v>
      </c>
      <c r="W215" s="1">
        <f>IF($P$215&gt;$P$193,1,0)</f>
        <v>0</v>
      </c>
      <c r="X215" s="1">
        <f>IF($Q$215&gt;$Q$193,1,0)</f>
        <v>0</v>
      </c>
      <c r="Y215" s="1">
        <f>IF($R$215&gt;$R$193,1,0)</f>
        <v>0</v>
      </c>
      <c r="Z215" s="28">
        <f t="shared" si="6"/>
        <v>0</v>
      </c>
      <c r="AA215" s="61"/>
    </row>
    <row r="216" spans="1:27" x14ac:dyDescent="0.25">
      <c r="A216">
        <v>2021</v>
      </c>
      <c r="B216" s="1">
        <v>201</v>
      </c>
      <c r="C216" s="1" t="s">
        <v>231</v>
      </c>
      <c r="D216" s="1">
        <v>168136</v>
      </c>
      <c r="E216" s="1">
        <v>1277</v>
      </c>
      <c r="F216" s="1">
        <v>3</v>
      </c>
      <c r="G216" s="1">
        <v>159919469</v>
      </c>
      <c r="H216" s="1">
        <v>6581320</v>
      </c>
      <c r="I216" s="1">
        <v>248049</v>
      </c>
      <c r="J216" s="1">
        <v>7613846</v>
      </c>
      <c r="K216" s="1">
        <v>6581320</v>
      </c>
      <c r="L216" s="1">
        <v>248049</v>
      </c>
      <c r="M216" s="65">
        <v>24.298999999999999</v>
      </c>
      <c r="N216" s="65">
        <v>644.70920000000001</v>
      </c>
      <c r="O216" s="65">
        <v>39.142800000000001</v>
      </c>
      <c r="P216" s="65">
        <v>1.4753000000000001</v>
      </c>
      <c r="Q216" s="65">
        <v>951.13160000000005</v>
      </c>
      <c r="R216" s="65">
        <v>45.283900000000003</v>
      </c>
      <c r="S216" s="1"/>
      <c r="T216" s="1">
        <f>IF($M$216&gt;$M$193,1,0)</f>
        <v>1</v>
      </c>
      <c r="U216" s="1">
        <f>IF($N$216&gt;$N$193,1,0)</f>
        <v>1</v>
      </c>
      <c r="V216" s="1">
        <f>IF($O$216&gt;$O$193,1,0)</f>
        <v>1</v>
      </c>
      <c r="W216" s="1">
        <f>IF($P$216&gt;$P$193,1,0)</f>
        <v>1</v>
      </c>
      <c r="X216" s="1">
        <f>IF($Q$216&gt;$Q$193,1,0)</f>
        <v>1</v>
      </c>
      <c r="Y216" s="1">
        <f>IF($R$216&gt;$R$193,1,0)</f>
        <v>1</v>
      </c>
      <c r="Z216" s="28">
        <f t="shared" si="6"/>
        <v>6</v>
      </c>
      <c r="AA216" s="61"/>
    </row>
    <row r="217" spans="1:27" x14ac:dyDescent="0.25">
      <c r="A217">
        <v>2021</v>
      </c>
      <c r="B217" s="1">
        <v>202</v>
      </c>
      <c r="C217" s="1" t="s">
        <v>232</v>
      </c>
      <c r="D217" s="1">
        <v>166485</v>
      </c>
      <c r="E217" s="1">
        <v>1473</v>
      </c>
      <c r="F217" s="1">
        <v>3</v>
      </c>
      <c r="G217" s="1">
        <v>4062115</v>
      </c>
      <c r="H217" s="1">
        <v>1250758</v>
      </c>
      <c r="I217" s="1">
        <v>62305</v>
      </c>
      <c r="J217" s="1">
        <v>1169175</v>
      </c>
      <c r="K217" s="1">
        <v>523648</v>
      </c>
      <c r="L217" s="1">
        <v>15692</v>
      </c>
      <c r="M217" s="65">
        <v>7.7572999999999999</v>
      </c>
      <c r="N217" s="65">
        <v>258.86529999999999</v>
      </c>
      <c r="O217" s="65">
        <v>7.5126999999999997</v>
      </c>
      <c r="P217" s="65">
        <v>0.37419999999999998</v>
      </c>
      <c r="Q217" s="65">
        <v>24.3993</v>
      </c>
      <c r="R217" s="65">
        <v>7.0227000000000004</v>
      </c>
      <c r="S217" s="1"/>
      <c r="T217" s="1">
        <f>IF($M$217&gt;$M$193,1,0)</f>
        <v>1</v>
      </c>
      <c r="U217" s="1">
        <f>IF($N$217&gt;$N$193,1,0)</f>
        <v>1</v>
      </c>
      <c r="V217" s="1">
        <f>IF($O$217&gt;$O$193,1,0)</f>
        <v>0</v>
      </c>
      <c r="W217" s="1">
        <f>IF($P$217&gt;$P$193,1,0)</f>
        <v>0</v>
      </c>
      <c r="X217" s="1">
        <f>IF($Q$217&gt;$Q$193,1,0)</f>
        <v>0</v>
      </c>
      <c r="Y217" s="1">
        <f>IF($R$217&gt;$R$193,1,0)</f>
        <v>0</v>
      </c>
      <c r="Z217" s="28">
        <f t="shared" si="6"/>
        <v>2</v>
      </c>
      <c r="AA217" s="61"/>
    </row>
    <row r="218" spans="1:27" x14ac:dyDescent="0.25">
      <c r="A218">
        <v>2021</v>
      </c>
      <c r="B218" s="1">
        <v>203</v>
      </c>
      <c r="C218" s="1" t="s">
        <v>233</v>
      </c>
      <c r="D218" s="1">
        <v>165074</v>
      </c>
      <c r="E218" s="1">
        <v>3929</v>
      </c>
      <c r="F218" s="1">
        <v>3</v>
      </c>
      <c r="G218" s="1">
        <v>12877065</v>
      </c>
      <c r="H218" s="1">
        <v>1719306</v>
      </c>
      <c r="I218" s="1">
        <v>116149</v>
      </c>
      <c r="J218" s="1">
        <v>1487662</v>
      </c>
      <c r="K218" s="1">
        <v>1719306</v>
      </c>
      <c r="L218" s="1">
        <v>116149</v>
      </c>
      <c r="M218" s="65">
        <v>7.4897</v>
      </c>
      <c r="N218" s="65">
        <v>110.8668</v>
      </c>
      <c r="O218" s="65">
        <v>10.4154</v>
      </c>
      <c r="P218" s="65">
        <v>0.7036</v>
      </c>
      <c r="Q218" s="65">
        <v>78.007800000000003</v>
      </c>
      <c r="R218" s="65">
        <v>9.0121000000000002</v>
      </c>
      <c r="S218" s="1"/>
      <c r="T218" s="1">
        <f>IF($M$218&gt;$M$193,1,0)</f>
        <v>1</v>
      </c>
      <c r="U218" s="1">
        <f>IF($N$218&gt;$N$193,1,0)</f>
        <v>1</v>
      </c>
      <c r="V218" s="1">
        <f>IF($O$218&gt;$O$193,1,0)</f>
        <v>0</v>
      </c>
      <c r="W218" s="1">
        <f>IF($P$218&gt;$P$193,1,0)</f>
        <v>0</v>
      </c>
      <c r="X218" s="1">
        <f>IF($Q$218&gt;$Q$193,1,0)</f>
        <v>1</v>
      </c>
      <c r="Y218" s="1">
        <f>IF($R$218&gt;$R$193,1,0)</f>
        <v>0</v>
      </c>
      <c r="Z218" s="28">
        <f t="shared" si="6"/>
        <v>3</v>
      </c>
      <c r="AA218" s="61"/>
    </row>
    <row r="219" spans="1:27" x14ac:dyDescent="0.25">
      <c r="A219">
        <v>2021</v>
      </c>
      <c r="B219" s="1">
        <v>204</v>
      </c>
      <c r="C219" s="1" t="s">
        <v>234</v>
      </c>
      <c r="D219" s="1">
        <v>163703</v>
      </c>
      <c r="E219" s="1">
        <v>2806</v>
      </c>
      <c r="F219" s="1">
        <v>3</v>
      </c>
      <c r="G219" s="1">
        <v>23558633</v>
      </c>
      <c r="H219" s="1">
        <v>2521399</v>
      </c>
      <c r="I219" s="1">
        <v>184160</v>
      </c>
      <c r="J219" s="1">
        <v>3665924</v>
      </c>
      <c r="K219" s="1">
        <v>2521399</v>
      </c>
      <c r="L219" s="1">
        <v>184160</v>
      </c>
      <c r="M219" s="65">
        <v>9.3435000000000006</v>
      </c>
      <c r="N219" s="65">
        <v>127.9248</v>
      </c>
      <c r="O219" s="65">
        <v>15.4023</v>
      </c>
      <c r="P219" s="65">
        <v>1.125</v>
      </c>
      <c r="Q219" s="65">
        <v>143.91079999999999</v>
      </c>
      <c r="R219" s="65">
        <v>22.393699999999999</v>
      </c>
      <c r="S219" s="1"/>
      <c r="T219" s="1">
        <f>IF($M$219&gt;$M$193,1,0)</f>
        <v>1</v>
      </c>
      <c r="U219" s="1">
        <f>IF($N$219&gt;$N$193,1,0)</f>
        <v>1</v>
      </c>
      <c r="V219" s="1">
        <f>IF($O$219&gt;$O$193,1,0)</f>
        <v>1</v>
      </c>
      <c r="W219" s="1">
        <f>IF($P$219&gt;$P$193,1,0)</f>
        <v>1</v>
      </c>
      <c r="X219" s="1">
        <f>IF($Q$219&gt;$Q$193,1,0)</f>
        <v>1</v>
      </c>
      <c r="Y219" s="1">
        <f>IF($R$219&gt;$R$193,1,0)</f>
        <v>1</v>
      </c>
      <c r="Z219" s="28">
        <f t="shared" si="6"/>
        <v>6</v>
      </c>
      <c r="AA219" s="61"/>
    </row>
    <row r="220" spans="1:27" x14ac:dyDescent="0.25">
      <c r="A220">
        <v>2021</v>
      </c>
      <c r="B220" s="1">
        <v>205</v>
      </c>
      <c r="C220" s="1" t="s">
        <v>235</v>
      </c>
      <c r="D220" s="1">
        <v>163379</v>
      </c>
      <c r="E220" s="1">
        <v>3328</v>
      </c>
      <c r="F220" s="1">
        <v>3</v>
      </c>
      <c r="G220" s="1">
        <v>4765311</v>
      </c>
      <c r="H220" s="1">
        <v>1276463</v>
      </c>
      <c r="I220" s="1">
        <v>80538</v>
      </c>
      <c r="J220" s="1">
        <v>569093</v>
      </c>
      <c r="K220" s="1">
        <v>1276463</v>
      </c>
      <c r="L220" s="1">
        <v>80538</v>
      </c>
      <c r="M220" s="65">
        <v>3.7332000000000001</v>
      </c>
      <c r="N220" s="65">
        <v>59.168500000000002</v>
      </c>
      <c r="O220" s="65">
        <v>7.8129</v>
      </c>
      <c r="P220" s="65">
        <v>0.49299999999999999</v>
      </c>
      <c r="Q220" s="65">
        <v>29.167200000000001</v>
      </c>
      <c r="R220" s="65">
        <v>3.4832999999999998</v>
      </c>
      <c r="S220" s="1"/>
      <c r="T220" s="1">
        <f>IF($M$220&gt;$M$193,1,0)</f>
        <v>0</v>
      </c>
      <c r="U220" s="1">
        <f>IF($N$220&gt;$N$193,1,0)</f>
        <v>0</v>
      </c>
      <c r="V220" s="1">
        <f>IF($O$220&gt;$O$193,1,0)</f>
        <v>0</v>
      </c>
      <c r="W220" s="1">
        <f>IF($P$220&gt;$P$193,1,0)</f>
        <v>0</v>
      </c>
      <c r="X220" s="1">
        <f>IF($Q$220&gt;$Q$193,1,0)</f>
        <v>0</v>
      </c>
      <c r="Y220" s="1">
        <f>IF($R$220&gt;$R$193,1,0)</f>
        <v>0</v>
      </c>
      <c r="Z220" s="28">
        <f t="shared" si="6"/>
        <v>0</v>
      </c>
      <c r="AA220" s="61"/>
    </row>
    <row r="221" spans="1:27" x14ac:dyDescent="0.25">
      <c r="A221">
        <v>2021</v>
      </c>
      <c r="B221" s="1">
        <v>206</v>
      </c>
      <c r="C221" s="1" t="s">
        <v>236</v>
      </c>
      <c r="D221" s="1">
        <v>161316</v>
      </c>
      <c r="E221" s="1">
        <v>1747</v>
      </c>
      <c r="F221" s="1">
        <v>3</v>
      </c>
      <c r="G221" s="1">
        <v>3915438</v>
      </c>
      <c r="H221" s="1">
        <v>2048224</v>
      </c>
      <c r="I221" s="1">
        <v>147715</v>
      </c>
      <c r="J221" s="1">
        <v>1037151</v>
      </c>
      <c r="K221" s="1">
        <v>2048224</v>
      </c>
      <c r="L221" s="1">
        <v>147715</v>
      </c>
      <c r="M221" s="65">
        <v>1.9116</v>
      </c>
      <c r="N221" s="65">
        <v>26.506699999999999</v>
      </c>
      <c r="O221" s="65">
        <v>12.696999999999999</v>
      </c>
      <c r="P221" s="65">
        <v>0.91569999999999996</v>
      </c>
      <c r="Q221" s="65">
        <v>24.271899999999999</v>
      </c>
      <c r="R221" s="65">
        <v>6.4292999999999996</v>
      </c>
      <c r="S221" s="1"/>
      <c r="T221" s="1">
        <f>IF($M$221&gt;$M$193,1,0)</f>
        <v>0</v>
      </c>
      <c r="U221" s="1">
        <f>IF($N$221&gt;$N$193,1,0)</f>
        <v>0</v>
      </c>
      <c r="V221" s="1">
        <f>IF($O$221&gt;$O$193,1,0)</f>
        <v>1</v>
      </c>
      <c r="W221" s="1">
        <f>IF($P$221&gt;$P$193,1,0)</f>
        <v>1</v>
      </c>
      <c r="X221" s="1">
        <f>IF($Q$221&gt;$Q$193,1,0)</f>
        <v>0</v>
      </c>
      <c r="Y221" s="1">
        <f>IF($R$221&gt;$R$193,1,0)</f>
        <v>0</v>
      </c>
      <c r="Z221" s="28">
        <f t="shared" si="6"/>
        <v>2</v>
      </c>
      <c r="AA221" s="61"/>
    </row>
    <row r="222" spans="1:27" x14ac:dyDescent="0.25">
      <c r="A222">
        <v>2021</v>
      </c>
      <c r="B222" s="1">
        <v>207</v>
      </c>
      <c r="C222" s="1" t="s">
        <v>237</v>
      </c>
      <c r="D222" s="1">
        <v>161280</v>
      </c>
      <c r="E222" s="1">
        <v>1436</v>
      </c>
      <c r="F222" s="1">
        <v>3</v>
      </c>
      <c r="G222" s="1">
        <v>8322</v>
      </c>
      <c r="H222" s="1">
        <v>1408217</v>
      </c>
      <c r="I222" s="1">
        <v>101751</v>
      </c>
      <c r="J222" s="1">
        <v>710247</v>
      </c>
      <c r="K222" s="1">
        <v>1748</v>
      </c>
      <c r="L222" s="1">
        <v>43</v>
      </c>
      <c r="M222" s="65">
        <v>4.7609000000000004</v>
      </c>
      <c r="N222" s="65">
        <v>193.53489999999999</v>
      </c>
      <c r="O222" s="65">
        <v>8.7315000000000005</v>
      </c>
      <c r="P222" s="65">
        <v>0.63090000000000002</v>
      </c>
      <c r="Q222" s="65">
        <v>5.16E-2</v>
      </c>
      <c r="R222" s="65">
        <v>4.4038000000000004</v>
      </c>
      <c r="S222" s="1"/>
      <c r="T222" s="1">
        <f>IF($M$222&gt;$M$193,1,0)</f>
        <v>0</v>
      </c>
      <c r="U222" s="1">
        <f>IF($N$222&gt;$N$193,1,0)</f>
        <v>1</v>
      </c>
      <c r="V222" s="1">
        <f>IF($O$222&gt;$O$193,1,0)</f>
        <v>0</v>
      </c>
      <c r="W222" s="1">
        <f>IF($P$222&gt;$P$193,1,0)</f>
        <v>0</v>
      </c>
      <c r="X222" s="1">
        <f>IF($Q$222&gt;$Q$193,1,0)</f>
        <v>0</v>
      </c>
      <c r="Y222" s="1">
        <f>IF($R$222&gt;$R$193,1,0)</f>
        <v>0</v>
      </c>
      <c r="Z222" s="28">
        <f t="shared" si="6"/>
        <v>1</v>
      </c>
      <c r="AA222" s="61"/>
    </row>
    <row r="223" spans="1:27" x14ac:dyDescent="0.25">
      <c r="A223">
        <v>2021</v>
      </c>
      <c r="B223" s="1">
        <v>208</v>
      </c>
      <c r="C223" s="1" t="s">
        <v>238</v>
      </c>
      <c r="D223" s="1">
        <v>158655</v>
      </c>
      <c r="E223" s="1">
        <v>1448</v>
      </c>
      <c r="F223" s="1">
        <v>3</v>
      </c>
      <c r="G223" s="1">
        <v>0</v>
      </c>
      <c r="H223" s="1">
        <v>1550315</v>
      </c>
      <c r="I223" s="1">
        <v>97228</v>
      </c>
      <c r="J223" s="1">
        <v>687534</v>
      </c>
      <c r="K223" s="1">
        <v>0</v>
      </c>
      <c r="L223" s="1">
        <v>0</v>
      </c>
      <c r="M223" s="65">
        <v>0</v>
      </c>
      <c r="N223" s="65">
        <v>0</v>
      </c>
      <c r="O223" s="65">
        <v>9.7715999999999994</v>
      </c>
      <c r="P223" s="65">
        <v>0.61280000000000001</v>
      </c>
      <c r="Q223" s="65">
        <v>0</v>
      </c>
      <c r="R223" s="65">
        <v>4.3334999999999999</v>
      </c>
      <c r="S223" s="1"/>
      <c r="T223" s="1">
        <f>IF($M$223&gt;$M$193,1,0)</f>
        <v>0</v>
      </c>
      <c r="U223" s="1">
        <f>IF($N$223&gt;$N$193,1,0)</f>
        <v>0</v>
      </c>
      <c r="V223" s="1">
        <f>IF($O$223&gt;$O$193,1,0)</f>
        <v>0</v>
      </c>
      <c r="W223" s="1">
        <f>IF($P$223&gt;$P$193,1,0)</f>
        <v>0</v>
      </c>
      <c r="X223" s="1">
        <f>IF($Q$223&gt;$Q$193,1,0)</f>
        <v>0</v>
      </c>
      <c r="Y223" s="1">
        <f>IF($R$223&gt;$R$193,1,0)</f>
        <v>0</v>
      </c>
      <c r="Z223" s="28">
        <f t="shared" si="6"/>
        <v>0</v>
      </c>
      <c r="AA223" s="61"/>
    </row>
    <row r="224" spans="1:27" x14ac:dyDescent="0.25">
      <c r="A224">
        <v>2021</v>
      </c>
      <c r="B224" s="1">
        <v>209</v>
      </c>
      <c r="C224" s="1" t="s">
        <v>239</v>
      </c>
      <c r="D224" s="1">
        <v>158377</v>
      </c>
      <c r="E224" s="1">
        <v>1838</v>
      </c>
      <c r="F224" s="1">
        <v>3</v>
      </c>
      <c r="G224" s="1">
        <v>0</v>
      </c>
      <c r="H224" s="1">
        <v>628599</v>
      </c>
      <c r="I224" s="1">
        <v>56753</v>
      </c>
      <c r="J224" s="1">
        <v>235237</v>
      </c>
      <c r="K224" s="1">
        <v>0</v>
      </c>
      <c r="L224" s="1">
        <v>0</v>
      </c>
      <c r="M224" s="65">
        <v>0</v>
      </c>
      <c r="N224" s="65">
        <v>0</v>
      </c>
      <c r="O224" s="65">
        <v>3.9689999999999999</v>
      </c>
      <c r="P224" s="65">
        <v>0.35830000000000001</v>
      </c>
      <c r="Q224" s="65">
        <v>0</v>
      </c>
      <c r="R224" s="65">
        <v>1.4853000000000001</v>
      </c>
      <c r="S224" s="1"/>
      <c r="T224" s="1">
        <f>IF($M$224&gt;$M$193,1,0)</f>
        <v>0</v>
      </c>
      <c r="U224" s="1">
        <f>IF($N$224&gt;$N$193,1,0)</f>
        <v>0</v>
      </c>
      <c r="V224" s="1">
        <f>IF($O$224&gt;$O$193,1,0)</f>
        <v>0</v>
      </c>
      <c r="W224" s="1">
        <f>IF($P$224&gt;$P$193,1,0)</f>
        <v>0</v>
      </c>
      <c r="X224" s="1">
        <f>IF($Q$224&gt;$Q$193,1,0)</f>
        <v>0</v>
      </c>
      <c r="Y224" s="1">
        <f>IF($R$224&gt;$R$193,1,0)</f>
        <v>0</v>
      </c>
      <c r="Z224" s="28">
        <f t="shared" si="6"/>
        <v>0</v>
      </c>
      <c r="AA224" s="61"/>
    </row>
    <row r="225" spans="1:27" x14ac:dyDescent="0.25">
      <c r="A225">
        <v>2021</v>
      </c>
      <c r="B225" s="1">
        <v>210</v>
      </c>
      <c r="C225" s="1" t="s">
        <v>240</v>
      </c>
      <c r="D225" s="1">
        <v>158084</v>
      </c>
      <c r="E225" s="1">
        <v>2132</v>
      </c>
      <c r="F225" s="1">
        <v>3</v>
      </c>
      <c r="G225" s="1">
        <v>6670570</v>
      </c>
      <c r="H225" s="1">
        <v>1503606</v>
      </c>
      <c r="I225" s="1">
        <v>122535</v>
      </c>
      <c r="J225" s="1">
        <v>1829713</v>
      </c>
      <c r="K225" s="1">
        <v>1503606</v>
      </c>
      <c r="L225" s="1">
        <v>122535</v>
      </c>
      <c r="M225" s="65">
        <v>4.4363999999999999</v>
      </c>
      <c r="N225" s="65">
        <v>54.438099999999999</v>
      </c>
      <c r="O225" s="65">
        <v>9.5114000000000001</v>
      </c>
      <c r="P225" s="65">
        <v>0.77510000000000001</v>
      </c>
      <c r="Q225" s="65">
        <v>42.196399999999997</v>
      </c>
      <c r="R225" s="65">
        <v>11.574299999999999</v>
      </c>
      <c r="S225" s="1"/>
      <c r="T225" s="1">
        <f>IF($M$225&gt;$M$193,1,0)</f>
        <v>0</v>
      </c>
      <c r="U225" s="1">
        <f>IF($N$225&gt;$N$193,1,0)</f>
        <v>0</v>
      </c>
      <c r="V225" s="1">
        <f>IF($O$225&gt;$O$193,1,0)</f>
        <v>0</v>
      </c>
      <c r="W225" s="1">
        <f>IF($P$225&gt;$P$193,1,0)</f>
        <v>1</v>
      </c>
      <c r="X225" s="1">
        <f>IF($Q$225&gt;$Q$193,1,0)</f>
        <v>0</v>
      </c>
      <c r="Y225" s="1">
        <f>IF($R$225&gt;$R$193,1,0)</f>
        <v>1</v>
      </c>
      <c r="Z225" s="28">
        <f t="shared" si="6"/>
        <v>2</v>
      </c>
      <c r="AA225" s="61"/>
    </row>
    <row r="226" spans="1:27" x14ac:dyDescent="0.25">
      <c r="A226">
        <v>2021</v>
      </c>
      <c r="B226" s="1">
        <v>211</v>
      </c>
      <c r="C226" s="1" t="s">
        <v>241</v>
      </c>
      <c r="D226" s="1">
        <v>156909</v>
      </c>
      <c r="E226" s="1">
        <v>1400</v>
      </c>
      <c r="F226" s="1">
        <v>3</v>
      </c>
      <c r="G226" s="1">
        <v>0</v>
      </c>
      <c r="H226" s="1">
        <v>617081</v>
      </c>
      <c r="I226" s="1">
        <v>42134</v>
      </c>
      <c r="J226" s="1">
        <v>396283</v>
      </c>
      <c r="K226" s="1">
        <v>0</v>
      </c>
      <c r="L226" s="1">
        <v>0</v>
      </c>
      <c r="M226" s="65">
        <v>0</v>
      </c>
      <c r="N226" s="65">
        <v>0</v>
      </c>
      <c r="O226" s="65">
        <v>3.9327000000000001</v>
      </c>
      <c r="P226" s="65">
        <v>0.26850000000000002</v>
      </c>
      <c r="Q226" s="65">
        <v>0</v>
      </c>
      <c r="R226" s="65">
        <v>2.5255999999999998</v>
      </c>
      <c r="S226" s="1"/>
      <c r="T226" s="1">
        <f>IF($M$226&gt;$M$193,1,0)</f>
        <v>0</v>
      </c>
      <c r="U226" s="1">
        <f>IF($N$226&gt;$N$193,1,0)</f>
        <v>0</v>
      </c>
      <c r="V226" s="1">
        <f>IF($O$226&gt;$O$193,1,0)</f>
        <v>0</v>
      </c>
      <c r="W226" s="1">
        <f>IF($P$226&gt;$P$193,1,0)</f>
        <v>0</v>
      </c>
      <c r="X226" s="1">
        <f>IF($Q$226&gt;$Q$193,1,0)</f>
        <v>0</v>
      </c>
      <c r="Y226" s="1">
        <f>IF($R$226&gt;$R$193,1,0)</f>
        <v>0</v>
      </c>
      <c r="Z226" s="28">
        <f t="shared" si="6"/>
        <v>0</v>
      </c>
      <c r="AA226" s="61"/>
    </row>
    <row r="227" spans="1:27" x14ac:dyDescent="0.25">
      <c r="A227">
        <v>2021</v>
      </c>
      <c r="B227" s="1">
        <v>212</v>
      </c>
      <c r="C227" s="1" t="s">
        <v>242</v>
      </c>
      <c r="D227" s="1">
        <v>156777</v>
      </c>
      <c r="E227" s="1">
        <v>2443</v>
      </c>
      <c r="F227" s="1">
        <v>3</v>
      </c>
      <c r="G227" s="1">
        <v>3781964</v>
      </c>
      <c r="H227" s="1">
        <v>1230529</v>
      </c>
      <c r="I227" s="1">
        <v>113769</v>
      </c>
      <c r="J227" s="1">
        <v>878081</v>
      </c>
      <c r="K227" s="1">
        <v>1156886</v>
      </c>
      <c r="L227" s="1">
        <v>105168</v>
      </c>
      <c r="M227" s="65">
        <v>3.2690999999999999</v>
      </c>
      <c r="N227" s="65">
        <v>35.961199999999998</v>
      </c>
      <c r="O227" s="65">
        <v>7.8489000000000004</v>
      </c>
      <c r="P227" s="65">
        <v>0.72570000000000001</v>
      </c>
      <c r="Q227" s="65">
        <v>24.123200000000001</v>
      </c>
      <c r="R227" s="65">
        <v>5.6007999999999996</v>
      </c>
      <c r="S227" s="1"/>
      <c r="T227" s="1">
        <f>IF($M$227&gt;$M$193,1,0)</f>
        <v>0</v>
      </c>
      <c r="U227" s="1">
        <f>IF($N$227&gt;$N$193,1,0)</f>
        <v>0</v>
      </c>
      <c r="V227" s="1">
        <f>IF($O$227&gt;$O$193,1,0)</f>
        <v>0</v>
      </c>
      <c r="W227" s="1">
        <f>IF($P$227&gt;$P$193,1,0)</f>
        <v>0</v>
      </c>
      <c r="X227" s="1">
        <f>IF($Q$227&gt;$Q$193,1,0)</f>
        <v>0</v>
      </c>
      <c r="Y227" s="1">
        <f>IF($R$227&gt;$R$193,1,0)</f>
        <v>0</v>
      </c>
      <c r="Z227" s="28">
        <f t="shared" si="6"/>
        <v>0</v>
      </c>
      <c r="AA227" s="61"/>
    </row>
    <row r="228" spans="1:27" x14ac:dyDescent="0.25">
      <c r="A228">
        <v>2021</v>
      </c>
      <c r="B228" s="1">
        <v>213</v>
      </c>
      <c r="C228" s="1" t="s">
        <v>243</v>
      </c>
      <c r="D228" s="1">
        <v>154081</v>
      </c>
      <c r="E228" s="1">
        <v>2381</v>
      </c>
      <c r="F228" s="1">
        <v>3</v>
      </c>
      <c r="G228" s="1">
        <v>6976978</v>
      </c>
      <c r="H228" s="1">
        <v>1406031</v>
      </c>
      <c r="I228" s="1">
        <v>97726</v>
      </c>
      <c r="J228" s="1">
        <v>1232952</v>
      </c>
      <c r="K228" s="1">
        <v>1406031</v>
      </c>
      <c r="L228" s="1">
        <v>97726</v>
      </c>
      <c r="M228" s="65">
        <v>4.9622000000000002</v>
      </c>
      <c r="N228" s="65">
        <v>71.393299999999996</v>
      </c>
      <c r="O228" s="65">
        <v>9.1252999999999993</v>
      </c>
      <c r="P228" s="65">
        <v>0.63429999999999997</v>
      </c>
      <c r="Q228" s="65">
        <v>45.281199999999998</v>
      </c>
      <c r="R228" s="65">
        <v>8.0020000000000007</v>
      </c>
      <c r="S228" s="1"/>
      <c r="T228" s="1">
        <f>IF($M$228&gt;$M$193,1,0)</f>
        <v>0</v>
      </c>
      <c r="U228" s="1">
        <f>IF($N$228&gt;$N$193,1,0)</f>
        <v>0</v>
      </c>
      <c r="V228" s="1">
        <f>IF($O$228&gt;$O$193,1,0)</f>
        <v>0</v>
      </c>
      <c r="W228" s="1">
        <f>IF($P$228&gt;$P$193,1,0)</f>
        <v>0</v>
      </c>
      <c r="X228" s="1">
        <f>IF($Q$228&gt;$Q$193,1,0)</f>
        <v>0</v>
      </c>
      <c r="Y228" s="1">
        <f>IF($R$228&gt;$R$193,1,0)</f>
        <v>0</v>
      </c>
      <c r="Z228" s="28">
        <f t="shared" si="6"/>
        <v>0</v>
      </c>
      <c r="AA228" s="61"/>
    </row>
    <row r="229" spans="1:27" x14ac:dyDescent="0.25">
      <c r="A229">
        <v>2021</v>
      </c>
      <c r="B229" s="1">
        <v>214</v>
      </c>
      <c r="C229" s="1" t="s">
        <v>244</v>
      </c>
      <c r="D229" s="1">
        <v>153199</v>
      </c>
      <c r="E229" s="1">
        <v>1560</v>
      </c>
      <c r="F229" s="1">
        <v>3</v>
      </c>
      <c r="G229" s="1">
        <v>8078091</v>
      </c>
      <c r="H229" s="1">
        <v>2370856</v>
      </c>
      <c r="I229" s="1">
        <v>145764</v>
      </c>
      <c r="J229" s="1">
        <v>1632201</v>
      </c>
      <c r="K229" s="1">
        <v>2370856</v>
      </c>
      <c r="L229" s="1">
        <v>145764</v>
      </c>
      <c r="M229" s="65">
        <v>3.4072</v>
      </c>
      <c r="N229" s="65">
        <v>55.418999999999997</v>
      </c>
      <c r="O229" s="65">
        <v>15.4757</v>
      </c>
      <c r="P229" s="65">
        <v>0.95150000000000001</v>
      </c>
      <c r="Q229" s="65">
        <v>52.729399999999998</v>
      </c>
      <c r="R229" s="65">
        <v>10.6541</v>
      </c>
      <c r="S229" s="1"/>
      <c r="T229" s="1">
        <f>IF($M$229&gt;$M$193,1,0)</f>
        <v>0</v>
      </c>
      <c r="U229" s="1">
        <f>IF($N$229&gt;$N$193,1,0)</f>
        <v>0</v>
      </c>
      <c r="V229" s="1">
        <f>IF($O$229&gt;$O$193,1,0)</f>
        <v>1</v>
      </c>
      <c r="W229" s="1">
        <f>IF($P$229&gt;$P$193,1,0)</f>
        <v>1</v>
      </c>
      <c r="X229" s="1">
        <f>IF($Q$229&gt;$Q$193,1,0)</f>
        <v>0</v>
      </c>
      <c r="Y229" s="1">
        <f>IF($R$229&gt;$R$193,1,0)</f>
        <v>0</v>
      </c>
      <c r="Z229" s="28">
        <f t="shared" si="6"/>
        <v>2</v>
      </c>
      <c r="AA229" s="61"/>
    </row>
    <row r="230" spans="1:27" x14ac:dyDescent="0.25">
      <c r="A230">
        <v>2021</v>
      </c>
      <c r="B230" s="1">
        <v>215</v>
      </c>
      <c r="C230" s="1" t="s">
        <v>245</v>
      </c>
      <c r="D230" s="1">
        <v>153150</v>
      </c>
      <c r="E230" s="1">
        <v>1451</v>
      </c>
      <c r="F230" s="1">
        <v>3</v>
      </c>
      <c r="G230" s="1">
        <v>102955</v>
      </c>
      <c r="H230" s="1">
        <v>384071</v>
      </c>
      <c r="I230" s="1">
        <v>24673</v>
      </c>
      <c r="J230" s="1">
        <v>82646</v>
      </c>
      <c r="K230" s="1">
        <v>21375</v>
      </c>
      <c r="L230" s="1">
        <v>1015</v>
      </c>
      <c r="M230" s="65">
        <v>4.8166000000000002</v>
      </c>
      <c r="N230" s="65">
        <v>101.4335</v>
      </c>
      <c r="O230" s="65">
        <v>2.5078</v>
      </c>
      <c r="P230" s="65">
        <v>0.16109999999999999</v>
      </c>
      <c r="Q230" s="65">
        <v>0.67220000000000002</v>
      </c>
      <c r="R230" s="65">
        <v>0.53959999999999997</v>
      </c>
      <c r="S230" s="1"/>
      <c r="T230" s="1">
        <f>IF($M$230&gt;$M$193,1,0)</f>
        <v>0</v>
      </c>
      <c r="U230" s="1">
        <f>IF($N$230&gt;$N$193,1,0)</f>
        <v>1</v>
      </c>
      <c r="V230" s="1">
        <f>IF($O$230&gt;$O$193,1,0)</f>
        <v>0</v>
      </c>
      <c r="W230" s="1">
        <f>IF($P$230&gt;$P$193,1,0)</f>
        <v>0</v>
      </c>
      <c r="X230" s="1">
        <f>IF($Q$230&gt;$Q$193,1,0)</f>
        <v>0</v>
      </c>
      <c r="Y230" s="1">
        <f>IF($R$230&gt;$R$193,1,0)</f>
        <v>0</v>
      </c>
      <c r="Z230" s="28">
        <f t="shared" si="6"/>
        <v>1</v>
      </c>
      <c r="AA230" s="61"/>
    </row>
    <row r="231" spans="1:27" x14ac:dyDescent="0.25">
      <c r="A231">
        <v>2021</v>
      </c>
      <c r="B231" s="1">
        <v>216</v>
      </c>
      <c r="C231" s="1" t="s">
        <v>246</v>
      </c>
      <c r="D231" s="1">
        <v>151499</v>
      </c>
      <c r="E231" s="1">
        <v>2183</v>
      </c>
      <c r="F231" s="1">
        <v>3</v>
      </c>
      <c r="G231" s="1">
        <v>2733592</v>
      </c>
      <c r="H231" s="1">
        <v>767443</v>
      </c>
      <c r="I231" s="1">
        <v>53810</v>
      </c>
      <c r="J231" s="1">
        <v>451264</v>
      </c>
      <c r="K231" s="1">
        <v>613188</v>
      </c>
      <c r="L231" s="1">
        <v>38744</v>
      </c>
      <c r="M231" s="65">
        <v>4.4580000000000002</v>
      </c>
      <c r="N231" s="65">
        <v>70.555199999999999</v>
      </c>
      <c r="O231" s="65">
        <v>5.0656999999999996</v>
      </c>
      <c r="P231" s="65">
        <v>0.35520000000000002</v>
      </c>
      <c r="Q231" s="65">
        <v>18.043600000000001</v>
      </c>
      <c r="R231" s="65">
        <v>2.9786999999999999</v>
      </c>
      <c r="S231" s="1"/>
      <c r="T231" s="1">
        <f>IF($M$231&gt;$M$193,1,0)</f>
        <v>0</v>
      </c>
      <c r="U231" s="1">
        <f>IF($N$231&gt;$N$193,1,0)</f>
        <v>0</v>
      </c>
      <c r="V231" s="1">
        <f>IF($O$231&gt;$O$193,1,0)</f>
        <v>0</v>
      </c>
      <c r="W231" s="1">
        <f>IF($P$231&gt;$P$193,1,0)</f>
        <v>0</v>
      </c>
      <c r="X231" s="1">
        <f>IF($Q$231&gt;$Q$193,1,0)</f>
        <v>0</v>
      </c>
      <c r="Y231" s="1">
        <f>IF($R$231&gt;$R$193,1,0)</f>
        <v>0</v>
      </c>
      <c r="Z231" s="28">
        <f t="shared" si="6"/>
        <v>0</v>
      </c>
      <c r="AA231" s="61"/>
    </row>
    <row r="232" spans="1:27" x14ac:dyDescent="0.25">
      <c r="A232">
        <v>2021</v>
      </c>
      <c r="B232" s="1">
        <v>217</v>
      </c>
      <c r="C232" s="1" t="s">
        <v>247</v>
      </c>
      <c r="D232" s="1">
        <v>150003</v>
      </c>
      <c r="E232" s="1">
        <v>1885</v>
      </c>
      <c r="F232" s="1">
        <v>3</v>
      </c>
      <c r="G232" s="1">
        <v>5338757</v>
      </c>
      <c r="H232" s="1">
        <v>1182824</v>
      </c>
      <c r="I232" s="1">
        <v>87291</v>
      </c>
      <c r="J232" s="1">
        <v>1310702</v>
      </c>
      <c r="K232" s="1">
        <v>1182824</v>
      </c>
      <c r="L232" s="1">
        <v>87291</v>
      </c>
      <c r="M232" s="65">
        <v>4.5136000000000003</v>
      </c>
      <c r="N232" s="65">
        <v>61.160499999999999</v>
      </c>
      <c r="O232" s="65">
        <v>7.8853</v>
      </c>
      <c r="P232" s="65">
        <v>0.58189999999999997</v>
      </c>
      <c r="Q232" s="65">
        <v>35.591000000000001</v>
      </c>
      <c r="R232" s="65">
        <v>8.7378</v>
      </c>
      <c r="S232" s="1"/>
      <c r="T232" s="1">
        <f>IF($M$232&gt;$M$193,1,0)</f>
        <v>0</v>
      </c>
      <c r="U232" s="1">
        <f>IF($N$232&gt;$N$193,1,0)</f>
        <v>0</v>
      </c>
      <c r="V232" s="1">
        <f>IF($O$232&gt;$O$193,1,0)</f>
        <v>0</v>
      </c>
      <c r="W232" s="1">
        <f>IF($P$232&gt;$P$193,1,0)</f>
        <v>0</v>
      </c>
      <c r="X232" s="1">
        <f>IF($Q$232&gt;$Q$193,1,0)</f>
        <v>0</v>
      </c>
      <c r="Y232" s="1">
        <f>IF($R$232&gt;$R$193,1,0)</f>
        <v>0</v>
      </c>
      <c r="Z232" s="28">
        <f t="shared" si="6"/>
        <v>0</v>
      </c>
      <c r="AA232" s="61"/>
    </row>
    <row r="233" spans="1:27" x14ac:dyDescent="0.25">
      <c r="A233">
        <v>2021</v>
      </c>
      <c r="B233" s="1">
        <v>218</v>
      </c>
      <c r="C233" s="1" t="s">
        <v>248</v>
      </c>
      <c r="D233" s="1">
        <v>149539</v>
      </c>
      <c r="E233" s="1">
        <v>3389</v>
      </c>
      <c r="F233" s="1">
        <v>3</v>
      </c>
      <c r="G233" s="1">
        <v>2599608</v>
      </c>
      <c r="H233" s="1">
        <v>901720</v>
      </c>
      <c r="I233" s="1">
        <v>95282</v>
      </c>
      <c r="J233" s="1">
        <v>1317168</v>
      </c>
      <c r="K233" s="1">
        <v>710822</v>
      </c>
      <c r="L233" s="1">
        <v>72479</v>
      </c>
      <c r="M233" s="65">
        <v>3.6572</v>
      </c>
      <c r="N233" s="65">
        <v>35.867100000000001</v>
      </c>
      <c r="O233" s="65">
        <v>6.03</v>
      </c>
      <c r="P233" s="65">
        <v>0.63719999999999999</v>
      </c>
      <c r="Q233" s="65">
        <v>17.3841</v>
      </c>
      <c r="R233" s="65">
        <v>8.8081999999999994</v>
      </c>
      <c r="S233" s="1"/>
      <c r="T233" s="1">
        <f>IF($M$233&gt;$M$193,1,0)</f>
        <v>0</v>
      </c>
      <c r="U233" s="1">
        <f>IF($N$233&gt;$N$193,1,0)</f>
        <v>0</v>
      </c>
      <c r="V233" s="1">
        <f>IF($O$233&gt;$O$193,1,0)</f>
        <v>0</v>
      </c>
      <c r="W233" s="1">
        <f>IF($P$233&gt;$P$193,1,0)</f>
        <v>0</v>
      </c>
      <c r="X233" s="1">
        <f>IF($Q$233&gt;$Q$193,1,0)</f>
        <v>0</v>
      </c>
      <c r="Y233" s="1">
        <f>IF($R$233&gt;$R$193,1,0)</f>
        <v>0</v>
      </c>
      <c r="Z233" s="28">
        <f t="shared" si="6"/>
        <v>0</v>
      </c>
      <c r="AA233" s="61"/>
    </row>
    <row r="234" spans="1:27" x14ac:dyDescent="0.25">
      <c r="A234">
        <v>2021</v>
      </c>
      <c r="B234" s="1">
        <v>219</v>
      </c>
      <c r="C234" s="1" t="s">
        <v>249</v>
      </c>
      <c r="D234" s="1">
        <v>149443</v>
      </c>
      <c r="E234" s="1">
        <v>2712</v>
      </c>
      <c r="F234" s="1">
        <v>3</v>
      </c>
      <c r="G234" s="1">
        <v>4715393</v>
      </c>
      <c r="H234" s="1">
        <v>1135962</v>
      </c>
      <c r="I234" s="1">
        <v>84722</v>
      </c>
      <c r="J234" s="1">
        <v>1428692</v>
      </c>
      <c r="K234" s="1">
        <v>1135962</v>
      </c>
      <c r="L234" s="1">
        <v>84722</v>
      </c>
      <c r="M234" s="65">
        <v>4.1509999999999998</v>
      </c>
      <c r="N234" s="65">
        <v>55.657200000000003</v>
      </c>
      <c r="O234" s="65">
        <v>7.6013000000000002</v>
      </c>
      <c r="P234" s="65">
        <v>0.56689999999999996</v>
      </c>
      <c r="Q234" s="65">
        <v>31.553100000000001</v>
      </c>
      <c r="R234" s="65">
        <v>9.5601000000000003</v>
      </c>
      <c r="S234" s="1"/>
      <c r="T234" s="1">
        <f>IF($M$234&gt;$M$193,1,0)</f>
        <v>0</v>
      </c>
      <c r="U234" s="1">
        <f>IF($N$234&gt;$N$193,1,0)</f>
        <v>0</v>
      </c>
      <c r="V234" s="1">
        <f>IF($O$234&gt;$O$193,1,0)</f>
        <v>0</v>
      </c>
      <c r="W234" s="1">
        <f>IF($P$234&gt;$P$193,1,0)</f>
        <v>0</v>
      </c>
      <c r="X234" s="1">
        <f>IF($Q$234&gt;$Q$193,1,0)</f>
        <v>0</v>
      </c>
      <c r="Y234" s="1">
        <f>IF($R$234&gt;$R$193,1,0)</f>
        <v>0</v>
      </c>
      <c r="Z234" s="28">
        <f t="shared" si="6"/>
        <v>0</v>
      </c>
      <c r="AA234" s="61"/>
    </row>
    <row r="235" spans="1:27" x14ac:dyDescent="0.25">
      <c r="A235">
        <v>2021</v>
      </c>
      <c r="B235" s="1">
        <v>220</v>
      </c>
      <c r="C235" s="1" t="s">
        <v>250</v>
      </c>
      <c r="D235" s="1">
        <v>149422</v>
      </c>
      <c r="E235" s="1">
        <v>1546</v>
      </c>
      <c r="F235" s="1">
        <v>3</v>
      </c>
      <c r="G235" s="1">
        <v>5130746</v>
      </c>
      <c r="H235" s="1">
        <v>1101234</v>
      </c>
      <c r="I235" s="1">
        <v>63239</v>
      </c>
      <c r="J235" s="1">
        <v>1146231</v>
      </c>
      <c r="K235" s="1">
        <v>1101234</v>
      </c>
      <c r="L235" s="1">
        <v>63239</v>
      </c>
      <c r="M235" s="65">
        <v>4.6590999999999996</v>
      </c>
      <c r="N235" s="65">
        <v>81.132599999999996</v>
      </c>
      <c r="O235" s="65">
        <v>7.37</v>
      </c>
      <c r="P235" s="65">
        <v>0.42320000000000002</v>
      </c>
      <c r="Q235" s="65">
        <v>34.337299999999999</v>
      </c>
      <c r="R235" s="65">
        <v>7.6711</v>
      </c>
      <c r="S235" s="1"/>
      <c r="T235" s="1">
        <f>IF($M$235&gt;$M$193,1,0)</f>
        <v>0</v>
      </c>
      <c r="U235" s="1">
        <f>IF($N$235&gt;$N$193,1,0)</f>
        <v>0</v>
      </c>
      <c r="V235" s="1">
        <f>IF($O$235&gt;$O$193,1,0)</f>
        <v>0</v>
      </c>
      <c r="W235" s="1">
        <f>IF($P$235&gt;$P$193,1,0)</f>
        <v>0</v>
      </c>
      <c r="X235" s="1">
        <f>IF($Q$235&gt;$Q$193,1,0)</f>
        <v>0</v>
      </c>
      <c r="Y235" s="1">
        <f>IF($R$235&gt;$R$193,1,0)</f>
        <v>0</v>
      </c>
      <c r="Z235" s="28">
        <f t="shared" si="6"/>
        <v>0</v>
      </c>
      <c r="AA235" s="61"/>
    </row>
    <row r="236" spans="1:27" x14ac:dyDescent="0.25">
      <c r="A236">
        <v>2021</v>
      </c>
      <c r="B236" s="1">
        <v>221</v>
      </c>
      <c r="C236" s="1" t="s">
        <v>251</v>
      </c>
      <c r="D236" s="1">
        <v>148220</v>
      </c>
      <c r="E236" s="1">
        <v>1289</v>
      </c>
      <c r="F236" s="1">
        <v>3</v>
      </c>
      <c r="G236" s="1">
        <v>313446</v>
      </c>
      <c r="H236" s="1">
        <v>553928</v>
      </c>
      <c r="I236" s="1">
        <v>27023</v>
      </c>
      <c r="J236" s="1">
        <v>94476</v>
      </c>
      <c r="K236" s="1">
        <v>99887</v>
      </c>
      <c r="L236" s="1">
        <v>2474</v>
      </c>
      <c r="M236" s="65">
        <v>3.1379999999999999</v>
      </c>
      <c r="N236" s="65">
        <v>126.696</v>
      </c>
      <c r="O236" s="65">
        <v>3.7372000000000001</v>
      </c>
      <c r="P236" s="65">
        <v>0.18229999999999999</v>
      </c>
      <c r="Q236" s="65">
        <v>2.1147</v>
      </c>
      <c r="R236" s="65">
        <v>0.63739999999999997</v>
      </c>
      <c r="S236" s="1"/>
      <c r="T236" s="1">
        <f>IF($M$236&gt;$M$193,1,0)</f>
        <v>0</v>
      </c>
      <c r="U236" s="1">
        <f>IF($N$236&gt;$N$193,1,0)</f>
        <v>1</v>
      </c>
      <c r="V236" s="1">
        <f>IF($O$236&gt;$O$193,1,0)</f>
        <v>0</v>
      </c>
      <c r="W236" s="1">
        <f>IF($P$236&gt;$P$193,1,0)</f>
        <v>0</v>
      </c>
      <c r="X236" s="1">
        <f>IF($Q$236&gt;$Q$193,1,0)</f>
        <v>0</v>
      </c>
      <c r="Y236" s="1">
        <f>IF($R$236&gt;$R$193,1,0)</f>
        <v>0</v>
      </c>
      <c r="Z236" s="28">
        <f t="shared" si="6"/>
        <v>1</v>
      </c>
      <c r="AA236" s="61"/>
    </row>
    <row r="237" spans="1:27" x14ac:dyDescent="0.25">
      <c r="A237">
        <v>2021</v>
      </c>
      <c r="B237" s="1">
        <v>222</v>
      </c>
      <c r="C237" s="1" t="s">
        <v>252</v>
      </c>
      <c r="D237" s="1">
        <v>147922</v>
      </c>
      <c r="E237" s="1">
        <v>1613</v>
      </c>
      <c r="F237" s="1">
        <v>3</v>
      </c>
      <c r="G237" s="1">
        <v>1424468</v>
      </c>
      <c r="H237" s="1">
        <v>856993</v>
      </c>
      <c r="I237" s="1">
        <v>62677</v>
      </c>
      <c r="J237" s="1">
        <v>416352</v>
      </c>
      <c r="K237" s="1">
        <v>856993</v>
      </c>
      <c r="L237" s="1">
        <v>62677</v>
      </c>
      <c r="M237" s="65">
        <v>1.6621999999999999</v>
      </c>
      <c r="N237" s="65">
        <v>22.7271</v>
      </c>
      <c r="O237" s="65">
        <v>5.7934999999999999</v>
      </c>
      <c r="P237" s="65">
        <v>0.42370000000000002</v>
      </c>
      <c r="Q237" s="65">
        <v>9.6298999999999992</v>
      </c>
      <c r="R237" s="65">
        <v>2.8147000000000002</v>
      </c>
      <c r="S237" s="1"/>
      <c r="T237" s="1">
        <f>IF($M$237&gt;$M$193,1,0)</f>
        <v>0</v>
      </c>
      <c r="U237" s="1">
        <f>IF($N$237&gt;$N$193,1,0)</f>
        <v>0</v>
      </c>
      <c r="V237" s="1">
        <f>IF($O$237&gt;$O$193,1,0)</f>
        <v>0</v>
      </c>
      <c r="W237" s="1">
        <f>IF($P$237&gt;$P$193,1,0)</f>
        <v>0</v>
      </c>
      <c r="X237" s="1">
        <f>IF($Q$237&gt;$Q$193,1,0)</f>
        <v>0</v>
      </c>
      <c r="Y237" s="1">
        <f>IF($R$237&gt;$R$193,1,0)</f>
        <v>0</v>
      </c>
      <c r="Z237" s="28">
        <f t="shared" si="6"/>
        <v>0</v>
      </c>
      <c r="AA237" s="61"/>
    </row>
    <row r="238" spans="1:27" x14ac:dyDescent="0.25">
      <c r="A238">
        <v>2021</v>
      </c>
      <c r="B238" s="1">
        <v>223</v>
      </c>
      <c r="C238" s="1" t="s">
        <v>253</v>
      </c>
      <c r="D238" s="1">
        <v>147725</v>
      </c>
      <c r="E238" s="1">
        <v>2304</v>
      </c>
      <c r="F238" s="1">
        <v>3</v>
      </c>
      <c r="G238" s="1">
        <v>13426550</v>
      </c>
      <c r="H238" s="1">
        <v>1913560</v>
      </c>
      <c r="I238" s="1">
        <v>153180</v>
      </c>
      <c r="J238" s="1">
        <v>5032665</v>
      </c>
      <c r="K238" s="1">
        <v>1913560</v>
      </c>
      <c r="L238" s="1">
        <v>153180</v>
      </c>
      <c r="M238" s="65">
        <v>7.0164999999999997</v>
      </c>
      <c r="N238" s="65">
        <v>87.652100000000004</v>
      </c>
      <c r="O238" s="65">
        <v>12.9535</v>
      </c>
      <c r="P238" s="65">
        <v>1.0368999999999999</v>
      </c>
      <c r="Q238" s="65">
        <v>90.888800000000003</v>
      </c>
      <c r="R238" s="65">
        <v>34.067799999999998</v>
      </c>
      <c r="S238" s="1"/>
      <c r="T238" s="1">
        <f>IF($M$238&gt;$M$193,1,0)</f>
        <v>1</v>
      </c>
      <c r="U238" s="1">
        <f>IF($N$238&gt;$N$193,1,0)</f>
        <v>0</v>
      </c>
      <c r="V238" s="1">
        <f>IF($O$238&gt;$O$193,1,0)</f>
        <v>1</v>
      </c>
      <c r="W238" s="1">
        <f>IF($P$238&gt;$P$193,1,0)</f>
        <v>1</v>
      </c>
      <c r="X238" s="1">
        <f>IF($Q$238&gt;$Q$193,1,0)</f>
        <v>1</v>
      </c>
      <c r="Y238" s="1">
        <f>IF($R$238&gt;$R$193,1,0)</f>
        <v>1</v>
      </c>
      <c r="Z238" s="28">
        <f t="shared" si="6"/>
        <v>5</v>
      </c>
      <c r="AA238" s="61"/>
    </row>
    <row r="239" spans="1:27" x14ac:dyDescent="0.25">
      <c r="A239">
        <v>2021</v>
      </c>
      <c r="B239" s="1">
        <v>224</v>
      </c>
      <c r="C239" s="1" t="s">
        <v>254</v>
      </c>
      <c r="D239" s="1">
        <v>145361</v>
      </c>
      <c r="E239" s="1">
        <v>3100</v>
      </c>
      <c r="F239" s="1">
        <v>3</v>
      </c>
      <c r="G239" s="1">
        <v>21746168</v>
      </c>
      <c r="H239" s="1">
        <v>3622021</v>
      </c>
      <c r="I239" s="1">
        <v>321242</v>
      </c>
      <c r="J239" s="1">
        <v>11632340</v>
      </c>
      <c r="K239" s="1">
        <v>3605460</v>
      </c>
      <c r="L239" s="1">
        <v>320517</v>
      </c>
      <c r="M239" s="65">
        <v>6.0315000000000003</v>
      </c>
      <c r="N239" s="65">
        <v>67.847200000000001</v>
      </c>
      <c r="O239" s="65">
        <v>24.917400000000001</v>
      </c>
      <c r="P239" s="65">
        <v>2.21</v>
      </c>
      <c r="Q239" s="65">
        <v>149.6011</v>
      </c>
      <c r="R239" s="65">
        <v>80.023799999999994</v>
      </c>
      <c r="S239" s="1"/>
      <c r="T239" s="1">
        <f>IF($M$239&gt;$M$193,1,0)</f>
        <v>1</v>
      </c>
      <c r="U239" s="1">
        <f>IF($N$239&gt;$N$193,1,0)</f>
        <v>0</v>
      </c>
      <c r="V239" s="1">
        <f>IF($O$239&gt;$O$193,1,0)</f>
        <v>1</v>
      </c>
      <c r="W239" s="1">
        <f>IF($P$239&gt;$P$193,1,0)</f>
        <v>1</v>
      </c>
      <c r="X239" s="1">
        <f>IF($Q$239&gt;$Q$193,1,0)</f>
        <v>1</v>
      </c>
      <c r="Y239" s="1">
        <f>IF($R$239&gt;$R$193,1,0)</f>
        <v>1</v>
      </c>
      <c r="Z239" s="28">
        <f t="shared" si="6"/>
        <v>5</v>
      </c>
      <c r="AA239" s="61"/>
    </row>
    <row r="240" spans="1:27" x14ac:dyDescent="0.25">
      <c r="A240">
        <v>2021</v>
      </c>
      <c r="B240" s="1">
        <v>225</v>
      </c>
      <c r="C240" s="1" t="s">
        <v>255</v>
      </c>
      <c r="D240" s="1">
        <v>145140</v>
      </c>
      <c r="E240" s="1">
        <v>1774</v>
      </c>
      <c r="F240" s="1">
        <v>3</v>
      </c>
      <c r="G240" s="1">
        <v>4597699</v>
      </c>
      <c r="H240" s="1">
        <v>976116</v>
      </c>
      <c r="I240" s="1">
        <v>65831</v>
      </c>
      <c r="J240" s="1">
        <v>794748</v>
      </c>
      <c r="K240" s="1">
        <v>976116</v>
      </c>
      <c r="L240" s="1">
        <v>65831</v>
      </c>
      <c r="M240" s="65">
        <v>4.7102000000000004</v>
      </c>
      <c r="N240" s="65">
        <v>69.840900000000005</v>
      </c>
      <c r="O240" s="65">
        <v>6.7252999999999998</v>
      </c>
      <c r="P240" s="65">
        <v>0.4536</v>
      </c>
      <c r="Q240" s="65">
        <v>31.677700000000002</v>
      </c>
      <c r="R240" s="65">
        <v>5.4756999999999998</v>
      </c>
      <c r="S240" s="1"/>
      <c r="T240" s="1">
        <f>IF($M$240&gt;$M$193,1,0)</f>
        <v>0</v>
      </c>
      <c r="U240" s="1">
        <f>IF($N$240&gt;$N$193,1,0)</f>
        <v>0</v>
      </c>
      <c r="V240" s="1">
        <f>IF($O$240&gt;$O$193,1,0)</f>
        <v>0</v>
      </c>
      <c r="W240" s="1">
        <f>IF($P$240&gt;$P$193,1,0)</f>
        <v>0</v>
      </c>
      <c r="X240" s="1">
        <f>IF($Q$240&gt;$Q$193,1,0)</f>
        <v>0</v>
      </c>
      <c r="Y240" s="1">
        <f>IF($R$240&gt;$R$193,1,0)</f>
        <v>0</v>
      </c>
      <c r="Z240" s="28">
        <f t="shared" si="6"/>
        <v>0</v>
      </c>
      <c r="AA240" s="61"/>
    </row>
    <row r="241" spans="1:27" x14ac:dyDescent="0.25">
      <c r="A241">
        <v>2021</v>
      </c>
      <c r="B241" s="1">
        <v>226</v>
      </c>
      <c r="C241" s="1" t="s">
        <v>256</v>
      </c>
      <c r="D241" s="1">
        <v>144875</v>
      </c>
      <c r="E241" s="1">
        <v>1585</v>
      </c>
      <c r="F241" s="1">
        <v>3</v>
      </c>
      <c r="G241" s="1">
        <v>0</v>
      </c>
      <c r="H241" s="1">
        <v>363820</v>
      </c>
      <c r="I241" s="1">
        <v>19393</v>
      </c>
      <c r="J241" s="1">
        <v>151878</v>
      </c>
      <c r="K241" s="1">
        <v>0</v>
      </c>
      <c r="L241" s="1">
        <v>0</v>
      </c>
      <c r="M241" s="65">
        <v>0</v>
      </c>
      <c r="N241" s="65">
        <v>0</v>
      </c>
      <c r="O241" s="65">
        <v>2.5112999999999999</v>
      </c>
      <c r="P241" s="65">
        <v>0.13389999999999999</v>
      </c>
      <c r="Q241" s="65">
        <v>0</v>
      </c>
      <c r="R241" s="65">
        <v>1.0483</v>
      </c>
      <c r="S241" s="1"/>
      <c r="T241" s="1">
        <f>IF($M$241&gt;$M$193,1,0)</f>
        <v>0</v>
      </c>
      <c r="U241" s="1">
        <f>IF($N$241&gt;$N$193,1,0)</f>
        <v>0</v>
      </c>
      <c r="V241" s="1">
        <f>IF($O$241&gt;$O$193,1,0)</f>
        <v>0</v>
      </c>
      <c r="W241" s="1">
        <f>IF($P$241&gt;$P$193,1,0)</f>
        <v>0</v>
      </c>
      <c r="X241" s="1">
        <f>IF($Q$241&gt;$Q$193,1,0)</f>
        <v>0</v>
      </c>
      <c r="Y241" s="1">
        <f>IF($R$241&gt;$R$193,1,0)</f>
        <v>0</v>
      </c>
      <c r="Z241" s="28">
        <f t="shared" si="6"/>
        <v>0</v>
      </c>
      <c r="AA241" s="61"/>
    </row>
    <row r="242" spans="1:27" x14ac:dyDescent="0.25">
      <c r="A242">
        <v>2021</v>
      </c>
      <c r="B242" s="1">
        <v>227</v>
      </c>
      <c r="C242" s="1" t="s">
        <v>257</v>
      </c>
      <c r="D242" s="1">
        <v>143592</v>
      </c>
      <c r="E242" s="1">
        <v>1563</v>
      </c>
      <c r="F242" s="1">
        <v>3</v>
      </c>
      <c r="G242" s="1">
        <v>2525719</v>
      </c>
      <c r="H242" s="1">
        <v>1003189</v>
      </c>
      <c r="I242" s="1">
        <v>59916</v>
      </c>
      <c r="J242" s="1">
        <v>481384</v>
      </c>
      <c r="K242" s="1">
        <v>1003189</v>
      </c>
      <c r="L242" s="1">
        <v>59916</v>
      </c>
      <c r="M242" s="65">
        <v>2.5177</v>
      </c>
      <c r="N242" s="65">
        <v>42.154299999999999</v>
      </c>
      <c r="O242" s="65">
        <v>6.9863999999999997</v>
      </c>
      <c r="P242" s="65">
        <v>0.4173</v>
      </c>
      <c r="Q242" s="65">
        <v>17.589600000000001</v>
      </c>
      <c r="R242" s="65">
        <v>3.3523999999999998</v>
      </c>
      <c r="S242" s="1"/>
      <c r="T242" s="1">
        <f>IF($M$242&gt;$M$193,1,0)</f>
        <v>0</v>
      </c>
      <c r="U242" s="1">
        <f>IF($N$242&gt;$N$193,1,0)</f>
        <v>0</v>
      </c>
      <c r="V242" s="1">
        <f>IF($O$242&gt;$O$193,1,0)</f>
        <v>0</v>
      </c>
      <c r="W242" s="1">
        <f>IF($P$242&gt;$P$193,1,0)</f>
        <v>0</v>
      </c>
      <c r="X242" s="1">
        <f>IF($Q$242&gt;$Q$193,1,0)</f>
        <v>0</v>
      </c>
      <c r="Y242" s="1">
        <f>IF($R$242&gt;$R$193,1,0)</f>
        <v>0</v>
      </c>
      <c r="Z242" s="28">
        <f t="shared" si="6"/>
        <v>0</v>
      </c>
      <c r="AA242" s="61"/>
    </row>
    <row r="243" spans="1:27" x14ac:dyDescent="0.25">
      <c r="A243">
        <v>2021</v>
      </c>
      <c r="B243" s="1">
        <v>228</v>
      </c>
      <c r="C243" s="1" t="s">
        <v>258</v>
      </c>
      <c r="D243" s="1">
        <v>143440</v>
      </c>
      <c r="E243" s="1">
        <v>1134</v>
      </c>
      <c r="F243" s="1">
        <v>3</v>
      </c>
      <c r="G243" s="1">
        <v>0</v>
      </c>
      <c r="H243" s="1">
        <v>233941</v>
      </c>
      <c r="I243" s="1">
        <v>17335</v>
      </c>
      <c r="J243" s="1">
        <v>283178</v>
      </c>
      <c r="K243" s="1">
        <v>0</v>
      </c>
      <c r="L243" s="1">
        <v>0</v>
      </c>
      <c r="M243" s="65">
        <v>0</v>
      </c>
      <c r="N243" s="65">
        <v>0</v>
      </c>
      <c r="O243" s="65">
        <v>1.6309</v>
      </c>
      <c r="P243" s="65">
        <v>0.12089999999999999</v>
      </c>
      <c r="Q243" s="65">
        <v>0</v>
      </c>
      <c r="R243" s="65">
        <v>1.9742</v>
      </c>
      <c r="S243" s="1"/>
      <c r="T243" s="1">
        <f>IF($M$243&gt;$M$193,1,0)</f>
        <v>0</v>
      </c>
      <c r="U243" s="1">
        <f>IF($N$243&gt;$N$193,1,0)</f>
        <v>0</v>
      </c>
      <c r="V243" s="1">
        <f>IF($O$243&gt;$O$193,1,0)</f>
        <v>0</v>
      </c>
      <c r="W243" s="1">
        <f>IF($P$243&gt;$P$193,1,0)</f>
        <v>0</v>
      </c>
      <c r="X243" s="1">
        <f>IF($Q$243&gt;$Q$193,1,0)</f>
        <v>0</v>
      </c>
      <c r="Y243" s="1">
        <f>IF($R$243&gt;$R$193,1,0)</f>
        <v>0</v>
      </c>
      <c r="Z243" s="28">
        <f t="shared" si="6"/>
        <v>0</v>
      </c>
      <c r="AA243" s="61"/>
    </row>
    <row r="244" spans="1:27" x14ac:dyDescent="0.25">
      <c r="A244">
        <v>2021</v>
      </c>
      <c r="B244" s="1">
        <v>229</v>
      </c>
      <c r="C244" s="1" t="s">
        <v>259</v>
      </c>
      <c r="D244" s="1">
        <v>143280</v>
      </c>
      <c r="E244" s="1">
        <v>1559</v>
      </c>
      <c r="F244" s="1">
        <v>3</v>
      </c>
      <c r="G244" s="1">
        <v>3335460</v>
      </c>
      <c r="H244" s="1">
        <v>862978</v>
      </c>
      <c r="I244" s="1">
        <v>63226</v>
      </c>
      <c r="J244" s="1">
        <v>712385</v>
      </c>
      <c r="K244" s="1">
        <v>862978</v>
      </c>
      <c r="L244" s="1">
        <v>63226</v>
      </c>
      <c r="M244" s="65">
        <v>3.8651</v>
      </c>
      <c r="N244" s="65">
        <v>52.754600000000003</v>
      </c>
      <c r="O244" s="65">
        <v>6.0229999999999997</v>
      </c>
      <c r="P244" s="65">
        <v>0.44130000000000003</v>
      </c>
      <c r="Q244" s="65">
        <v>23.279299999999999</v>
      </c>
      <c r="R244" s="65">
        <v>4.9720000000000004</v>
      </c>
      <c r="S244" s="1"/>
      <c r="T244" s="1">
        <f>IF($M$244&gt;$M$193,1,0)</f>
        <v>0</v>
      </c>
      <c r="U244" s="1">
        <f>IF($N$244&gt;$N$193,1,0)</f>
        <v>0</v>
      </c>
      <c r="V244" s="1">
        <f>IF($O$244&gt;$O$193,1,0)</f>
        <v>0</v>
      </c>
      <c r="W244" s="1">
        <f>IF($P$244&gt;$P$193,1,0)</f>
        <v>0</v>
      </c>
      <c r="X244" s="1">
        <f>IF($Q$244&gt;$Q$193,1,0)</f>
        <v>0</v>
      </c>
      <c r="Y244" s="1">
        <f>IF($R$244&gt;$R$193,1,0)</f>
        <v>0</v>
      </c>
      <c r="Z244" s="28">
        <f t="shared" si="6"/>
        <v>0</v>
      </c>
      <c r="AA244" s="61"/>
    </row>
    <row r="245" spans="1:27" x14ac:dyDescent="0.25">
      <c r="A245">
        <v>2021</v>
      </c>
      <c r="B245" s="1">
        <v>230</v>
      </c>
      <c r="C245" s="1" t="s">
        <v>260</v>
      </c>
      <c r="D245" s="1">
        <v>141576</v>
      </c>
      <c r="E245" s="1">
        <v>1929</v>
      </c>
      <c r="F245" s="1">
        <v>3</v>
      </c>
      <c r="G245" s="1">
        <v>2800968</v>
      </c>
      <c r="H245" s="1">
        <v>1047220</v>
      </c>
      <c r="I245" s="1">
        <v>73280</v>
      </c>
      <c r="J245" s="1">
        <v>505632</v>
      </c>
      <c r="K245" s="1">
        <v>1047220</v>
      </c>
      <c r="L245" s="1">
        <v>73280</v>
      </c>
      <c r="M245" s="65">
        <v>2.6747000000000001</v>
      </c>
      <c r="N245" s="65">
        <v>38.222799999999999</v>
      </c>
      <c r="O245" s="65">
        <v>7.3968999999999996</v>
      </c>
      <c r="P245" s="65">
        <v>0.51759999999999995</v>
      </c>
      <c r="Q245" s="65">
        <v>19.784199999999998</v>
      </c>
      <c r="R245" s="65">
        <v>3.5714999999999999</v>
      </c>
      <c r="S245" s="1"/>
      <c r="T245" s="1">
        <f>IF($M$245&gt;$M$193,1,0)</f>
        <v>0</v>
      </c>
      <c r="U245" s="1">
        <f>IF($N$245&gt;$N$193,1,0)</f>
        <v>0</v>
      </c>
      <c r="V245" s="1">
        <f>IF($O$245&gt;$O$193,1,0)</f>
        <v>0</v>
      </c>
      <c r="W245" s="1">
        <f>IF($P$245&gt;$P$193,1,0)</f>
        <v>0</v>
      </c>
      <c r="X245" s="1">
        <f>IF($Q$245&gt;$Q$193,1,0)</f>
        <v>0</v>
      </c>
      <c r="Y245" s="1">
        <f>IF($R$245&gt;$R$193,1,0)</f>
        <v>0</v>
      </c>
      <c r="Z245" s="28">
        <f t="shared" si="6"/>
        <v>0</v>
      </c>
      <c r="AA245" s="61"/>
    </row>
    <row r="246" spans="1:27" x14ac:dyDescent="0.25">
      <c r="A246">
        <v>2021</v>
      </c>
      <c r="B246" s="1">
        <v>231</v>
      </c>
      <c r="C246" s="1" t="s">
        <v>261</v>
      </c>
      <c r="D246" s="1">
        <v>141238</v>
      </c>
      <c r="E246" s="1">
        <v>1815</v>
      </c>
      <c r="F246" s="1">
        <v>3</v>
      </c>
      <c r="G246" s="1">
        <v>1680232</v>
      </c>
      <c r="H246" s="1">
        <v>906316</v>
      </c>
      <c r="I246" s="1">
        <v>47963</v>
      </c>
      <c r="J246" s="1">
        <v>289285</v>
      </c>
      <c r="K246" s="1">
        <v>270343</v>
      </c>
      <c r="L246" s="1">
        <v>5090</v>
      </c>
      <c r="M246" s="65">
        <v>6.2152000000000003</v>
      </c>
      <c r="N246" s="65">
        <v>330.10449999999997</v>
      </c>
      <c r="O246" s="65">
        <v>6.4169</v>
      </c>
      <c r="P246" s="65">
        <v>0.33960000000000001</v>
      </c>
      <c r="Q246" s="65">
        <v>11.8965</v>
      </c>
      <c r="R246" s="65">
        <v>2.0482</v>
      </c>
      <c r="S246" s="1"/>
      <c r="T246" s="1">
        <f>IF($M$246&gt;$M$193,1,0)</f>
        <v>1</v>
      </c>
      <c r="U246" s="1">
        <f>IF($N$246&gt;$N$193,1,0)</f>
        <v>1</v>
      </c>
      <c r="V246" s="1">
        <f>IF($O$246&gt;$O$193,1,0)</f>
        <v>0</v>
      </c>
      <c r="W246" s="1">
        <f>IF($P$246&gt;$P$193,1,0)</f>
        <v>0</v>
      </c>
      <c r="X246" s="1">
        <f>IF($Q$246&gt;$Q$193,1,0)</f>
        <v>0</v>
      </c>
      <c r="Y246" s="1">
        <f>IF($R$246&gt;$R$193,1,0)</f>
        <v>0</v>
      </c>
      <c r="Z246" s="28">
        <f t="shared" si="6"/>
        <v>2</v>
      </c>
      <c r="AA246" s="61"/>
    </row>
    <row r="247" spans="1:27" x14ac:dyDescent="0.25">
      <c r="A247">
        <v>2021</v>
      </c>
      <c r="B247" s="1">
        <v>232</v>
      </c>
      <c r="C247" s="1" t="s">
        <v>262</v>
      </c>
      <c r="D247" s="1">
        <v>139171</v>
      </c>
      <c r="E247" s="1">
        <v>1655</v>
      </c>
      <c r="F247" s="1">
        <v>3</v>
      </c>
      <c r="G247" s="1">
        <v>2274011</v>
      </c>
      <c r="H247" s="1">
        <v>839864</v>
      </c>
      <c r="I247" s="1">
        <v>90554</v>
      </c>
      <c r="J247" s="1">
        <v>629070</v>
      </c>
      <c r="K247" s="1">
        <v>737933</v>
      </c>
      <c r="L247" s="1">
        <v>78392</v>
      </c>
      <c r="M247" s="65">
        <v>3.0815999999999999</v>
      </c>
      <c r="N247" s="65">
        <v>29.008199999999999</v>
      </c>
      <c r="O247" s="65">
        <v>6.0347999999999997</v>
      </c>
      <c r="P247" s="65">
        <v>0.65069999999999995</v>
      </c>
      <c r="Q247" s="65">
        <v>16.339700000000001</v>
      </c>
      <c r="R247" s="65">
        <v>4.5201000000000002</v>
      </c>
      <c r="S247" s="1"/>
      <c r="T247" s="1">
        <f>IF($M$247&gt;$M$193,1,0)</f>
        <v>0</v>
      </c>
      <c r="U247" s="1">
        <f>IF($N$247&gt;$N$193,1,0)</f>
        <v>0</v>
      </c>
      <c r="V247" s="1">
        <f>IF($O$247&gt;$O$193,1,0)</f>
        <v>0</v>
      </c>
      <c r="W247" s="1">
        <f>IF($P$247&gt;$P$193,1,0)</f>
        <v>0</v>
      </c>
      <c r="X247" s="1">
        <f>IF($Q$247&gt;$Q$193,1,0)</f>
        <v>0</v>
      </c>
      <c r="Y247" s="1">
        <f>IF($R$247&gt;$R$193,1,0)</f>
        <v>0</v>
      </c>
      <c r="Z247" s="28">
        <f t="shared" si="6"/>
        <v>0</v>
      </c>
      <c r="AA247" s="61"/>
    </row>
    <row r="248" spans="1:27" x14ac:dyDescent="0.25">
      <c r="A248">
        <v>2021</v>
      </c>
      <c r="B248" s="1">
        <v>233</v>
      </c>
      <c r="C248" s="1" t="s">
        <v>263</v>
      </c>
      <c r="D248" s="1">
        <v>139114</v>
      </c>
      <c r="E248" s="1">
        <v>1554</v>
      </c>
      <c r="F248" s="1">
        <v>3</v>
      </c>
      <c r="G248" s="1">
        <v>0</v>
      </c>
      <c r="H248" s="1">
        <v>379026</v>
      </c>
      <c r="I248" s="1">
        <v>26476</v>
      </c>
      <c r="J248" s="1">
        <v>179135</v>
      </c>
      <c r="K248" s="1">
        <v>0</v>
      </c>
      <c r="L248" s="1">
        <v>0</v>
      </c>
      <c r="M248" s="65">
        <v>0</v>
      </c>
      <c r="N248" s="65">
        <v>0</v>
      </c>
      <c r="O248" s="65">
        <v>2.7246000000000001</v>
      </c>
      <c r="P248" s="65">
        <v>0.1903</v>
      </c>
      <c r="Q248" s="65">
        <v>0</v>
      </c>
      <c r="R248" s="65">
        <v>1.2877000000000001</v>
      </c>
      <c r="S248" s="1"/>
      <c r="T248" s="1">
        <f>IF($M$248&gt;$M$193,1,0)</f>
        <v>0</v>
      </c>
      <c r="U248" s="1">
        <f>IF($N$248&gt;$N$193,1,0)</f>
        <v>0</v>
      </c>
      <c r="V248" s="1">
        <f>IF($O$248&gt;$O$193,1,0)</f>
        <v>0</v>
      </c>
      <c r="W248" s="1">
        <f>IF($P$248&gt;$P$193,1,0)</f>
        <v>0</v>
      </c>
      <c r="X248" s="1">
        <f>IF($Q$248&gt;$Q$193,1,0)</f>
        <v>0</v>
      </c>
      <c r="Y248" s="1">
        <f>IF($R$248&gt;$R$193,1,0)</f>
        <v>0</v>
      </c>
      <c r="Z248" s="28">
        <f t="shared" si="6"/>
        <v>0</v>
      </c>
      <c r="AA248" s="61"/>
    </row>
    <row r="249" spans="1:27" x14ac:dyDescent="0.25">
      <c r="A249">
        <v>2021</v>
      </c>
      <c r="B249" s="1">
        <v>234</v>
      </c>
      <c r="C249" s="1" t="s">
        <v>264</v>
      </c>
      <c r="D249" s="1">
        <v>137570</v>
      </c>
      <c r="E249" s="1">
        <v>1404</v>
      </c>
      <c r="F249" s="1">
        <v>3</v>
      </c>
      <c r="G249" s="1">
        <v>0</v>
      </c>
      <c r="H249" s="1">
        <v>1142369</v>
      </c>
      <c r="I249" s="1">
        <v>89029</v>
      </c>
      <c r="J249" s="1">
        <v>360563</v>
      </c>
      <c r="K249" s="1">
        <v>0</v>
      </c>
      <c r="L249" s="1">
        <v>0</v>
      </c>
      <c r="M249" s="65">
        <v>0</v>
      </c>
      <c r="N249" s="65">
        <v>0</v>
      </c>
      <c r="O249" s="65">
        <v>8.3039000000000005</v>
      </c>
      <c r="P249" s="65">
        <v>0.6472</v>
      </c>
      <c r="Q249" s="65">
        <v>0</v>
      </c>
      <c r="R249" s="65">
        <v>2.6208999999999998</v>
      </c>
      <c r="S249" s="1"/>
      <c r="T249" s="1">
        <f>IF($M$249&gt;$M$193,1,0)</f>
        <v>0</v>
      </c>
      <c r="U249" s="1">
        <f>IF($N$249&gt;$N$193,1,0)</f>
        <v>0</v>
      </c>
      <c r="V249" s="1">
        <f>IF($O$249&gt;$O$193,1,0)</f>
        <v>0</v>
      </c>
      <c r="W249" s="1">
        <f>IF($P$249&gt;$P$193,1,0)</f>
        <v>0</v>
      </c>
      <c r="X249" s="1">
        <f>IF($Q$249&gt;$Q$193,1,0)</f>
        <v>0</v>
      </c>
      <c r="Y249" s="1">
        <f>IF($R$249&gt;$R$193,1,0)</f>
        <v>0</v>
      </c>
      <c r="Z249" s="28">
        <f t="shared" si="6"/>
        <v>0</v>
      </c>
      <c r="AA249" s="61"/>
    </row>
    <row r="250" spans="1:27" x14ac:dyDescent="0.25">
      <c r="A250">
        <v>2021</v>
      </c>
      <c r="B250" s="1">
        <v>235</v>
      </c>
      <c r="C250" s="1" t="s">
        <v>265</v>
      </c>
      <c r="D250" s="1">
        <v>136969</v>
      </c>
      <c r="E250" s="1">
        <v>2882</v>
      </c>
      <c r="F250" s="1">
        <v>3</v>
      </c>
      <c r="G250" s="1">
        <v>7927385</v>
      </c>
      <c r="H250" s="1">
        <v>2047927</v>
      </c>
      <c r="I250" s="1">
        <v>128287</v>
      </c>
      <c r="J250" s="1">
        <v>964231</v>
      </c>
      <c r="K250" s="1">
        <v>2047927</v>
      </c>
      <c r="L250" s="1">
        <v>128287</v>
      </c>
      <c r="M250" s="65">
        <v>3.8708999999999998</v>
      </c>
      <c r="N250" s="65">
        <v>61.7941</v>
      </c>
      <c r="O250" s="65">
        <v>14.9518</v>
      </c>
      <c r="P250" s="65">
        <v>0.93659999999999999</v>
      </c>
      <c r="Q250" s="65">
        <v>57.877200000000002</v>
      </c>
      <c r="R250" s="65">
        <v>7.0397999999999996</v>
      </c>
      <c r="S250" s="1"/>
      <c r="T250" s="1">
        <f>IF($M$250&gt;$M$193,1,0)</f>
        <v>0</v>
      </c>
      <c r="U250" s="1">
        <f>IF($N$250&gt;$N$193,1,0)</f>
        <v>0</v>
      </c>
      <c r="V250" s="1">
        <f>IF($O$250&gt;$O$193,1,0)</f>
        <v>1</v>
      </c>
      <c r="W250" s="1">
        <f>IF($P$250&gt;$P$193,1,0)</f>
        <v>1</v>
      </c>
      <c r="X250" s="1">
        <f>IF($Q$250&gt;$Q$193,1,0)</f>
        <v>0</v>
      </c>
      <c r="Y250" s="1">
        <f>IF($R$250&gt;$R$193,1,0)</f>
        <v>0</v>
      </c>
      <c r="Z250" s="28">
        <f t="shared" si="6"/>
        <v>2</v>
      </c>
      <c r="AA250" s="61"/>
    </row>
    <row r="251" spans="1:27" x14ac:dyDescent="0.25">
      <c r="A251">
        <v>2021</v>
      </c>
      <c r="B251" s="1">
        <v>236</v>
      </c>
      <c r="C251" s="1" t="s">
        <v>266</v>
      </c>
      <c r="D251" s="1">
        <v>136550</v>
      </c>
      <c r="E251" s="1">
        <v>1840</v>
      </c>
      <c r="F251" s="1">
        <v>3</v>
      </c>
      <c r="G251" s="1">
        <v>3307580</v>
      </c>
      <c r="H251" s="1">
        <v>957998</v>
      </c>
      <c r="I251" s="1">
        <v>67116</v>
      </c>
      <c r="J251" s="1">
        <v>842992</v>
      </c>
      <c r="K251" s="1">
        <v>854233</v>
      </c>
      <c r="L251" s="1">
        <v>59875</v>
      </c>
      <c r="M251" s="65">
        <v>3.8719999999999999</v>
      </c>
      <c r="N251" s="65">
        <v>55.241399999999999</v>
      </c>
      <c r="O251" s="65">
        <v>7.0156999999999998</v>
      </c>
      <c r="P251" s="65">
        <v>0.49149999999999999</v>
      </c>
      <c r="Q251" s="65">
        <v>24.2225</v>
      </c>
      <c r="R251" s="65">
        <v>6.1734999999999998</v>
      </c>
      <c r="S251" s="1"/>
      <c r="T251" s="1">
        <f>IF($M$251&gt;$M$193,1,0)</f>
        <v>0</v>
      </c>
      <c r="U251" s="1">
        <f>IF($N$251&gt;$N$193,1,0)</f>
        <v>0</v>
      </c>
      <c r="V251" s="1">
        <f>IF($O$251&gt;$O$193,1,0)</f>
        <v>0</v>
      </c>
      <c r="W251" s="1">
        <f>IF($P$251&gt;$P$193,1,0)</f>
        <v>0</v>
      </c>
      <c r="X251" s="1">
        <f>IF($Q$251&gt;$Q$193,1,0)</f>
        <v>0</v>
      </c>
      <c r="Y251" s="1">
        <f>IF($R$251&gt;$R$193,1,0)</f>
        <v>0</v>
      </c>
      <c r="Z251" s="28">
        <f t="shared" si="6"/>
        <v>0</v>
      </c>
      <c r="AA251" s="61"/>
    </row>
    <row r="252" spans="1:27" x14ac:dyDescent="0.25">
      <c r="A252">
        <v>2021</v>
      </c>
      <c r="B252" s="1">
        <v>237</v>
      </c>
      <c r="C252" s="1" t="s">
        <v>267</v>
      </c>
      <c r="D252" s="1">
        <v>135663</v>
      </c>
      <c r="E252" s="1">
        <v>1639</v>
      </c>
      <c r="F252" s="1">
        <v>3</v>
      </c>
      <c r="G252" s="1">
        <v>1344349</v>
      </c>
      <c r="H252" s="1">
        <v>464739</v>
      </c>
      <c r="I252" s="1">
        <v>20766</v>
      </c>
      <c r="J252" s="1">
        <v>152248</v>
      </c>
      <c r="K252" s="1">
        <v>464739</v>
      </c>
      <c r="L252" s="1">
        <v>20766</v>
      </c>
      <c r="M252" s="65">
        <v>2.8927</v>
      </c>
      <c r="N252" s="65">
        <v>64.738</v>
      </c>
      <c r="O252" s="65">
        <v>3.4257</v>
      </c>
      <c r="P252" s="65">
        <v>0.15310000000000001</v>
      </c>
      <c r="Q252" s="65">
        <v>9.9094999999999995</v>
      </c>
      <c r="R252" s="65">
        <v>1.1223000000000001</v>
      </c>
      <c r="S252" s="1"/>
      <c r="T252" s="1">
        <f>IF($M$252&gt;$M$193,1,0)</f>
        <v>0</v>
      </c>
      <c r="U252" s="1">
        <f>IF($N$252&gt;$N$193,1,0)</f>
        <v>0</v>
      </c>
      <c r="V252" s="1">
        <f>IF($O$252&gt;$O$193,1,0)</f>
        <v>0</v>
      </c>
      <c r="W252" s="1">
        <f>IF($P$252&gt;$P$193,1,0)</f>
        <v>0</v>
      </c>
      <c r="X252" s="1">
        <f>IF($Q$252&gt;$Q$193,1,0)</f>
        <v>0</v>
      </c>
      <c r="Y252" s="1">
        <f>IF($R$252&gt;$R$193,1,0)</f>
        <v>0</v>
      </c>
      <c r="Z252" s="28">
        <f t="shared" si="6"/>
        <v>0</v>
      </c>
      <c r="AA252" s="61"/>
    </row>
    <row r="253" spans="1:27" x14ac:dyDescent="0.25">
      <c r="A253">
        <v>2021</v>
      </c>
      <c r="B253" s="1">
        <v>238</v>
      </c>
      <c r="C253" s="1" t="s">
        <v>268</v>
      </c>
      <c r="D253" s="1">
        <v>135267</v>
      </c>
      <c r="E253" s="1">
        <v>2300</v>
      </c>
      <c r="F253" s="1">
        <v>3</v>
      </c>
      <c r="G253" s="1">
        <v>6603937</v>
      </c>
      <c r="H253" s="1">
        <v>1277961</v>
      </c>
      <c r="I253" s="1">
        <v>47856</v>
      </c>
      <c r="J253" s="1">
        <v>497104</v>
      </c>
      <c r="K253" s="1">
        <v>1277961</v>
      </c>
      <c r="L253" s="1">
        <v>47856</v>
      </c>
      <c r="M253" s="65">
        <v>5.1676000000000002</v>
      </c>
      <c r="N253" s="65">
        <v>137.99600000000001</v>
      </c>
      <c r="O253" s="65">
        <v>9.4476999999999993</v>
      </c>
      <c r="P253" s="65">
        <v>0.3538</v>
      </c>
      <c r="Q253" s="65">
        <v>48.8215</v>
      </c>
      <c r="R253" s="65">
        <v>3.6749999999999998</v>
      </c>
      <c r="S253" s="1"/>
      <c r="T253" s="1">
        <f>IF($M$253&gt;$M$193,1,0)</f>
        <v>0</v>
      </c>
      <c r="U253" s="1">
        <f>IF($N$253&gt;$N$193,1,0)</f>
        <v>1</v>
      </c>
      <c r="V253" s="1">
        <f>IF($O$253&gt;$O$193,1,0)</f>
        <v>0</v>
      </c>
      <c r="W253" s="1">
        <f>IF($P$253&gt;$P$193,1,0)</f>
        <v>0</v>
      </c>
      <c r="X253" s="1">
        <f>IF($Q$253&gt;$Q$193,1,0)</f>
        <v>0</v>
      </c>
      <c r="Y253" s="1">
        <f>IF($R$253&gt;$R$193,1,0)</f>
        <v>0</v>
      </c>
      <c r="Z253" s="28">
        <f t="shared" si="6"/>
        <v>1</v>
      </c>
      <c r="AA253" s="61"/>
    </row>
    <row r="254" spans="1:27" x14ac:dyDescent="0.25">
      <c r="A254">
        <v>2021</v>
      </c>
      <c r="B254" s="1">
        <v>239</v>
      </c>
      <c r="C254" s="1" t="s">
        <v>269</v>
      </c>
      <c r="D254" s="1">
        <v>133700</v>
      </c>
      <c r="E254" s="1">
        <v>2706</v>
      </c>
      <c r="F254" s="1">
        <v>3</v>
      </c>
      <c r="G254" s="1">
        <v>3472354</v>
      </c>
      <c r="H254" s="1">
        <v>1120907</v>
      </c>
      <c r="I254" s="1">
        <v>90517</v>
      </c>
      <c r="J254" s="1">
        <v>1004049</v>
      </c>
      <c r="K254" s="1">
        <v>1120907</v>
      </c>
      <c r="L254" s="1">
        <v>90517</v>
      </c>
      <c r="M254" s="65">
        <v>3.0977999999999999</v>
      </c>
      <c r="N254" s="65">
        <v>38.3613</v>
      </c>
      <c r="O254" s="65">
        <v>8.3836999999999993</v>
      </c>
      <c r="P254" s="65">
        <v>0.67700000000000005</v>
      </c>
      <c r="Q254" s="65">
        <v>25.9712</v>
      </c>
      <c r="R254" s="65">
        <v>7.5096999999999996</v>
      </c>
      <c r="S254" s="1"/>
      <c r="T254" s="1">
        <f>IF($M$254&gt;$M$193,1,0)</f>
        <v>0</v>
      </c>
      <c r="U254" s="1">
        <f>IF($N$254&gt;$N$193,1,0)</f>
        <v>0</v>
      </c>
      <c r="V254" s="1">
        <f>IF($O$254&gt;$O$193,1,0)</f>
        <v>0</v>
      </c>
      <c r="W254" s="1">
        <f>IF($P$254&gt;$P$193,1,0)</f>
        <v>0</v>
      </c>
      <c r="X254" s="1">
        <f>IF($Q$254&gt;$Q$193,1,0)</f>
        <v>0</v>
      </c>
      <c r="Y254" s="1">
        <f>IF($R$254&gt;$R$193,1,0)</f>
        <v>0</v>
      </c>
      <c r="Z254" s="28">
        <f t="shared" si="6"/>
        <v>0</v>
      </c>
      <c r="AA254" s="61"/>
    </row>
    <row r="255" spans="1:27" x14ac:dyDescent="0.25">
      <c r="A255">
        <v>2021</v>
      </c>
      <c r="B255" s="1">
        <v>240</v>
      </c>
      <c r="C255" s="1" t="s">
        <v>270</v>
      </c>
      <c r="D255" s="1">
        <v>133683</v>
      </c>
      <c r="E255" s="1">
        <v>3388</v>
      </c>
      <c r="F255" s="1">
        <v>3</v>
      </c>
      <c r="G255" s="1">
        <v>2417665</v>
      </c>
      <c r="H255" s="1">
        <v>1021691</v>
      </c>
      <c r="I255" s="1">
        <v>64994</v>
      </c>
      <c r="J255" s="1">
        <v>578392</v>
      </c>
      <c r="K255" s="1">
        <v>1021691</v>
      </c>
      <c r="L255" s="1">
        <v>64994</v>
      </c>
      <c r="M255" s="65">
        <v>2.3662999999999998</v>
      </c>
      <c r="N255" s="65">
        <v>37.198300000000003</v>
      </c>
      <c r="O255" s="65">
        <v>7.6425999999999998</v>
      </c>
      <c r="P255" s="65">
        <v>0.48620000000000002</v>
      </c>
      <c r="Q255" s="65">
        <v>18.085100000000001</v>
      </c>
      <c r="R255" s="65">
        <v>4.3266</v>
      </c>
      <c r="S255" s="1"/>
      <c r="T255" s="1">
        <f>IF($M$255&gt;$M$193,1,0)</f>
        <v>0</v>
      </c>
      <c r="U255" s="1">
        <f>IF($N$255&gt;$N$193,1,0)</f>
        <v>0</v>
      </c>
      <c r="V255" s="1">
        <f>IF($O$255&gt;$O$193,1,0)</f>
        <v>0</v>
      </c>
      <c r="W255" s="1">
        <f>IF($P$255&gt;$P$193,1,0)</f>
        <v>0</v>
      </c>
      <c r="X255" s="1">
        <f>IF($Q$255&gt;$Q$193,1,0)</f>
        <v>0</v>
      </c>
      <c r="Y255" s="1">
        <f>IF($R$255&gt;$R$193,1,0)</f>
        <v>0</v>
      </c>
      <c r="Z255" s="28">
        <f t="shared" si="6"/>
        <v>0</v>
      </c>
      <c r="AA255" s="61"/>
    </row>
    <row r="256" spans="1:27" x14ac:dyDescent="0.25">
      <c r="A256">
        <v>2021</v>
      </c>
      <c r="B256" s="1">
        <v>241</v>
      </c>
      <c r="C256" s="1" t="s">
        <v>271</v>
      </c>
      <c r="D256" s="1">
        <v>133228</v>
      </c>
      <c r="E256" s="1">
        <v>1723</v>
      </c>
      <c r="F256" s="1">
        <v>3</v>
      </c>
      <c r="G256" s="1">
        <v>291364</v>
      </c>
      <c r="H256" s="1">
        <v>352932</v>
      </c>
      <c r="I256" s="1">
        <v>27950</v>
      </c>
      <c r="J256" s="1">
        <v>278739</v>
      </c>
      <c r="K256" s="1">
        <v>45372</v>
      </c>
      <c r="L256" s="1">
        <v>3776</v>
      </c>
      <c r="M256" s="65">
        <v>6.4217000000000004</v>
      </c>
      <c r="N256" s="65">
        <v>77.162099999999995</v>
      </c>
      <c r="O256" s="65">
        <v>2.6490999999999998</v>
      </c>
      <c r="P256" s="65">
        <v>0.20979999999999999</v>
      </c>
      <c r="Q256" s="65">
        <v>2.1869999999999998</v>
      </c>
      <c r="R256" s="65">
        <v>2.0922000000000001</v>
      </c>
      <c r="S256" s="1"/>
      <c r="T256" s="1">
        <f>IF($M$256&gt;$M$193,1,0)</f>
        <v>1</v>
      </c>
      <c r="U256" s="1">
        <f>IF($N$256&gt;$N$193,1,0)</f>
        <v>0</v>
      </c>
      <c r="V256" s="1">
        <f>IF($O$256&gt;$O$193,1,0)</f>
        <v>0</v>
      </c>
      <c r="W256" s="1">
        <f>IF($P$256&gt;$P$193,1,0)</f>
        <v>0</v>
      </c>
      <c r="X256" s="1">
        <f>IF($Q$256&gt;$Q$193,1,0)</f>
        <v>0</v>
      </c>
      <c r="Y256" s="1">
        <f>IF($R$256&gt;$R$193,1,0)</f>
        <v>0</v>
      </c>
      <c r="Z256" s="28">
        <f t="shared" si="6"/>
        <v>1</v>
      </c>
      <c r="AA256" s="61"/>
    </row>
    <row r="257" spans="1:27" x14ac:dyDescent="0.25">
      <c r="A257">
        <v>2021</v>
      </c>
      <c r="B257" s="1">
        <v>242</v>
      </c>
      <c r="C257" s="1" t="s">
        <v>272</v>
      </c>
      <c r="D257" s="1">
        <v>133109</v>
      </c>
      <c r="E257" s="1">
        <v>1323</v>
      </c>
      <c r="F257" s="1">
        <v>3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65">
        <v>0</v>
      </c>
      <c r="N257" s="65">
        <v>0</v>
      </c>
      <c r="O257" s="65">
        <v>0</v>
      </c>
      <c r="P257" s="65">
        <v>0</v>
      </c>
      <c r="Q257" s="65">
        <v>0</v>
      </c>
      <c r="R257" s="65">
        <v>0</v>
      </c>
      <c r="S257" s="1"/>
      <c r="T257" s="1">
        <f>IF($M$257&gt;$M$193,1,0)</f>
        <v>0</v>
      </c>
      <c r="U257" s="1">
        <f>IF($N$257&gt;$N$193,1,0)</f>
        <v>0</v>
      </c>
      <c r="V257" s="1">
        <f>IF($O$257&gt;$O$193,1,0)</f>
        <v>0</v>
      </c>
      <c r="W257" s="1">
        <f>IF($P$257&gt;$P$193,1,0)</f>
        <v>0</v>
      </c>
      <c r="X257" s="1">
        <f>IF($Q$257&gt;$Q$193,1,0)</f>
        <v>0</v>
      </c>
      <c r="Y257" s="1">
        <f>IF($R$257&gt;$R$193,1,0)</f>
        <v>0</v>
      </c>
      <c r="Z257" s="28">
        <f t="shared" si="6"/>
        <v>0</v>
      </c>
      <c r="AA257" s="61"/>
    </row>
    <row r="258" spans="1:27" x14ac:dyDescent="0.25">
      <c r="A258">
        <v>2021</v>
      </c>
      <c r="B258" s="1">
        <v>243</v>
      </c>
      <c r="C258" s="1" t="s">
        <v>273</v>
      </c>
      <c r="D258" s="1">
        <v>132600</v>
      </c>
      <c r="E258" s="1">
        <v>2696</v>
      </c>
      <c r="F258" s="1">
        <v>3</v>
      </c>
      <c r="G258" s="1">
        <v>6970509</v>
      </c>
      <c r="H258" s="1">
        <v>1672670</v>
      </c>
      <c r="I258" s="1">
        <v>139274</v>
      </c>
      <c r="J258" s="1">
        <v>2533469</v>
      </c>
      <c r="K258" s="1">
        <v>1672670</v>
      </c>
      <c r="L258" s="1">
        <v>139274</v>
      </c>
      <c r="M258" s="65">
        <v>4.1673</v>
      </c>
      <c r="N258" s="65">
        <v>50.048900000000003</v>
      </c>
      <c r="O258" s="65">
        <v>12.6144</v>
      </c>
      <c r="P258" s="65">
        <v>1.0503</v>
      </c>
      <c r="Q258" s="65">
        <v>52.567900000000002</v>
      </c>
      <c r="R258" s="65">
        <v>19.106100000000001</v>
      </c>
      <c r="S258" s="1"/>
      <c r="T258" s="1">
        <f>IF($M$258&gt;$M$193,1,0)</f>
        <v>0</v>
      </c>
      <c r="U258" s="1">
        <f>IF($N$258&gt;$N$193,1,0)</f>
        <v>0</v>
      </c>
      <c r="V258" s="1">
        <f>IF($O$258&gt;$O$193,1,0)</f>
        <v>1</v>
      </c>
      <c r="W258" s="1">
        <f>IF($P$258&gt;$P$193,1,0)</f>
        <v>1</v>
      </c>
      <c r="X258" s="1">
        <f>IF($Q$258&gt;$Q$193,1,0)</f>
        <v>0</v>
      </c>
      <c r="Y258" s="1">
        <f>IF($R$258&gt;$R$193,1,0)</f>
        <v>1</v>
      </c>
      <c r="Z258" s="28">
        <f t="shared" si="6"/>
        <v>3</v>
      </c>
      <c r="AA258" s="61"/>
    </row>
    <row r="259" spans="1:27" x14ac:dyDescent="0.25">
      <c r="A259">
        <v>2021</v>
      </c>
      <c r="B259" s="1">
        <v>244</v>
      </c>
      <c r="C259" s="1" t="s">
        <v>274</v>
      </c>
      <c r="D259" s="1">
        <v>131337</v>
      </c>
      <c r="E259" s="1">
        <v>1391</v>
      </c>
      <c r="F259" s="1">
        <v>3</v>
      </c>
      <c r="G259" s="1">
        <v>2908037</v>
      </c>
      <c r="H259" s="1">
        <v>1149861</v>
      </c>
      <c r="I259" s="1">
        <v>72315</v>
      </c>
      <c r="J259" s="1">
        <v>420433</v>
      </c>
      <c r="K259" s="1">
        <v>1149861</v>
      </c>
      <c r="L259" s="1">
        <v>72315</v>
      </c>
      <c r="M259" s="65">
        <v>2.5289999999999999</v>
      </c>
      <c r="N259" s="65">
        <v>40.213500000000003</v>
      </c>
      <c r="O259" s="65">
        <v>8.7550000000000008</v>
      </c>
      <c r="P259" s="65">
        <v>0.55059999999999998</v>
      </c>
      <c r="Q259" s="65">
        <v>22.1418</v>
      </c>
      <c r="R259" s="65">
        <v>3.2012</v>
      </c>
      <c r="S259" s="1"/>
      <c r="T259" s="1">
        <f>IF($M$259&gt;$M$193,1,0)</f>
        <v>0</v>
      </c>
      <c r="U259" s="1">
        <f>IF($N$259&gt;$N$193,1,0)</f>
        <v>0</v>
      </c>
      <c r="V259" s="1">
        <f>IF($O$259&gt;$O$193,1,0)</f>
        <v>0</v>
      </c>
      <c r="W259" s="1">
        <f>IF($P$259&gt;$P$193,1,0)</f>
        <v>0</v>
      </c>
      <c r="X259" s="1">
        <f>IF($Q$259&gt;$Q$193,1,0)</f>
        <v>0</v>
      </c>
      <c r="Y259" s="1">
        <f>IF($R$259&gt;$R$193,1,0)</f>
        <v>0</v>
      </c>
      <c r="Z259" s="28">
        <f t="shared" ref="Z259:Z322" si="7">SUM($T259:$Y259)</f>
        <v>0</v>
      </c>
      <c r="AA259" s="61"/>
    </row>
    <row r="260" spans="1:27" x14ac:dyDescent="0.25">
      <c r="A260">
        <v>2021</v>
      </c>
      <c r="B260" s="1">
        <v>245</v>
      </c>
      <c r="C260" s="1" t="s">
        <v>275</v>
      </c>
      <c r="D260" s="1">
        <v>130846</v>
      </c>
      <c r="E260" s="1">
        <v>1036</v>
      </c>
      <c r="F260" s="1">
        <v>3</v>
      </c>
      <c r="G260" s="1">
        <v>0</v>
      </c>
      <c r="H260" s="1">
        <v>350991</v>
      </c>
      <c r="I260" s="1">
        <v>23668</v>
      </c>
      <c r="J260" s="1">
        <v>150835</v>
      </c>
      <c r="K260" s="1">
        <v>0</v>
      </c>
      <c r="L260" s="1">
        <v>0</v>
      </c>
      <c r="M260" s="65">
        <v>0</v>
      </c>
      <c r="N260" s="65">
        <v>0</v>
      </c>
      <c r="O260" s="65">
        <v>2.6825000000000001</v>
      </c>
      <c r="P260" s="65">
        <v>0.18090000000000001</v>
      </c>
      <c r="Q260" s="65">
        <v>0</v>
      </c>
      <c r="R260" s="65">
        <v>1.1528</v>
      </c>
      <c r="S260" s="1"/>
      <c r="T260" s="1">
        <f>IF($M$260&gt;$M$193,1,0)</f>
        <v>0</v>
      </c>
      <c r="U260" s="1">
        <f>IF($N$260&gt;$N$193,1,0)</f>
        <v>0</v>
      </c>
      <c r="V260" s="1">
        <f>IF($O$260&gt;$O$193,1,0)</f>
        <v>0</v>
      </c>
      <c r="W260" s="1">
        <f>IF($P$260&gt;$P$193,1,0)</f>
        <v>0</v>
      </c>
      <c r="X260" s="1">
        <f>IF($Q$260&gt;$Q$193,1,0)</f>
        <v>0</v>
      </c>
      <c r="Y260" s="1">
        <f>IF($R$260&gt;$R$193,1,0)</f>
        <v>0</v>
      </c>
      <c r="Z260" s="28">
        <f t="shared" si="7"/>
        <v>0</v>
      </c>
      <c r="AA260" s="61"/>
    </row>
    <row r="261" spans="1:27" x14ac:dyDescent="0.25">
      <c r="A261">
        <v>2021</v>
      </c>
      <c r="B261" s="1">
        <v>246</v>
      </c>
      <c r="C261" s="1" t="s">
        <v>276</v>
      </c>
      <c r="D261" s="1">
        <v>130447</v>
      </c>
      <c r="E261" s="1">
        <v>4479</v>
      </c>
      <c r="F261" s="1">
        <v>3</v>
      </c>
      <c r="G261" s="1">
        <v>11648244</v>
      </c>
      <c r="H261" s="1">
        <v>1760159</v>
      </c>
      <c r="I261" s="1">
        <v>99651</v>
      </c>
      <c r="J261" s="1">
        <v>1150764</v>
      </c>
      <c r="K261" s="1">
        <v>1760159</v>
      </c>
      <c r="L261" s="1">
        <v>99651</v>
      </c>
      <c r="M261" s="65">
        <v>6.6177000000000001</v>
      </c>
      <c r="N261" s="65">
        <v>116.8904</v>
      </c>
      <c r="O261" s="65">
        <v>13.4933</v>
      </c>
      <c r="P261" s="65">
        <v>0.76390000000000002</v>
      </c>
      <c r="Q261" s="65">
        <v>89.294799999999995</v>
      </c>
      <c r="R261" s="65">
        <v>8.8216999999999999</v>
      </c>
      <c r="S261" s="1"/>
      <c r="T261" s="1">
        <f>IF($M$261&gt;$M$193,1,0)</f>
        <v>1</v>
      </c>
      <c r="U261" s="1">
        <f>IF($N$261&gt;$N$193,1,0)</f>
        <v>1</v>
      </c>
      <c r="V261" s="1">
        <f>IF($O$261&gt;$O$193,1,0)</f>
        <v>1</v>
      </c>
      <c r="W261" s="1">
        <f>IF($P$261&gt;$P$193,1,0)</f>
        <v>1</v>
      </c>
      <c r="X261" s="1">
        <f>IF($Q$261&gt;$Q$193,1,0)</f>
        <v>1</v>
      </c>
      <c r="Y261" s="1">
        <f>IF($R$261&gt;$R$193,1,0)</f>
        <v>0</v>
      </c>
      <c r="Z261" s="28">
        <f t="shared" si="7"/>
        <v>5</v>
      </c>
      <c r="AA261" s="61"/>
    </row>
    <row r="262" spans="1:27" x14ac:dyDescent="0.25">
      <c r="A262">
        <v>2021</v>
      </c>
      <c r="B262" s="1">
        <v>247</v>
      </c>
      <c r="C262" s="1" t="s">
        <v>277</v>
      </c>
      <c r="D262" s="1">
        <v>130247</v>
      </c>
      <c r="E262" s="1">
        <v>1443</v>
      </c>
      <c r="F262" s="1">
        <v>3</v>
      </c>
      <c r="G262" s="1">
        <v>0</v>
      </c>
      <c r="H262" s="1">
        <v>698500</v>
      </c>
      <c r="I262" s="1">
        <v>47245</v>
      </c>
      <c r="J262" s="1">
        <v>204758</v>
      </c>
      <c r="K262" s="1">
        <v>0</v>
      </c>
      <c r="L262" s="1">
        <v>0</v>
      </c>
      <c r="M262" s="65">
        <v>0</v>
      </c>
      <c r="N262" s="65">
        <v>0</v>
      </c>
      <c r="O262" s="65">
        <v>5.3628999999999998</v>
      </c>
      <c r="P262" s="65">
        <v>0.36270000000000002</v>
      </c>
      <c r="Q262" s="65">
        <v>0</v>
      </c>
      <c r="R262" s="65">
        <v>1.5721000000000001</v>
      </c>
      <c r="S262" s="1"/>
      <c r="T262" s="1">
        <f>IF($M$262&gt;$M$193,1,0)</f>
        <v>0</v>
      </c>
      <c r="U262" s="1">
        <f>IF($N$262&gt;$N$193,1,0)</f>
        <v>0</v>
      </c>
      <c r="V262" s="1">
        <f>IF($O$262&gt;$O$193,1,0)</f>
        <v>0</v>
      </c>
      <c r="W262" s="1">
        <f>IF($P$262&gt;$P$193,1,0)</f>
        <v>0</v>
      </c>
      <c r="X262" s="1">
        <f>IF($Q$262&gt;$Q$193,1,0)</f>
        <v>0</v>
      </c>
      <c r="Y262" s="1">
        <f>IF($R$262&gt;$R$193,1,0)</f>
        <v>0</v>
      </c>
      <c r="Z262" s="28">
        <f t="shared" si="7"/>
        <v>0</v>
      </c>
      <c r="AA262" s="61"/>
    </row>
    <row r="263" spans="1:27" x14ac:dyDescent="0.25">
      <c r="A263">
        <v>2021</v>
      </c>
      <c r="B263" s="1">
        <v>248</v>
      </c>
      <c r="C263" s="1" t="s">
        <v>278</v>
      </c>
      <c r="D263" s="1">
        <v>129534</v>
      </c>
      <c r="E263" s="1">
        <v>2165</v>
      </c>
      <c r="F263" s="1">
        <v>3</v>
      </c>
      <c r="G263" s="1">
        <v>6213344</v>
      </c>
      <c r="H263" s="1">
        <v>1295705</v>
      </c>
      <c r="I263" s="1">
        <v>83085</v>
      </c>
      <c r="J263" s="1">
        <v>1046220</v>
      </c>
      <c r="K263" s="1">
        <v>1295705</v>
      </c>
      <c r="L263" s="1">
        <v>83085</v>
      </c>
      <c r="M263" s="65">
        <v>4.7953000000000001</v>
      </c>
      <c r="N263" s="65">
        <v>74.783000000000001</v>
      </c>
      <c r="O263" s="65">
        <v>10.002800000000001</v>
      </c>
      <c r="P263" s="65">
        <v>0.64139999999999997</v>
      </c>
      <c r="Q263" s="65">
        <v>47.966900000000003</v>
      </c>
      <c r="R263" s="65">
        <v>8.0768000000000004</v>
      </c>
      <c r="S263" s="1"/>
      <c r="T263" s="1">
        <f>IF($M$263&gt;$M$193,1,0)</f>
        <v>0</v>
      </c>
      <c r="U263" s="1">
        <f>IF($N$263&gt;$N$193,1,0)</f>
        <v>0</v>
      </c>
      <c r="V263" s="1">
        <f>IF($O$263&gt;$O$193,1,0)</f>
        <v>0</v>
      </c>
      <c r="W263" s="1">
        <f>IF($P$263&gt;$P$193,1,0)</f>
        <v>0</v>
      </c>
      <c r="X263" s="1">
        <f>IF($Q$263&gt;$Q$193,1,0)</f>
        <v>0</v>
      </c>
      <c r="Y263" s="1">
        <f>IF($R$263&gt;$R$193,1,0)</f>
        <v>0</v>
      </c>
      <c r="Z263" s="28">
        <f t="shared" si="7"/>
        <v>0</v>
      </c>
      <c r="AA263" s="61"/>
    </row>
    <row r="264" spans="1:27" x14ac:dyDescent="0.25">
      <c r="A264">
        <v>2021</v>
      </c>
      <c r="B264" s="1">
        <v>249</v>
      </c>
      <c r="C264" s="1" t="s">
        <v>279</v>
      </c>
      <c r="D264" s="1">
        <v>128754</v>
      </c>
      <c r="E264" s="1">
        <v>1309</v>
      </c>
      <c r="F264" s="1">
        <v>3</v>
      </c>
      <c r="G264" s="1">
        <v>11949207</v>
      </c>
      <c r="H264" s="1">
        <v>1841243</v>
      </c>
      <c r="I264" s="1">
        <v>191030</v>
      </c>
      <c r="J264" s="1">
        <v>7272198</v>
      </c>
      <c r="K264" s="1">
        <v>1841243</v>
      </c>
      <c r="L264" s="1">
        <v>191030</v>
      </c>
      <c r="M264" s="65">
        <v>6.4897999999999998</v>
      </c>
      <c r="N264" s="65">
        <v>62.551499999999997</v>
      </c>
      <c r="O264" s="65">
        <v>14.3005</v>
      </c>
      <c r="P264" s="65">
        <v>1.4837</v>
      </c>
      <c r="Q264" s="65">
        <v>92.8065</v>
      </c>
      <c r="R264" s="65">
        <v>56.481299999999997</v>
      </c>
      <c r="S264" s="1"/>
      <c r="T264" s="1">
        <f>IF($M$264&gt;$M$193,1,0)</f>
        <v>1</v>
      </c>
      <c r="U264" s="1">
        <f>IF($N$264&gt;$N$193,1,0)</f>
        <v>0</v>
      </c>
      <c r="V264" s="1">
        <f>IF($O$264&gt;$O$193,1,0)</f>
        <v>1</v>
      </c>
      <c r="W264" s="1">
        <f>IF($P$264&gt;$P$193,1,0)</f>
        <v>1</v>
      </c>
      <c r="X264" s="1">
        <f>IF($Q$264&gt;$Q$193,1,0)</f>
        <v>1</v>
      </c>
      <c r="Y264" s="1">
        <f>IF($R$264&gt;$R$193,1,0)</f>
        <v>1</v>
      </c>
      <c r="Z264" s="28">
        <f t="shared" si="7"/>
        <v>5</v>
      </c>
      <c r="AA264" s="61"/>
    </row>
    <row r="265" spans="1:27" x14ac:dyDescent="0.25">
      <c r="A265">
        <v>2021</v>
      </c>
      <c r="B265" s="1">
        <v>250</v>
      </c>
      <c r="C265" s="1" t="s">
        <v>280</v>
      </c>
      <c r="D265" s="1">
        <v>128600</v>
      </c>
      <c r="E265" s="1">
        <v>1988</v>
      </c>
      <c r="F265" s="1">
        <v>3</v>
      </c>
      <c r="G265" s="1">
        <v>3018221</v>
      </c>
      <c r="H265" s="1">
        <v>1713377</v>
      </c>
      <c r="I265" s="1">
        <v>86917</v>
      </c>
      <c r="J265" s="1">
        <v>679459</v>
      </c>
      <c r="K265" s="1">
        <v>768893</v>
      </c>
      <c r="L265" s="1">
        <v>13024</v>
      </c>
      <c r="M265" s="65">
        <v>3.9253999999999998</v>
      </c>
      <c r="N265" s="65">
        <v>231.74299999999999</v>
      </c>
      <c r="O265" s="65">
        <v>13.3233</v>
      </c>
      <c r="P265" s="65">
        <v>0.67589999999999995</v>
      </c>
      <c r="Q265" s="65">
        <v>23.469799999999999</v>
      </c>
      <c r="R265" s="65">
        <v>5.2835000000000001</v>
      </c>
      <c r="S265" s="1"/>
      <c r="T265" s="1">
        <f>IF($M$265&gt;$M$193,1,0)</f>
        <v>0</v>
      </c>
      <c r="U265" s="1">
        <f>IF($N$265&gt;$N$193,1,0)</f>
        <v>1</v>
      </c>
      <c r="V265" s="1">
        <f>IF($O$265&gt;$O$193,1,0)</f>
        <v>1</v>
      </c>
      <c r="W265" s="1">
        <f>IF($P$265&gt;$P$193,1,0)</f>
        <v>0</v>
      </c>
      <c r="X265" s="1">
        <f>IF($Q$265&gt;$Q$193,1,0)</f>
        <v>0</v>
      </c>
      <c r="Y265" s="1">
        <f>IF($R$265&gt;$R$193,1,0)</f>
        <v>0</v>
      </c>
      <c r="Z265" s="28">
        <f t="shared" si="7"/>
        <v>2</v>
      </c>
      <c r="AA265" s="61"/>
    </row>
    <row r="266" spans="1:27" x14ac:dyDescent="0.25">
      <c r="A266">
        <v>2021</v>
      </c>
      <c r="B266" s="1">
        <v>251</v>
      </c>
      <c r="C266" s="1" t="s">
        <v>281</v>
      </c>
      <c r="D266" s="1">
        <v>128124</v>
      </c>
      <c r="E266" s="1">
        <v>1626</v>
      </c>
      <c r="F266" s="1">
        <v>3</v>
      </c>
      <c r="G266" s="1">
        <v>0</v>
      </c>
      <c r="H266" s="1">
        <v>1012156</v>
      </c>
      <c r="I266" s="1">
        <v>66620</v>
      </c>
      <c r="J266" s="1">
        <v>760788</v>
      </c>
      <c r="K266" s="1">
        <v>0</v>
      </c>
      <c r="L266" s="1">
        <v>0</v>
      </c>
      <c r="M266" s="65">
        <v>0</v>
      </c>
      <c r="N266" s="65">
        <v>0</v>
      </c>
      <c r="O266" s="65">
        <v>7.8997999999999999</v>
      </c>
      <c r="P266" s="65">
        <v>0.52</v>
      </c>
      <c r="Q266" s="65">
        <v>0</v>
      </c>
      <c r="R266" s="65">
        <v>5.9379</v>
      </c>
      <c r="S266" s="1"/>
      <c r="T266" s="1">
        <f>IF($M$266&gt;$M$193,1,0)</f>
        <v>0</v>
      </c>
      <c r="U266" s="1">
        <f>IF($N$266&gt;$N$193,1,0)</f>
        <v>0</v>
      </c>
      <c r="V266" s="1">
        <f>IF($O$266&gt;$O$193,1,0)</f>
        <v>0</v>
      </c>
      <c r="W266" s="1">
        <f>IF($P$266&gt;$P$193,1,0)</f>
        <v>0</v>
      </c>
      <c r="X266" s="1">
        <f>IF($Q$266&gt;$Q$193,1,0)</f>
        <v>0</v>
      </c>
      <c r="Y266" s="1">
        <f>IF($R$266&gt;$R$193,1,0)</f>
        <v>0</v>
      </c>
      <c r="Z266" s="28">
        <f t="shared" si="7"/>
        <v>0</v>
      </c>
      <c r="AA266" s="61"/>
    </row>
    <row r="267" spans="1:27" x14ac:dyDescent="0.25">
      <c r="A267">
        <v>2021</v>
      </c>
      <c r="B267" s="1">
        <v>252</v>
      </c>
      <c r="C267" s="1" t="s">
        <v>282</v>
      </c>
      <c r="D267" s="1">
        <v>126405</v>
      </c>
      <c r="E267" s="1">
        <v>2145</v>
      </c>
      <c r="F267" s="1">
        <v>3</v>
      </c>
      <c r="G267" s="1">
        <v>0</v>
      </c>
      <c r="H267" s="1">
        <v>500770</v>
      </c>
      <c r="I267" s="1">
        <v>32543</v>
      </c>
      <c r="J267" s="1">
        <v>164228</v>
      </c>
      <c r="K267" s="1">
        <v>0</v>
      </c>
      <c r="L267" s="1">
        <v>0</v>
      </c>
      <c r="M267" s="65">
        <v>0</v>
      </c>
      <c r="N267" s="65">
        <v>0</v>
      </c>
      <c r="O267" s="65">
        <v>3.9615999999999998</v>
      </c>
      <c r="P267" s="65">
        <v>0.25750000000000001</v>
      </c>
      <c r="Q267" s="65">
        <v>0</v>
      </c>
      <c r="R267" s="65">
        <v>1.2991999999999999</v>
      </c>
      <c r="S267" s="1"/>
      <c r="T267" s="1">
        <f>IF($M$267&gt;$M$193,1,0)</f>
        <v>0</v>
      </c>
      <c r="U267" s="1">
        <f>IF($N$267&gt;$N$193,1,0)</f>
        <v>0</v>
      </c>
      <c r="V267" s="1">
        <f>IF($O$267&gt;$O$193,1,0)</f>
        <v>0</v>
      </c>
      <c r="W267" s="1">
        <f>IF($P$267&gt;$P$193,1,0)</f>
        <v>0</v>
      </c>
      <c r="X267" s="1">
        <f>IF($Q$267&gt;$Q$193,1,0)</f>
        <v>0</v>
      </c>
      <c r="Y267" s="1">
        <f>IF($R$267&gt;$R$193,1,0)</f>
        <v>0</v>
      </c>
      <c r="Z267" s="28">
        <f t="shared" si="7"/>
        <v>0</v>
      </c>
      <c r="AA267" s="61"/>
    </row>
    <row r="268" spans="1:27" x14ac:dyDescent="0.25">
      <c r="A268">
        <v>2021</v>
      </c>
      <c r="B268" s="1">
        <v>253</v>
      </c>
      <c r="C268" s="1" t="s">
        <v>283</v>
      </c>
      <c r="D268" s="1">
        <v>126265</v>
      </c>
      <c r="E268" s="1">
        <v>1773</v>
      </c>
      <c r="F268" s="1">
        <v>3</v>
      </c>
      <c r="G268" s="1">
        <v>3655401</v>
      </c>
      <c r="H268" s="1">
        <v>1067207</v>
      </c>
      <c r="I268" s="1">
        <v>54830</v>
      </c>
      <c r="J268" s="1">
        <v>477951</v>
      </c>
      <c r="K268" s="1">
        <v>1067207</v>
      </c>
      <c r="L268" s="1">
        <v>54830</v>
      </c>
      <c r="M268" s="65">
        <v>3.4251999999999998</v>
      </c>
      <c r="N268" s="65">
        <v>66.667900000000003</v>
      </c>
      <c r="O268" s="65">
        <v>8.4520999999999997</v>
      </c>
      <c r="P268" s="65">
        <v>0.43419999999999997</v>
      </c>
      <c r="Q268" s="65">
        <v>28.950199999999999</v>
      </c>
      <c r="R268" s="65">
        <v>3.7852999999999999</v>
      </c>
      <c r="S268" s="1"/>
      <c r="T268" s="1">
        <f>IF($M$268&gt;$M$193,1,0)</f>
        <v>0</v>
      </c>
      <c r="U268" s="1">
        <f>IF($N$268&gt;$N$193,1,0)</f>
        <v>0</v>
      </c>
      <c r="V268" s="1">
        <f>IF($O$268&gt;$O$193,1,0)</f>
        <v>0</v>
      </c>
      <c r="W268" s="1">
        <f>IF($P$268&gt;$P$193,1,0)</f>
        <v>0</v>
      </c>
      <c r="X268" s="1">
        <f>IF($Q$268&gt;$Q$193,1,0)</f>
        <v>0</v>
      </c>
      <c r="Y268" s="1">
        <f>IF($R$268&gt;$R$193,1,0)</f>
        <v>0</v>
      </c>
      <c r="Z268" s="28">
        <f t="shared" si="7"/>
        <v>0</v>
      </c>
      <c r="AA268" s="61"/>
    </row>
    <row r="269" spans="1:27" x14ac:dyDescent="0.25">
      <c r="A269">
        <v>2021</v>
      </c>
      <c r="B269" s="1">
        <v>254</v>
      </c>
      <c r="C269" s="1" t="s">
        <v>284</v>
      </c>
      <c r="D269" s="1">
        <v>125206</v>
      </c>
      <c r="E269" s="1">
        <v>3983</v>
      </c>
      <c r="F269" s="1">
        <v>3</v>
      </c>
      <c r="G269" s="1">
        <v>0</v>
      </c>
      <c r="H269" s="1">
        <v>536014</v>
      </c>
      <c r="I269" s="1">
        <v>43953</v>
      </c>
      <c r="J269" s="1">
        <v>307369</v>
      </c>
      <c r="K269" s="1">
        <v>0</v>
      </c>
      <c r="L269" s="1">
        <v>0</v>
      </c>
      <c r="M269" s="65">
        <v>0</v>
      </c>
      <c r="N269" s="65">
        <v>0</v>
      </c>
      <c r="O269" s="65">
        <v>4.2811000000000003</v>
      </c>
      <c r="P269" s="65">
        <v>0.35099999999999998</v>
      </c>
      <c r="Q269" s="65">
        <v>0</v>
      </c>
      <c r="R269" s="65">
        <v>2.4548999999999999</v>
      </c>
      <c r="S269" s="1"/>
      <c r="T269" s="1">
        <f>IF($M$269&gt;$M$193,1,0)</f>
        <v>0</v>
      </c>
      <c r="U269" s="1">
        <f>IF($N$269&gt;$N$193,1,0)</f>
        <v>0</v>
      </c>
      <c r="V269" s="1">
        <f>IF($O$269&gt;$O$193,1,0)</f>
        <v>0</v>
      </c>
      <c r="W269" s="1">
        <f>IF($P$269&gt;$P$193,1,0)</f>
        <v>0</v>
      </c>
      <c r="X269" s="1">
        <f>IF($Q$269&gt;$Q$193,1,0)</f>
        <v>0</v>
      </c>
      <c r="Y269" s="1">
        <f>IF($R$269&gt;$R$193,1,0)</f>
        <v>0</v>
      </c>
      <c r="Z269" s="28">
        <f t="shared" si="7"/>
        <v>0</v>
      </c>
      <c r="AA269" s="61"/>
    </row>
    <row r="270" spans="1:27" x14ac:dyDescent="0.25">
      <c r="A270">
        <v>2021</v>
      </c>
      <c r="B270" s="1">
        <v>255</v>
      </c>
      <c r="C270" s="1" t="s">
        <v>285</v>
      </c>
      <c r="D270" s="1">
        <v>124748</v>
      </c>
      <c r="E270" s="1">
        <v>2018</v>
      </c>
      <c r="F270" s="1">
        <v>3</v>
      </c>
      <c r="G270" s="1">
        <v>3191485</v>
      </c>
      <c r="H270" s="1">
        <v>876996</v>
      </c>
      <c r="I270" s="1">
        <v>80248</v>
      </c>
      <c r="J270" s="1">
        <v>1104928</v>
      </c>
      <c r="K270" s="1">
        <v>876996</v>
      </c>
      <c r="L270" s="1">
        <v>80248</v>
      </c>
      <c r="M270" s="65">
        <v>3.6391</v>
      </c>
      <c r="N270" s="65">
        <v>39.770299999999999</v>
      </c>
      <c r="O270" s="65">
        <v>7.0301</v>
      </c>
      <c r="P270" s="65">
        <v>0.64329999999999998</v>
      </c>
      <c r="Q270" s="65">
        <v>25.583500000000001</v>
      </c>
      <c r="R270" s="65">
        <v>8.8573000000000004</v>
      </c>
      <c r="S270" s="1"/>
      <c r="T270" s="1">
        <f>IF($M$270&gt;$M$193,1,0)</f>
        <v>0</v>
      </c>
      <c r="U270" s="1">
        <f>IF($N$270&gt;$N$193,1,0)</f>
        <v>0</v>
      </c>
      <c r="V270" s="1">
        <f>IF($O$270&gt;$O$193,1,0)</f>
        <v>0</v>
      </c>
      <c r="W270" s="1">
        <f>IF($P$270&gt;$P$193,1,0)</f>
        <v>0</v>
      </c>
      <c r="X270" s="1">
        <f>IF($Q$270&gt;$Q$193,1,0)</f>
        <v>0</v>
      </c>
      <c r="Y270" s="1">
        <f>IF($R$270&gt;$R$193,1,0)</f>
        <v>0</v>
      </c>
      <c r="Z270" s="28">
        <f t="shared" si="7"/>
        <v>0</v>
      </c>
      <c r="AA270" s="61"/>
    </row>
    <row r="271" spans="1:27" x14ac:dyDescent="0.25">
      <c r="A271">
        <v>2021</v>
      </c>
      <c r="B271" s="1">
        <v>256</v>
      </c>
      <c r="C271" s="1" t="s">
        <v>286</v>
      </c>
      <c r="D271" s="1">
        <v>124064</v>
      </c>
      <c r="E271" s="1">
        <v>2423</v>
      </c>
      <c r="F271" s="1">
        <v>3</v>
      </c>
      <c r="G271" s="1">
        <v>4696433</v>
      </c>
      <c r="H271" s="1">
        <v>1250055</v>
      </c>
      <c r="I271" s="1">
        <v>96364</v>
      </c>
      <c r="J271" s="1">
        <v>1412751</v>
      </c>
      <c r="K271" s="1">
        <v>1250055</v>
      </c>
      <c r="L271" s="1">
        <v>96364</v>
      </c>
      <c r="M271" s="65">
        <v>3.7570000000000001</v>
      </c>
      <c r="N271" s="65">
        <v>48.736400000000003</v>
      </c>
      <c r="O271" s="65">
        <v>10.075900000000001</v>
      </c>
      <c r="P271" s="65">
        <v>0.77669999999999995</v>
      </c>
      <c r="Q271" s="65">
        <v>37.854900000000001</v>
      </c>
      <c r="R271" s="65">
        <v>11.3873</v>
      </c>
      <c r="S271" s="1"/>
      <c r="T271" s="1">
        <f>IF($M$271&gt;$M$193,1,0)</f>
        <v>0</v>
      </c>
      <c r="U271" s="1">
        <f>IF($N$271&gt;$N$193,1,0)</f>
        <v>0</v>
      </c>
      <c r="V271" s="1">
        <f>IF($O$271&gt;$O$193,1,0)</f>
        <v>0</v>
      </c>
      <c r="W271" s="1">
        <f>IF($P$271&gt;$P$193,1,0)</f>
        <v>1</v>
      </c>
      <c r="X271" s="1">
        <f>IF($Q$271&gt;$Q$193,1,0)</f>
        <v>0</v>
      </c>
      <c r="Y271" s="1">
        <f>IF($R$271&gt;$R$193,1,0)</f>
        <v>0</v>
      </c>
      <c r="Z271" s="28">
        <f t="shared" si="7"/>
        <v>1</v>
      </c>
      <c r="AA271" s="61"/>
    </row>
    <row r="272" spans="1:27" x14ac:dyDescent="0.25">
      <c r="A272">
        <v>2021</v>
      </c>
      <c r="B272" s="1">
        <v>257</v>
      </c>
      <c r="C272" s="1" t="s">
        <v>287</v>
      </c>
      <c r="D272" s="1">
        <v>122947</v>
      </c>
      <c r="E272" s="1">
        <v>1737</v>
      </c>
      <c r="F272" s="1">
        <v>3</v>
      </c>
      <c r="G272" s="1">
        <v>0</v>
      </c>
      <c r="H272" s="1">
        <v>441900</v>
      </c>
      <c r="I272" s="1">
        <v>31222</v>
      </c>
      <c r="J272" s="1">
        <v>278924</v>
      </c>
      <c r="K272" s="1">
        <v>0</v>
      </c>
      <c r="L272" s="1">
        <v>0</v>
      </c>
      <c r="M272" s="65">
        <v>0</v>
      </c>
      <c r="N272" s="65">
        <v>0</v>
      </c>
      <c r="O272" s="65">
        <v>3.5941999999999998</v>
      </c>
      <c r="P272" s="65">
        <v>0.25390000000000001</v>
      </c>
      <c r="Q272" s="65">
        <v>0</v>
      </c>
      <c r="R272" s="65">
        <v>2.2686999999999999</v>
      </c>
      <c r="S272" s="1"/>
      <c r="T272" s="1">
        <f>IF($M$272&gt;$M$193,1,0)</f>
        <v>0</v>
      </c>
      <c r="U272" s="1">
        <f>IF($N$272&gt;$N$193,1,0)</f>
        <v>0</v>
      </c>
      <c r="V272" s="1">
        <f>IF($O$272&gt;$O$193,1,0)</f>
        <v>0</v>
      </c>
      <c r="W272" s="1">
        <f>IF($P$272&gt;$P$193,1,0)</f>
        <v>0</v>
      </c>
      <c r="X272" s="1">
        <f>IF($Q$272&gt;$Q$193,1,0)</f>
        <v>0</v>
      </c>
      <c r="Y272" s="1">
        <f>IF($R$272&gt;$R$193,1,0)</f>
        <v>0</v>
      </c>
      <c r="Z272" s="28">
        <f t="shared" si="7"/>
        <v>0</v>
      </c>
      <c r="AA272" s="61"/>
    </row>
    <row r="273" spans="1:27" x14ac:dyDescent="0.25">
      <c r="A273">
        <v>2021</v>
      </c>
      <c r="B273" s="1">
        <v>258</v>
      </c>
      <c r="C273" s="1" t="s">
        <v>288</v>
      </c>
      <c r="D273" s="1">
        <v>120577</v>
      </c>
      <c r="E273" s="1">
        <v>1443</v>
      </c>
      <c r="F273" s="1">
        <v>3</v>
      </c>
      <c r="G273" s="1">
        <v>384291</v>
      </c>
      <c r="H273" s="1">
        <v>297421</v>
      </c>
      <c r="I273" s="1">
        <v>18266</v>
      </c>
      <c r="J273" s="1">
        <v>68629</v>
      </c>
      <c r="K273" s="1">
        <v>297421</v>
      </c>
      <c r="L273" s="1">
        <v>18266</v>
      </c>
      <c r="M273" s="65">
        <v>1.2921</v>
      </c>
      <c r="N273" s="65">
        <v>21.038599999999999</v>
      </c>
      <c r="O273" s="65">
        <v>2.4666000000000001</v>
      </c>
      <c r="P273" s="65">
        <v>0.1515</v>
      </c>
      <c r="Q273" s="65">
        <v>3.1871</v>
      </c>
      <c r="R273" s="65">
        <v>0.56920000000000004</v>
      </c>
      <c r="S273" s="1"/>
      <c r="T273" s="1">
        <f>IF($M$273&gt;$M$193,1,0)</f>
        <v>0</v>
      </c>
      <c r="U273" s="1">
        <f>IF($N$273&gt;$N$193,1,0)</f>
        <v>0</v>
      </c>
      <c r="V273" s="1">
        <f>IF($O$273&gt;$O$193,1,0)</f>
        <v>0</v>
      </c>
      <c r="W273" s="1">
        <f>IF($P$273&gt;$P$193,1,0)</f>
        <v>0</v>
      </c>
      <c r="X273" s="1">
        <f>IF($Q$273&gt;$Q$193,1,0)</f>
        <v>0</v>
      </c>
      <c r="Y273" s="1">
        <f>IF($R$273&gt;$R$193,1,0)</f>
        <v>0</v>
      </c>
      <c r="Z273" s="28">
        <f t="shared" si="7"/>
        <v>0</v>
      </c>
      <c r="AA273" s="61"/>
    </row>
    <row r="274" spans="1:27" x14ac:dyDescent="0.25">
      <c r="A274">
        <v>2021</v>
      </c>
      <c r="B274" s="1">
        <v>259</v>
      </c>
      <c r="C274" s="1" t="s">
        <v>289</v>
      </c>
      <c r="D274" s="1">
        <v>120415</v>
      </c>
      <c r="E274" s="1">
        <v>1096</v>
      </c>
      <c r="F274" s="1">
        <v>3</v>
      </c>
      <c r="G274" s="1">
        <v>430549</v>
      </c>
      <c r="H274" s="1">
        <v>1144831</v>
      </c>
      <c r="I274" s="1">
        <v>76584</v>
      </c>
      <c r="J274" s="1">
        <v>678463</v>
      </c>
      <c r="K274" s="1">
        <v>477902</v>
      </c>
      <c r="L274" s="1">
        <v>25027</v>
      </c>
      <c r="M274" s="65">
        <v>0.90090000000000003</v>
      </c>
      <c r="N274" s="65">
        <v>17.203399999999998</v>
      </c>
      <c r="O274" s="65">
        <v>9.5074000000000005</v>
      </c>
      <c r="P274" s="65">
        <v>0.63600000000000001</v>
      </c>
      <c r="Q274" s="65">
        <v>3.5754999999999999</v>
      </c>
      <c r="R274" s="65">
        <v>5.6344000000000003</v>
      </c>
      <c r="S274" s="1"/>
      <c r="T274" s="1">
        <f>IF($M$274&gt;$M$193,1,0)</f>
        <v>0</v>
      </c>
      <c r="U274" s="1">
        <f>IF($N$274&gt;$N$193,1,0)</f>
        <v>0</v>
      </c>
      <c r="V274" s="1">
        <f>IF($O$274&gt;$O$193,1,0)</f>
        <v>0</v>
      </c>
      <c r="W274" s="1">
        <f>IF($P$274&gt;$P$193,1,0)</f>
        <v>0</v>
      </c>
      <c r="X274" s="1">
        <f>IF($Q$274&gt;$Q$193,1,0)</f>
        <v>0</v>
      </c>
      <c r="Y274" s="1">
        <f>IF($R$274&gt;$R$193,1,0)</f>
        <v>0</v>
      </c>
      <c r="Z274" s="28">
        <f t="shared" si="7"/>
        <v>0</v>
      </c>
      <c r="AA274" s="61"/>
    </row>
    <row r="275" spans="1:27" x14ac:dyDescent="0.25">
      <c r="A275">
        <v>2021</v>
      </c>
      <c r="B275" s="1">
        <v>260</v>
      </c>
      <c r="C275" s="1" t="s">
        <v>290</v>
      </c>
      <c r="D275" s="1">
        <v>120378</v>
      </c>
      <c r="E275" s="1">
        <v>1708</v>
      </c>
      <c r="F275" s="1">
        <v>3</v>
      </c>
      <c r="G275" s="1">
        <v>10904976</v>
      </c>
      <c r="H275" s="1">
        <v>2342895</v>
      </c>
      <c r="I275" s="1">
        <v>179909</v>
      </c>
      <c r="J275" s="1">
        <v>2683183</v>
      </c>
      <c r="K275" s="1">
        <v>2342895</v>
      </c>
      <c r="L275" s="1">
        <v>179909</v>
      </c>
      <c r="M275" s="65">
        <v>4.6544999999999996</v>
      </c>
      <c r="N275" s="65">
        <v>60.613799999999998</v>
      </c>
      <c r="O275" s="65">
        <v>19.462800000000001</v>
      </c>
      <c r="P275" s="65">
        <v>1.4944999999999999</v>
      </c>
      <c r="Q275" s="65">
        <v>90.589399999999998</v>
      </c>
      <c r="R275" s="65">
        <v>22.2896</v>
      </c>
      <c r="S275" s="1"/>
      <c r="T275" s="1">
        <f>IF($M$275&gt;$M$193,1,0)</f>
        <v>0</v>
      </c>
      <c r="U275" s="1">
        <f>IF($N$275&gt;$N$193,1,0)</f>
        <v>0</v>
      </c>
      <c r="V275" s="1">
        <f>IF($O$275&gt;$O$193,1,0)</f>
        <v>1</v>
      </c>
      <c r="W275" s="1">
        <f>IF($P$275&gt;$P$193,1,0)</f>
        <v>1</v>
      </c>
      <c r="X275" s="1">
        <f>IF($Q$275&gt;$Q$193,1,0)</f>
        <v>1</v>
      </c>
      <c r="Y275" s="1">
        <f>IF($R$275&gt;$R$193,1,0)</f>
        <v>1</v>
      </c>
      <c r="Z275" s="28">
        <f t="shared" si="7"/>
        <v>4</v>
      </c>
      <c r="AA275" s="61"/>
    </row>
    <row r="276" spans="1:27" x14ac:dyDescent="0.25">
      <c r="A276">
        <v>2021</v>
      </c>
      <c r="B276" s="1">
        <v>261</v>
      </c>
      <c r="C276" s="1" t="s">
        <v>291</v>
      </c>
      <c r="D276" s="1">
        <v>119911</v>
      </c>
      <c r="E276" s="1">
        <v>1326</v>
      </c>
      <c r="F276" s="1">
        <v>3</v>
      </c>
      <c r="G276" s="1">
        <v>3758981</v>
      </c>
      <c r="H276" s="1">
        <v>1354677</v>
      </c>
      <c r="I276" s="1">
        <v>67231</v>
      </c>
      <c r="J276" s="1">
        <v>262088</v>
      </c>
      <c r="K276" s="1">
        <v>446833</v>
      </c>
      <c r="L276" s="1">
        <v>12554</v>
      </c>
      <c r="M276" s="65">
        <v>8.4124999999999996</v>
      </c>
      <c r="N276" s="65">
        <v>299.42500000000001</v>
      </c>
      <c r="O276" s="65">
        <v>11.2974</v>
      </c>
      <c r="P276" s="65">
        <v>0.56069999999999998</v>
      </c>
      <c r="Q276" s="65">
        <v>31.348099999999999</v>
      </c>
      <c r="R276" s="65">
        <v>2.1857000000000002</v>
      </c>
      <c r="S276" s="1"/>
      <c r="T276" s="1">
        <f>IF($M$276&gt;$M$193,1,0)</f>
        <v>1</v>
      </c>
      <c r="U276" s="1">
        <f>IF($N$276&gt;$N$193,1,0)</f>
        <v>1</v>
      </c>
      <c r="V276" s="1">
        <f>IF($O$276&gt;$O$193,1,0)</f>
        <v>0</v>
      </c>
      <c r="W276" s="1">
        <f>IF($P$276&gt;$P$193,1,0)</f>
        <v>0</v>
      </c>
      <c r="X276" s="1">
        <f>IF($Q$276&gt;$Q$193,1,0)</f>
        <v>0</v>
      </c>
      <c r="Y276" s="1">
        <f>IF($R$276&gt;$R$193,1,0)</f>
        <v>0</v>
      </c>
      <c r="Z276" s="28">
        <f t="shared" si="7"/>
        <v>2</v>
      </c>
      <c r="AA276" s="61"/>
    </row>
    <row r="277" spans="1:27" x14ac:dyDescent="0.25">
      <c r="A277">
        <v>2021</v>
      </c>
      <c r="B277" s="1">
        <v>262</v>
      </c>
      <c r="C277" s="1" t="s">
        <v>292</v>
      </c>
      <c r="D277" s="1">
        <v>119509</v>
      </c>
      <c r="E277" s="1">
        <v>1163</v>
      </c>
      <c r="F277" s="1">
        <v>3</v>
      </c>
      <c r="G277" s="1">
        <v>679631</v>
      </c>
      <c r="H277" s="1">
        <v>908103</v>
      </c>
      <c r="I277" s="1">
        <v>42755</v>
      </c>
      <c r="J277" s="1">
        <v>140510</v>
      </c>
      <c r="K277" s="1">
        <v>142760</v>
      </c>
      <c r="L277" s="1">
        <v>3500</v>
      </c>
      <c r="M277" s="65">
        <v>4.7606999999999999</v>
      </c>
      <c r="N277" s="65">
        <v>194.18029999999999</v>
      </c>
      <c r="O277" s="65">
        <v>7.5986000000000002</v>
      </c>
      <c r="P277" s="65">
        <v>0.35780000000000001</v>
      </c>
      <c r="Q277" s="65">
        <v>5.6868999999999996</v>
      </c>
      <c r="R277" s="65">
        <v>1.1757</v>
      </c>
      <c r="S277" s="1"/>
      <c r="T277" s="1">
        <f>IF($M$277&gt;$M$193,1,0)</f>
        <v>0</v>
      </c>
      <c r="U277" s="1">
        <f>IF($N$277&gt;$N$193,1,0)</f>
        <v>1</v>
      </c>
      <c r="V277" s="1">
        <f>IF($O$277&gt;$O$193,1,0)</f>
        <v>0</v>
      </c>
      <c r="W277" s="1">
        <f>IF($P$277&gt;$P$193,1,0)</f>
        <v>0</v>
      </c>
      <c r="X277" s="1">
        <f>IF($Q$277&gt;$Q$193,1,0)</f>
        <v>0</v>
      </c>
      <c r="Y277" s="1">
        <f>IF($R$277&gt;$R$193,1,0)</f>
        <v>0</v>
      </c>
      <c r="Z277" s="28">
        <f t="shared" si="7"/>
        <v>1</v>
      </c>
      <c r="AA277" s="61"/>
    </row>
    <row r="278" spans="1:27" x14ac:dyDescent="0.25">
      <c r="A278">
        <v>2021</v>
      </c>
      <c r="B278" s="1">
        <v>263</v>
      </c>
      <c r="C278" s="1" t="s">
        <v>293</v>
      </c>
      <c r="D278" s="1">
        <v>118199</v>
      </c>
      <c r="E278" s="1">
        <v>1238</v>
      </c>
      <c r="F278" s="1">
        <v>3</v>
      </c>
      <c r="G278" s="1">
        <v>1043053</v>
      </c>
      <c r="H278" s="1">
        <v>303632</v>
      </c>
      <c r="I278" s="1">
        <v>25544</v>
      </c>
      <c r="J278" s="1">
        <v>291124</v>
      </c>
      <c r="K278" s="1">
        <v>303632</v>
      </c>
      <c r="L278" s="1">
        <v>25544</v>
      </c>
      <c r="M278" s="65">
        <v>3.4352999999999998</v>
      </c>
      <c r="N278" s="65">
        <v>40.833599999999997</v>
      </c>
      <c r="O278" s="65">
        <v>2.5688</v>
      </c>
      <c r="P278" s="65">
        <v>0.21609999999999999</v>
      </c>
      <c r="Q278" s="65">
        <v>8.8246000000000002</v>
      </c>
      <c r="R278" s="65">
        <v>2.4630000000000001</v>
      </c>
      <c r="S278" s="1"/>
      <c r="T278" s="1">
        <f>IF($M$278&gt;$M$193,1,0)</f>
        <v>0</v>
      </c>
      <c r="U278" s="1">
        <f>IF($N$278&gt;$N$193,1,0)</f>
        <v>0</v>
      </c>
      <c r="V278" s="1">
        <f>IF($O$278&gt;$O$193,1,0)</f>
        <v>0</v>
      </c>
      <c r="W278" s="1">
        <f>IF($P$278&gt;$P$193,1,0)</f>
        <v>0</v>
      </c>
      <c r="X278" s="1">
        <f>IF($Q$278&gt;$Q$193,1,0)</f>
        <v>0</v>
      </c>
      <c r="Y278" s="1">
        <f>IF($R$278&gt;$R$193,1,0)</f>
        <v>0</v>
      </c>
      <c r="Z278" s="28">
        <f t="shared" si="7"/>
        <v>0</v>
      </c>
      <c r="AA278" s="61"/>
    </row>
    <row r="279" spans="1:27" x14ac:dyDescent="0.25">
      <c r="A279">
        <v>2021</v>
      </c>
      <c r="B279" s="1">
        <v>264</v>
      </c>
      <c r="C279" s="1" t="s">
        <v>294</v>
      </c>
      <c r="D279" s="1">
        <v>117825</v>
      </c>
      <c r="E279" s="1">
        <v>2858</v>
      </c>
      <c r="F279" s="1">
        <v>3</v>
      </c>
      <c r="G279" s="1">
        <v>34321</v>
      </c>
      <c r="H279" s="1">
        <v>710739</v>
      </c>
      <c r="I279" s="1">
        <v>53878</v>
      </c>
      <c r="J279" s="1">
        <v>416877</v>
      </c>
      <c r="K279" s="1">
        <v>8448</v>
      </c>
      <c r="L279" s="1">
        <v>222</v>
      </c>
      <c r="M279" s="65">
        <v>4.0625999999999998</v>
      </c>
      <c r="N279" s="65">
        <v>154.59909999999999</v>
      </c>
      <c r="O279" s="65">
        <v>6.0321999999999996</v>
      </c>
      <c r="P279" s="65">
        <v>0.45729999999999998</v>
      </c>
      <c r="Q279" s="65">
        <v>0.2913</v>
      </c>
      <c r="R279" s="65">
        <v>3.5381</v>
      </c>
      <c r="S279" s="1"/>
      <c r="T279" s="1">
        <f>IF($M$279&gt;$M$193,1,0)</f>
        <v>0</v>
      </c>
      <c r="U279" s="1">
        <f>IF($N$279&gt;$N$193,1,0)</f>
        <v>1</v>
      </c>
      <c r="V279" s="1">
        <f>IF($O$279&gt;$O$193,1,0)</f>
        <v>0</v>
      </c>
      <c r="W279" s="1">
        <f>IF($P$279&gt;$P$193,1,0)</f>
        <v>0</v>
      </c>
      <c r="X279" s="1">
        <f>IF($Q$279&gt;$Q$193,1,0)</f>
        <v>0</v>
      </c>
      <c r="Y279" s="1">
        <f>IF($R$279&gt;$R$193,1,0)</f>
        <v>0</v>
      </c>
      <c r="Z279" s="28">
        <f t="shared" si="7"/>
        <v>1</v>
      </c>
      <c r="AA279" s="61"/>
    </row>
    <row r="280" spans="1:27" x14ac:dyDescent="0.25">
      <c r="A280">
        <v>2021</v>
      </c>
      <c r="B280" s="1">
        <v>265</v>
      </c>
      <c r="C280" s="1" t="s">
        <v>295</v>
      </c>
      <c r="D280" s="1">
        <v>117807</v>
      </c>
      <c r="E280" s="1">
        <v>2228</v>
      </c>
      <c r="F280" s="1">
        <v>3</v>
      </c>
      <c r="G280" s="1">
        <v>0</v>
      </c>
      <c r="H280" s="1">
        <v>500772</v>
      </c>
      <c r="I280" s="1">
        <v>32545</v>
      </c>
      <c r="J280" s="1">
        <v>164229</v>
      </c>
      <c r="K280" s="1">
        <v>0</v>
      </c>
      <c r="L280" s="1">
        <v>0</v>
      </c>
      <c r="M280" s="65">
        <v>0</v>
      </c>
      <c r="N280" s="65">
        <v>0</v>
      </c>
      <c r="O280" s="65">
        <v>4.2507999999999999</v>
      </c>
      <c r="P280" s="65">
        <v>0.27629999999999999</v>
      </c>
      <c r="Q280" s="65">
        <v>0</v>
      </c>
      <c r="R280" s="65">
        <v>1.3940999999999999</v>
      </c>
      <c r="S280" s="1"/>
      <c r="T280" s="1">
        <f>IF($M$280&gt;$M$193,1,0)</f>
        <v>0</v>
      </c>
      <c r="U280" s="1">
        <f>IF($N$280&gt;$N$193,1,0)</f>
        <v>0</v>
      </c>
      <c r="V280" s="1">
        <f>IF($O$280&gt;$O$193,1,0)</f>
        <v>0</v>
      </c>
      <c r="W280" s="1">
        <f>IF($P$280&gt;$P$193,1,0)</f>
        <v>0</v>
      </c>
      <c r="X280" s="1">
        <f>IF($Q$280&gt;$Q$193,1,0)</f>
        <v>0</v>
      </c>
      <c r="Y280" s="1">
        <f>IF($R$280&gt;$R$193,1,0)</f>
        <v>0</v>
      </c>
      <c r="Z280" s="28">
        <f t="shared" si="7"/>
        <v>0</v>
      </c>
      <c r="AA280" s="61"/>
    </row>
    <row r="281" spans="1:27" x14ac:dyDescent="0.25">
      <c r="A281">
        <v>2021</v>
      </c>
      <c r="B281" s="1">
        <v>266</v>
      </c>
      <c r="C281" s="1" t="s">
        <v>296</v>
      </c>
      <c r="D281" s="1">
        <v>117798</v>
      </c>
      <c r="E281" s="1">
        <v>1807</v>
      </c>
      <c r="F281" s="1">
        <v>3</v>
      </c>
      <c r="G281" s="1">
        <v>0</v>
      </c>
      <c r="H281" s="1">
        <v>655800</v>
      </c>
      <c r="I281" s="1">
        <v>39107</v>
      </c>
      <c r="J281" s="1">
        <v>553935</v>
      </c>
      <c r="K281" s="1">
        <v>0</v>
      </c>
      <c r="L281" s="1">
        <v>0</v>
      </c>
      <c r="M281" s="65">
        <v>0</v>
      </c>
      <c r="N281" s="65">
        <v>0</v>
      </c>
      <c r="O281" s="65">
        <v>5.5671999999999997</v>
      </c>
      <c r="P281" s="65">
        <v>0.33200000000000002</v>
      </c>
      <c r="Q281" s="65">
        <v>0</v>
      </c>
      <c r="R281" s="65">
        <v>4.7023999999999999</v>
      </c>
      <c r="S281" s="1"/>
      <c r="T281" s="1">
        <f>IF($M$281&gt;$M$193,1,0)</f>
        <v>0</v>
      </c>
      <c r="U281" s="1">
        <f>IF($N$281&gt;$N$193,1,0)</f>
        <v>0</v>
      </c>
      <c r="V281" s="1">
        <f>IF($O$281&gt;$O$193,1,0)</f>
        <v>0</v>
      </c>
      <c r="W281" s="1">
        <f>IF($P$281&gt;$P$193,1,0)</f>
        <v>0</v>
      </c>
      <c r="X281" s="1">
        <f>IF($Q$281&gt;$Q$193,1,0)</f>
        <v>0</v>
      </c>
      <c r="Y281" s="1">
        <f>IF($R$281&gt;$R$193,1,0)</f>
        <v>0</v>
      </c>
      <c r="Z281" s="28">
        <f t="shared" si="7"/>
        <v>0</v>
      </c>
      <c r="AA281" s="61"/>
    </row>
    <row r="282" spans="1:27" x14ac:dyDescent="0.25">
      <c r="A282">
        <v>2021</v>
      </c>
      <c r="B282" s="1">
        <v>267</v>
      </c>
      <c r="C282" s="1" t="s">
        <v>297</v>
      </c>
      <c r="D282" s="1">
        <v>117731</v>
      </c>
      <c r="E282" s="1">
        <v>1657</v>
      </c>
      <c r="F282" s="1">
        <v>3</v>
      </c>
      <c r="G282" s="1">
        <v>4206058</v>
      </c>
      <c r="H282" s="1">
        <v>881153</v>
      </c>
      <c r="I282" s="1">
        <v>52555</v>
      </c>
      <c r="J282" s="1">
        <v>560408</v>
      </c>
      <c r="K282" s="1">
        <v>881153</v>
      </c>
      <c r="L282" s="1">
        <v>52555</v>
      </c>
      <c r="M282" s="65">
        <v>4.7733999999999996</v>
      </c>
      <c r="N282" s="65">
        <v>80.031499999999994</v>
      </c>
      <c r="O282" s="65">
        <v>7.4844999999999997</v>
      </c>
      <c r="P282" s="65">
        <v>0.44640000000000002</v>
      </c>
      <c r="Q282" s="65">
        <v>35.725999999999999</v>
      </c>
      <c r="R282" s="65">
        <v>4.7601000000000004</v>
      </c>
      <c r="S282" s="1"/>
      <c r="T282" s="1">
        <f>IF($M$282&gt;$M$193,1,0)</f>
        <v>0</v>
      </c>
      <c r="U282" s="1">
        <f>IF($N$282&gt;$N$193,1,0)</f>
        <v>0</v>
      </c>
      <c r="V282" s="1">
        <f>IF($O$282&gt;$O$193,1,0)</f>
        <v>0</v>
      </c>
      <c r="W282" s="1">
        <f>IF($P$282&gt;$P$193,1,0)</f>
        <v>0</v>
      </c>
      <c r="X282" s="1">
        <f>IF($Q$282&gt;$Q$193,1,0)</f>
        <v>0</v>
      </c>
      <c r="Y282" s="1">
        <f>IF($R$282&gt;$R$193,1,0)</f>
        <v>0</v>
      </c>
      <c r="Z282" s="28">
        <f t="shared" si="7"/>
        <v>0</v>
      </c>
      <c r="AA282" s="61"/>
    </row>
    <row r="283" spans="1:27" x14ac:dyDescent="0.25">
      <c r="A283">
        <v>2021</v>
      </c>
      <c r="B283" s="1">
        <v>268</v>
      </c>
      <c r="C283" s="1" t="s">
        <v>298</v>
      </c>
      <c r="D283" s="1">
        <v>117328</v>
      </c>
      <c r="E283" s="1">
        <v>1881</v>
      </c>
      <c r="F283" s="1">
        <v>3</v>
      </c>
      <c r="G283" s="1">
        <v>2941171</v>
      </c>
      <c r="H283" s="1">
        <v>797696</v>
      </c>
      <c r="I283" s="1">
        <v>69236</v>
      </c>
      <c r="J283" s="1">
        <v>880506</v>
      </c>
      <c r="K283" s="1">
        <v>797696</v>
      </c>
      <c r="L283" s="1">
        <v>69236</v>
      </c>
      <c r="M283" s="65">
        <v>3.6871</v>
      </c>
      <c r="N283" s="65">
        <v>42.480400000000003</v>
      </c>
      <c r="O283" s="65">
        <v>6.7988999999999997</v>
      </c>
      <c r="P283" s="65">
        <v>0.59009999999999996</v>
      </c>
      <c r="Q283" s="65">
        <v>25.067900000000002</v>
      </c>
      <c r="R283" s="65">
        <v>7.5046999999999997</v>
      </c>
      <c r="S283" s="1"/>
      <c r="T283" s="1">
        <f>IF($M$283&gt;$M$193,1,0)</f>
        <v>0</v>
      </c>
      <c r="U283" s="1">
        <f>IF($N$283&gt;$N$193,1,0)</f>
        <v>0</v>
      </c>
      <c r="V283" s="1">
        <f>IF($O$283&gt;$O$193,1,0)</f>
        <v>0</v>
      </c>
      <c r="W283" s="1">
        <f>IF($P$283&gt;$P$193,1,0)</f>
        <v>0</v>
      </c>
      <c r="X283" s="1">
        <f>IF($Q$283&gt;$Q$193,1,0)</f>
        <v>0</v>
      </c>
      <c r="Y283" s="1">
        <f>IF($R$283&gt;$R$193,1,0)</f>
        <v>0</v>
      </c>
      <c r="Z283" s="28">
        <f t="shared" si="7"/>
        <v>0</v>
      </c>
      <c r="AA283" s="61"/>
    </row>
    <row r="284" spans="1:27" x14ac:dyDescent="0.25">
      <c r="A284">
        <v>2021</v>
      </c>
      <c r="B284" s="1">
        <v>269</v>
      </c>
      <c r="C284" s="1" t="s">
        <v>299</v>
      </c>
      <c r="D284" s="1">
        <v>116960</v>
      </c>
      <c r="E284" s="1">
        <v>1798</v>
      </c>
      <c r="F284" s="1">
        <v>3</v>
      </c>
      <c r="G284" s="1">
        <v>6954385</v>
      </c>
      <c r="H284" s="1">
        <v>4082539</v>
      </c>
      <c r="I284" s="1">
        <v>211001</v>
      </c>
      <c r="J284" s="1">
        <v>1009377</v>
      </c>
      <c r="K284" s="1">
        <v>4082539</v>
      </c>
      <c r="L284" s="1">
        <v>211001</v>
      </c>
      <c r="M284" s="65">
        <v>1.7034</v>
      </c>
      <c r="N284" s="65">
        <v>32.959000000000003</v>
      </c>
      <c r="O284" s="65">
        <v>34.9054</v>
      </c>
      <c r="P284" s="65">
        <v>1.804</v>
      </c>
      <c r="Q284" s="65">
        <v>59.459499999999998</v>
      </c>
      <c r="R284" s="65">
        <v>8.6301000000000005</v>
      </c>
      <c r="S284" s="1"/>
      <c r="T284" s="1">
        <f>IF($M$284&gt;$M$193,1,0)</f>
        <v>0</v>
      </c>
      <c r="U284" s="1">
        <f>IF($N$284&gt;$N$193,1,0)</f>
        <v>0</v>
      </c>
      <c r="V284" s="1">
        <f>IF($O$284&gt;$O$193,1,0)</f>
        <v>1</v>
      </c>
      <c r="W284" s="1">
        <f>IF($P$284&gt;$P$193,1,0)</f>
        <v>1</v>
      </c>
      <c r="X284" s="1">
        <f>IF($Q$284&gt;$Q$193,1,0)</f>
        <v>0</v>
      </c>
      <c r="Y284" s="1">
        <f>IF($R$284&gt;$R$193,1,0)</f>
        <v>0</v>
      </c>
      <c r="Z284" s="28">
        <f t="shared" si="7"/>
        <v>2</v>
      </c>
      <c r="AA284" s="61"/>
    </row>
    <row r="285" spans="1:27" x14ac:dyDescent="0.25">
      <c r="A285">
        <v>2021</v>
      </c>
      <c r="B285" s="1">
        <v>270</v>
      </c>
      <c r="C285" s="1" t="s">
        <v>300</v>
      </c>
      <c r="D285" s="1">
        <v>116719</v>
      </c>
      <c r="E285" s="1">
        <v>3019</v>
      </c>
      <c r="F285" s="1">
        <v>3</v>
      </c>
      <c r="G285" s="1">
        <v>7133629</v>
      </c>
      <c r="H285" s="1">
        <v>1110959</v>
      </c>
      <c r="I285" s="1">
        <v>76997</v>
      </c>
      <c r="J285" s="1">
        <v>902779</v>
      </c>
      <c r="K285" s="1">
        <v>1110959</v>
      </c>
      <c r="L285" s="1">
        <v>76997</v>
      </c>
      <c r="M285" s="65">
        <v>6.4211</v>
      </c>
      <c r="N285" s="65">
        <v>92.648099999999999</v>
      </c>
      <c r="O285" s="65">
        <v>9.5182000000000002</v>
      </c>
      <c r="P285" s="65">
        <v>0.65969999999999995</v>
      </c>
      <c r="Q285" s="65">
        <v>61.118000000000002</v>
      </c>
      <c r="R285" s="65">
        <v>7.7346000000000004</v>
      </c>
      <c r="S285" s="1"/>
      <c r="T285" s="1">
        <f>IF($M$285&gt;$M$193,1,0)</f>
        <v>1</v>
      </c>
      <c r="U285" s="1">
        <f>IF($N$285&gt;$N$193,1,0)</f>
        <v>0</v>
      </c>
      <c r="V285" s="1">
        <f>IF($O$285&gt;$O$193,1,0)</f>
        <v>0</v>
      </c>
      <c r="W285" s="1">
        <f>IF($P$285&gt;$P$193,1,0)</f>
        <v>0</v>
      </c>
      <c r="X285" s="1">
        <f>IF($Q$285&gt;$Q$193,1,0)</f>
        <v>0</v>
      </c>
      <c r="Y285" s="1">
        <f>IF($R$285&gt;$R$193,1,0)</f>
        <v>0</v>
      </c>
      <c r="Z285" s="28">
        <f t="shared" si="7"/>
        <v>1</v>
      </c>
      <c r="AA285" s="61"/>
    </row>
    <row r="286" spans="1:27" x14ac:dyDescent="0.25">
      <c r="A286">
        <v>2021</v>
      </c>
      <c r="B286" s="1">
        <v>271</v>
      </c>
      <c r="C286" s="1" t="s">
        <v>301</v>
      </c>
      <c r="D286" s="1">
        <v>116636</v>
      </c>
      <c r="E286" s="1">
        <v>1313</v>
      </c>
      <c r="F286" s="1">
        <v>3</v>
      </c>
      <c r="G286" s="1">
        <v>8853261</v>
      </c>
      <c r="H286" s="1">
        <v>1251351</v>
      </c>
      <c r="I286" s="1">
        <v>94893</v>
      </c>
      <c r="J286" s="1">
        <v>2018554</v>
      </c>
      <c r="K286" s="1">
        <v>1251351</v>
      </c>
      <c r="L286" s="1">
        <v>94893</v>
      </c>
      <c r="M286" s="65">
        <v>7.0750000000000002</v>
      </c>
      <c r="N286" s="65">
        <v>93.297300000000007</v>
      </c>
      <c r="O286" s="65">
        <v>10.7287</v>
      </c>
      <c r="P286" s="65">
        <v>0.81359999999999999</v>
      </c>
      <c r="Q286" s="65">
        <v>75.905000000000001</v>
      </c>
      <c r="R286" s="65">
        <v>17.3064</v>
      </c>
      <c r="S286" s="1"/>
      <c r="T286" s="1">
        <f>IF($M$286&gt;$M$193,1,0)</f>
        <v>1</v>
      </c>
      <c r="U286" s="1">
        <f>IF($N$286&gt;$N$193,1,0)</f>
        <v>0</v>
      </c>
      <c r="V286" s="1">
        <f>IF($O$286&gt;$O$193,1,0)</f>
        <v>0</v>
      </c>
      <c r="W286" s="1">
        <f>IF($P$286&gt;$P$193,1,0)</f>
        <v>1</v>
      </c>
      <c r="X286" s="1">
        <f>IF($Q$286&gt;$Q$193,1,0)</f>
        <v>0</v>
      </c>
      <c r="Y286" s="1">
        <f>IF($R$286&gt;$R$193,1,0)</f>
        <v>1</v>
      </c>
      <c r="Z286" s="28">
        <f t="shared" si="7"/>
        <v>3</v>
      </c>
      <c r="AA286" s="61"/>
    </row>
    <row r="287" spans="1:27" x14ac:dyDescent="0.25">
      <c r="A287">
        <v>2021</v>
      </c>
      <c r="B287" s="1">
        <v>272</v>
      </c>
      <c r="C287" s="1" t="s">
        <v>302</v>
      </c>
      <c r="D287" s="1">
        <v>116533</v>
      </c>
      <c r="E287" s="1">
        <v>1422</v>
      </c>
      <c r="F287" s="1">
        <v>3</v>
      </c>
      <c r="G287" s="1">
        <v>0</v>
      </c>
      <c r="H287" s="1">
        <v>623071</v>
      </c>
      <c r="I287" s="1">
        <v>41059</v>
      </c>
      <c r="J287" s="1">
        <v>760350</v>
      </c>
      <c r="K287" s="1">
        <v>0</v>
      </c>
      <c r="L287" s="1">
        <v>0</v>
      </c>
      <c r="M287" s="65">
        <v>0</v>
      </c>
      <c r="N287" s="65">
        <v>0</v>
      </c>
      <c r="O287" s="65">
        <v>5.3467000000000002</v>
      </c>
      <c r="P287" s="65">
        <v>0.3523</v>
      </c>
      <c r="Q287" s="65">
        <v>0</v>
      </c>
      <c r="R287" s="65">
        <v>6.5247999999999999</v>
      </c>
      <c r="S287" s="1"/>
      <c r="T287" s="1">
        <f>IF($M$287&gt;$M$193,1,0)</f>
        <v>0</v>
      </c>
      <c r="U287" s="1">
        <f>IF($N$287&gt;$N$193,1,0)</f>
        <v>0</v>
      </c>
      <c r="V287" s="1">
        <f>IF($O$287&gt;$O$193,1,0)</f>
        <v>0</v>
      </c>
      <c r="W287" s="1">
        <f>IF($P$287&gt;$P$193,1,0)</f>
        <v>0</v>
      </c>
      <c r="X287" s="1">
        <f>IF($Q$287&gt;$Q$193,1,0)</f>
        <v>0</v>
      </c>
      <c r="Y287" s="1">
        <f>IF($R$287&gt;$R$193,1,0)</f>
        <v>0</v>
      </c>
      <c r="Z287" s="28">
        <f t="shared" si="7"/>
        <v>0</v>
      </c>
      <c r="AA287" s="61"/>
    </row>
    <row r="288" spans="1:27" x14ac:dyDescent="0.25">
      <c r="A288">
        <v>2021</v>
      </c>
      <c r="B288" s="1">
        <v>273</v>
      </c>
      <c r="C288" s="1" t="s">
        <v>303</v>
      </c>
      <c r="D288" s="1">
        <v>114773</v>
      </c>
      <c r="E288" s="1">
        <v>2167</v>
      </c>
      <c r="F288" s="1">
        <v>3</v>
      </c>
      <c r="G288" s="1">
        <v>2066747</v>
      </c>
      <c r="H288" s="1">
        <v>747217</v>
      </c>
      <c r="I288" s="1">
        <v>53749</v>
      </c>
      <c r="J288" s="1">
        <v>470975</v>
      </c>
      <c r="K288" s="1">
        <v>747217</v>
      </c>
      <c r="L288" s="1">
        <v>53749</v>
      </c>
      <c r="M288" s="65">
        <v>2.7658999999999998</v>
      </c>
      <c r="N288" s="65">
        <v>38.451799999999999</v>
      </c>
      <c r="O288" s="65">
        <v>6.5103999999999997</v>
      </c>
      <c r="P288" s="65">
        <v>0.46829999999999999</v>
      </c>
      <c r="Q288" s="65">
        <v>18.007300000000001</v>
      </c>
      <c r="R288" s="65">
        <v>4.1035000000000004</v>
      </c>
      <c r="S288" s="1"/>
      <c r="T288" s="1">
        <f>IF($M$288&gt;$M$193,1,0)</f>
        <v>0</v>
      </c>
      <c r="U288" s="1">
        <f>IF($N$288&gt;$N$193,1,0)</f>
        <v>0</v>
      </c>
      <c r="V288" s="1">
        <f>IF($O$288&gt;$O$193,1,0)</f>
        <v>0</v>
      </c>
      <c r="W288" s="1">
        <f>IF($P$288&gt;$P$193,1,0)</f>
        <v>0</v>
      </c>
      <c r="X288" s="1">
        <f>IF($Q$288&gt;$Q$193,1,0)</f>
        <v>0</v>
      </c>
      <c r="Y288" s="1">
        <f>IF($R$288&gt;$R$193,1,0)</f>
        <v>0</v>
      </c>
      <c r="Z288" s="28">
        <f t="shared" si="7"/>
        <v>0</v>
      </c>
      <c r="AA288" s="61"/>
    </row>
    <row r="289" spans="1:27" x14ac:dyDescent="0.25">
      <c r="A289">
        <v>2021</v>
      </c>
      <c r="B289" s="1">
        <v>274</v>
      </c>
      <c r="C289" s="1" t="s">
        <v>304</v>
      </c>
      <c r="D289" s="1">
        <v>114591</v>
      </c>
      <c r="E289" s="1">
        <v>3527</v>
      </c>
      <c r="F289" s="1">
        <v>3</v>
      </c>
      <c r="G289" s="1">
        <v>27213337</v>
      </c>
      <c r="H289" s="1">
        <v>3821709</v>
      </c>
      <c r="I289" s="1">
        <v>299291</v>
      </c>
      <c r="J289" s="1">
        <v>6262209</v>
      </c>
      <c r="K289" s="1">
        <v>3429283</v>
      </c>
      <c r="L289" s="1">
        <v>268770</v>
      </c>
      <c r="M289" s="65">
        <v>7.9356</v>
      </c>
      <c r="N289" s="65">
        <v>101.2514</v>
      </c>
      <c r="O289" s="65">
        <v>33.350900000000003</v>
      </c>
      <c r="P289" s="65">
        <v>2.6118000000000001</v>
      </c>
      <c r="Q289" s="65">
        <v>237.48230000000001</v>
      </c>
      <c r="R289" s="65">
        <v>54.648299999999999</v>
      </c>
      <c r="S289" s="1"/>
      <c r="T289" s="1">
        <f>IF($M$289&gt;$M$193,1,0)</f>
        <v>1</v>
      </c>
      <c r="U289" s="1">
        <f>IF($N$289&gt;$N$193,1,0)</f>
        <v>1</v>
      </c>
      <c r="V289" s="1">
        <f>IF($O$289&gt;$O$193,1,0)</f>
        <v>1</v>
      </c>
      <c r="W289" s="1">
        <f>IF($P$289&gt;$P$193,1,0)</f>
        <v>1</v>
      </c>
      <c r="X289" s="1">
        <f>IF($Q$289&gt;$Q$193,1,0)</f>
        <v>1</v>
      </c>
      <c r="Y289" s="1">
        <f>IF($R$289&gt;$R$193,1,0)</f>
        <v>1</v>
      </c>
      <c r="Z289" s="28">
        <f t="shared" si="7"/>
        <v>6</v>
      </c>
      <c r="AA289" s="61"/>
    </row>
    <row r="290" spans="1:27" x14ac:dyDescent="0.25">
      <c r="A290">
        <v>2021</v>
      </c>
      <c r="B290" s="1">
        <v>275</v>
      </c>
      <c r="C290" s="1" t="s">
        <v>305</v>
      </c>
      <c r="D290" s="1">
        <v>114473</v>
      </c>
      <c r="E290" s="1">
        <v>2379</v>
      </c>
      <c r="F290" s="1">
        <v>3</v>
      </c>
      <c r="G290" s="1">
        <v>15735526</v>
      </c>
      <c r="H290" s="1">
        <v>3348824</v>
      </c>
      <c r="I290" s="1">
        <v>233672</v>
      </c>
      <c r="J290" s="1">
        <v>4703865</v>
      </c>
      <c r="K290" s="1">
        <v>3348824</v>
      </c>
      <c r="L290" s="1">
        <v>233672</v>
      </c>
      <c r="M290" s="65">
        <v>4.6988000000000003</v>
      </c>
      <c r="N290" s="65">
        <v>67.340199999999996</v>
      </c>
      <c r="O290" s="65">
        <v>29.254300000000001</v>
      </c>
      <c r="P290" s="65">
        <v>2.0413000000000001</v>
      </c>
      <c r="Q290" s="65">
        <v>137.4606</v>
      </c>
      <c r="R290" s="65">
        <v>41.091500000000003</v>
      </c>
      <c r="S290" s="1"/>
      <c r="T290" s="1">
        <f>IF($M$290&gt;$M$193,1,0)</f>
        <v>0</v>
      </c>
      <c r="U290" s="1">
        <f>IF($N$290&gt;$N$193,1,0)</f>
        <v>0</v>
      </c>
      <c r="V290" s="1">
        <f>IF($O$290&gt;$O$193,1,0)</f>
        <v>1</v>
      </c>
      <c r="W290" s="1">
        <f>IF($P$290&gt;$P$193,1,0)</f>
        <v>1</v>
      </c>
      <c r="X290" s="1">
        <f>IF($Q$290&gt;$Q$193,1,0)</f>
        <v>1</v>
      </c>
      <c r="Y290" s="1">
        <f>IF($R$290&gt;$R$193,1,0)</f>
        <v>1</v>
      </c>
      <c r="Z290" s="28">
        <f t="shared" si="7"/>
        <v>4</v>
      </c>
      <c r="AA290" s="61"/>
    </row>
    <row r="291" spans="1:27" x14ac:dyDescent="0.25">
      <c r="A291">
        <v>2021</v>
      </c>
      <c r="B291" s="1">
        <v>276</v>
      </c>
      <c r="C291" s="1" t="s">
        <v>306</v>
      </c>
      <c r="D291" s="1">
        <v>114237</v>
      </c>
      <c r="E291" s="1">
        <v>2952</v>
      </c>
      <c r="F291" s="1">
        <v>3</v>
      </c>
      <c r="G291" s="1">
        <v>13293068</v>
      </c>
      <c r="H291" s="1">
        <v>2604091</v>
      </c>
      <c r="I291" s="1">
        <v>160146</v>
      </c>
      <c r="J291" s="1">
        <v>2094467</v>
      </c>
      <c r="K291" s="1">
        <v>2604091</v>
      </c>
      <c r="L291" s="1">
        <v>160146</v>
      </c>
      <c r="M291" s="65">
        <v>5.1047000000000002</v>
      </c>
      <c r="N291" s="65">
        <v>83.005899999999997</v>
      </c>
      <c r="O291" s="65">
        <v>22.795500000000001</v>
      </c>
      <c r="P291" s="65">
        <v>1.4018999999999999</v>
      </c>
      <c r="Q291" s="65">
        <v>116.3639</v>
      </c>
      <c r="R291" s="65">
        <v>18.334399999999999</v>
      </c>
      <c r="S291" s="1"/>
      <c r="T291" s="1">
        <f>IF($M$291&gt;$M$193,1,0)</f>
        <v>0</v>
      </c>
      <c r="U291" s="1">
        <f>IF($N$291&gt;$N$193,1,0)</f>
        <v>0</v>
      </c>
      <c r="V291" s="1">
        <f>IF($O$291&gt;$O$193,1,0)</f>
        <v>1</v>
      </c>
      <c r="W291" s="1">
        <f>IF($P$291&gt;$P$193,1,0)</f>
        <v>1</v>
      </c>
      <c r="X291" s="1">
        <f>IF($Q$291&gt;$Q$193,1,0)</f>
        <v>1</v>
      </c>
      <c r="Y291" s="1">
        <f>IF($R$291&gt;$R$193,1,0)</f>
        <v>1</v>
      </c>
      <c r="Z291" s="28">
        <f t="shared" si="7"/>
        <v>4</v>
      </c>
      <c r="AA291" s="61"/>
    </row>
    <row r="292" spans="1:27" x14ac:dyDescent="0.25">
      <c r="A292">
        <v>2021</v>
      </c>
      <c r="B292" s="1">
        <v>277</v>
      </c>
      <c r="C292" s="1" t="s">
        <v>307</v>
      </c>
      <c r="D292" s="1">
        <v>113682</v>
      </c>
      <c r="E292" s="1">
        <v>2912</v>
      </c>
      <c r="F292" s="1">
        <v>3</v>
      </c>
      <c r="G292" s="1">
        <v>2689295</v>
      </c>
      <c r="H292" s="1">
        <v>555880</v>
      </c>
      <c r="I292" s="1">
        <v>34643</v>
      </c>
      <c r="J292" s="1">
        <v>478800</v>
      </c>
      <c r="K292" s="1">
        <v>555880</v>
      </c>
      <c r="L292" s="1">
        <v>34643</v>
      </c>
      <c r="M292" s="65">
        <v>4.8379000000000003</v>
      </c>
      <c r="N292" s="65">
        <v>77.628799999999998</v>
      </c>
      <c r="O292" s="65">
        <v>4.8898000000000001</v>
      </c>
      <c r="P292" s="65">
        <v>0.30470000000000003</v>
      </c>
      <c r="Q292" s="65">
        <v>23.656300000000002</v>
      </c>
      <c r="R292" s="65">
        <v>4.2117000000000004</v>
      </c>
      <c r="S292" s="1"/>
      <c r="T292" s="1">
        <f>IF($M$292&gt;$M$193,1,0)</f>
        <v>0</v>
      </c>
      <c r="U292" s="1">
        <f>IF($N$292&gt;$N$193,1,0)</f>
        <v>0</v>
      </c>
      <c r="V292" s="1">
        <f>IF($O$292&gt;$O$193,1,0)</f>
        <v>0</v>
      </c>
      <c r="W292" s="1">
        <f>IF($P$292&gt;$P$193,1,0)</f>
        <v>0</v>
      </c>
      <c r="X292" s="1">
        <f>IF($Q$292&gt;$Q$193,1,0)</f>
        <v>0</v>
      </c>
      <c r="Y292" s="1">
        <f>IF($R$292&gt;$R$193,1,0)</f>
        <v>0</v>
      </c>
      <c r="Z292" s="28">
        <f t="shared" si="7"/>
        <v>0</v>
      </c>
      <c r="AA292" s="61"/>
    </row>
    <row r="293" spans="1:27" x14ac:dyDescent="0.25">
      <c r="A293">
        <v>2021</v>
      </c>
      <c r="B293" s="1">
        <v>278</v>
      </c>
      <c r="C293" s="1" t="s">
        <v>308</v>
      </c>
      <c r="D293" s="1">
        <v>113418</v>
      </c>
      <c r="E293" s="1">
        <v>1823</v>
      </c>
      <c r="F293" s="1">
        <v>3</v>
      </c>
      <c r="G293" s="1">
        <v>0</v>
      </c>
      <c r="H293" s="1">
        <v>928244</v>
      </c>
      <c r="I293" s="1">
        <v>58757</v>
      </c>
      <c r="J293" s="1">
        <v>404918</v>
      </c>
      <c r="K293" s="1">
        <v>0</v>
      </c>
      <c r="L293" s="1">
        <v>0</v>
      </c>
      <c r="M293" s="65">
        <v>0</v>
      </c>
      <c r="N293" s="65">
        <v>0</v>
      </c>
      <c r="O293" s="65">
        <v>8.1843000000000004</v>
      </c>
      <c r="P293" s="65">
        <v>0.5181</v>
      </c>
      <c r="Q293" s="65">
        <v>0</v>
      </c>
      <c r="R293" s="65">
        <v>3.5701000000000001</v>
      </c>
      <c r="S293" s="1"/>
      <c r="T293" s="1">
        <f>IF($M$293&gt;$M$193,1,0)</f>
        <v>0</v>
      </c>
      <c r="U293" s="1">
        <f>IF($N$293&gt;$N$193,1,0)</f>
        <v>0</v>
      </c>
      <c r="V293" s="1">
        <f>IF($O$293&gt;$O$193,1,0)</f>
        <v>0</v>
      </c>
      <c r="W293" s="1">
        <f>IF($P$293&gt;$P$193,1,0)</f>
        <v>0</v>
      </c>
      <c r="X293" s="1">
        <f>IF($Q$293&gt;$Q$193,1,0)</f>
        <v>0</v>
      </c>
      <c r="Y293" s="1">
        <f>IF($R$293&gt;$R$193,1,0)</f>
        <v>0</v>
      </c>
      <c r="Z293" s="28">
        <f t="shared" si="7"/>
        <v>0</v>
      </c>
      <c r="AA293" s="61"/>
    </row>
    <row r="294" spans="1:27" x14ac:dyDescent="0.25">
      <c r="A294">
        <v>2021</v>
      </c>
      <c r="B294" s="1">
        <v>279</v>
      </c>
      <c r="C294" s="1" t="s">
        <v>309</v>
      </c>
      <c r="D294" s="1">
        <v>112991</v>
      </c>
      <c r="E294" s="1">
        <v>1590</v>
      </c>
      <c r="F294" s="1">
        <v>3</v>
      </c>
      <c r="G294" s="1">
        <v>67405</v>
      </c>
      <c r="H294" s="1">
        <v>50940</v>
      </c>
      <c r="I294" s="1">
        <v>3334</v>
      </c>
      <c r="J294" s="1">
        <v>5819</v>
      </c>
      <c r="K294" s="1">
        <v>50940</v>
      </c>
      <c r="L294" s="1">
        <v>3334</v>
      </c>
      <c r="M294" s="65">
        <v>1.3231999999999999</v>
      </c>
      <c r="N294" s="65">
        <v>20.217500000000001</v>
      </c>
      <c r="O294" s="65">
        <v>0.45079999999999998</v>
      </c>
      <c r="P294" s="65">
        <v>2.9499999999999998E-2</v>
      </c>
      <c r="Q294" s="65">
        <v>0.59660000000000002</v>
      </c>
      <c r="R294" s="65">
        <v>5.1499999999999997E-2</v>
      </c>
      <c r="S294" s="1"/>
      <c r="T294" s="1">
        <f>IF($M$294&gt;$M$193,1,0)</f>
        <v>0</v>
      </c>
      <c r="U294" s="1">
        <f>IF($N$294&gt;$N$193,1,0)</f>
        <v>0</v>
      </c>
      <c r="V294" s="1">
        <f>IF($O$294&gt;$O$193,1,0)</f>
        <v>0</v>
      </c>
      <c r="W294" s="1">
        <f>IF($P$294&gt;$P$193,1,0)</f>
        <v>0</v>
      </c>
      <c r="X294" s="1">
        <f>IF($Q$294&gt;$Q$193,1,0)</f>
        <v>0</v>
      </c>
      <c r="Y294" s="1">
        <f>IF($R$294&gt;$R$193,1,0)</f>
        <v>0</v>
      </c>
      <c r="Z294" s="28">
        <f t="shared" si="7"/>
        <v>0</v>
      </c>
      <c r="AA294" s="61"/>
    </row>
    <row r="295" spans="1:27" x14ac:dyDescent="0.25">
      <c r="A295">
        <v>2021</v>
      </c>
      <c r="B295" s="1">
        <v>280</v>
      </c>
      <c r="C295" s="1" t="s">
        <v>310</v>
      </c>
      <c r="D295" s="1">
        <v>110769</v>
      </c>
      <c r="E295" s="1">
        <v>1496</v>
      </c>
      <c r="F295" s="1">
        <v>3</v>
      </c>
      <c r="G295" s="1">
        <v>6484873</v>
      </c>
      <c r="H295" s="1">
        <v>2537309</v>
      </c>
      <c r="I295" s="1">
        <v>154939</v>
      </c>
      <c r="J295" s="1">
        <v>1034954</v>
      </c>
      <c r="K295" s="1">
        <v>2537309</v>
      </c>
      <c r="L295" s="1">
        <v>154939</v>
      </c>
      <c r="M295" s="65">
        <v>2.5558000000000001</v>
      </c>
      <c r="N295" s="65">
        <v>41.854399999999998</v>
      </c>
      <c r="O295" s="65">
        <v>22.906300000000002</v>
      </c>
      <c r="P295" s="65">
        <v>1.3988</v>
      </c>
      <c r="Q295" s="65">
        <v>58.5441</v>
      </c>
      <c r="R295" s="65">
        <v>9.3434000000000008</v>
      </c>
      <c r="S295" s="1"/>
      <c r="T295" s="1">
        <f>IF($M$295&gt;$M$193,1,0)</f>
        <v>0</v>
      </c>
      <c r="U295" s="1">
        <f>IF($N$295&gt;$N$193,1,0)</f>
        <v>0</v>
      </c>
      <c r="V295" s="1">
        <f>IF($O$295&gt;$O$193,1,0)</f>
        <v>1</v>
      </c>
      <c r="W295" s="1">
        <f>IF($P$295&gt;$P$193,1,0)</f>
        <v>1</v>
      </c>
      <c r="X295" s="1">
        <f>IF($Q$295&gt;$Q$193,1,0)</f>
        <v>0</v>
      </c>
      <c r="Y295" s="1">
        <f>IF($R$295&gt;$R$193,1,0)</f>
        <v>0</v>
      </c>
      <c r="Z295" s="28">
        <f t="shared" si="7"/>
        <v>2</v>
      </c>
      <c r="AA295" s="61"/>
    </row>
    <row r="296" spans="1:27" x14ac:dyDescent="0.25">
      <c r="A296">
        <v>2021</v>
      </c>
      <c r="B296" s="1">
        <v>281</v>
      </c>
      <c r="C296" s="1" t="s">
        <v>311</v>
      </c>
      <c r="D296" s="1">
        <v>110621</v>
      </c>
      <c r="E296" s="1">
        <v>2202</v>
      </c>
      <c r="F296" s="1">
        <v>3</v>
      </c>
      <c r="G296" s="1">
        <v>6493044</v>
      </c>
      <c r="H296" s="1">
        <v>2115032</v>
      </c>
      <c r="I296" s="1">
        <v>154225</v>
      </c>
      <c r="J296" s="1">
        <v>1680763</v>
      </c>
      <c r="K296" s="1">
        <v>2115032</v>
      </c>
      <c r="L296" s="1">
        <v>154225</v>
      </c>
      <c r="M296" s="65">
        <v>3.07</v>
      </c>
      <c r="N296" s="65">
        <v>42.101100000000002</v>
      </c>
      <c r="O296" s="65">
        <v>19.119599999999998</v>
      </c>
      <c r="P296" s="65">
        <v>1.3942000000000001</v>
      </c>
      <c r="Q296" s="65">
        <v>58.696300000000001</v>
      </c>
      <c r="R296" s="65">
        <v>15.193899999999999</v>
      </c>
      <c r="S296" s="1"/>
      <c r="T296" s="1">
        <f>IF($M$296&gt;$M$193,1,0)</f>
        <v>0</v>
      </c>
      <c r="U296" s="1">
        <f>IF($N$296&gt;$N$193,1,0)</f>
        <v>0</v>
      </c>
      <c r="V296" s="1">
        <f>IF($O$296&gt;$O$193,1,0)</f>
        <v>1</v>
      </c>
      <c r="W296" s="1">
        <f>IF($P$296&gt;$P$193,1,0)</f>
        <v>1</v>
      </c>
      <c r="X296" s="1">
        <f>IF($Q$296&gt;$Q$193,1,0)</f>
        <v>0</v>
      </c>
      <c r="Y296" s="1">
        <f>IF($R$296&gt;$R$193,1,0)</f>
        <v>1</v>
      </c>
      <c r="Z296" s="28">
        <f t="shared" si="7"/>
        <v>3</v>
      </c>
      <c r="AA296" s="61"/>
    </row>
    <row r="297" spans="1:27" x14ac:dyDescent="0.25">
      <c r="A297">
        <v>2021</v>
      </c>
      <c r="B297" s="1">
        <v>282</v>
      </c>
      <c r="C297" s="1" t="s">
        <v>312</v>
      </c>
      <c r="D297" s="1">
        <v>110421</v>
      </c>
      <c r="E297" s="1">
        <v>2018</v>
      </c>
      <c r="F297" s="1">
        <v>3</v>
      </c>
      <c r="G297" s="1">
        <v>0</v>
      </c>
      <c r="H297" s="1">
        <v>869399</v>
      </c>
      <c r="I297" s="1">
        <v>68240</v>
      </c>
      <c r="J297" s="1">
        <v>394524</v>
      </c>
      <c r="K297" s="1">
        <v>0</v>
      </c>
      <c r="L297" s="1">
        <v>0</v>
      </c>
      <c r="M297" s="65">
        <v>0</v>
      </c>
      <c r="N297" s="65">
        <v>0</v>
      </c>
      <c r="O297" s="65">
        <v>7.8734999999999999</v>
      </c>
      <c r="P297" s="65">
        <v>0.61799999999999999</v>
      </c>
      <c r="Q297" s="65">
        <v>0</v>
      </c>
      <c r="R297" s="65">
        <v>3.5729000000000002</v>
      </c>
      <c r="S297" s="1"/>
      <c r="T297" s="1">
        <f>IF($M$297&gt;$M$193,1,0)</f>
        <v>0</v>
      </c>
      <c r="U297" s="1">
        <f>IF($N$297&gt;$N$193,1,0)</f>
        <v>0</v>
      </c>
      <c r="V297" s="1">
        <f>IF($O$297&gt;$O$193,1,0)</f>
        <v>0</v>
      </c>
      <c r="W297" s="1">
        <f>IF($P$297&gt;$P$193,1,0)</f>
        <v>0</v>
      </c>
      <c r="X297" s="1">
        <f>IF($Q$297&gt;$Q$193,1,0)</f>
        <v>0</v>
      </c>
      <c r="Y297" s="1">
        <f>IF($R$297&gt;$R$193,1,0)</f>
        <v>0</v>
      </c>
      <c r="Z297" s="28">
        <f t="shared" si="7"/>
        <v>0</v>
      </c>
      <c r="AA297" s="61"/>
    </row>
    <row r="298" spans="1:27" x14ac:dyDescent="0.25">
      <c r="A298">
        <v>2021</v>
      </c>
      <c r="B298" s="1">
        <v>283</v>
      </c>
      <c r="C298" s="1" t="s">
        <v>313</v>
      </c>
      <c r="D298" s="1">
        <v>109919</v>
      </c>
      <c r="E298" s="1">
        <v>1617</v>
      </c>
      <c r="F298" s="1">
        <v>3</v>
      </c>
      <c r="G298" s="1">
        <v>4142433</v>
      </c>
      <c r="H298" s="1">
        <v>1185335</v>
      </c>
      <c r="I298" s="1">
        <v>66443</v>
      </c>
      <c r="J298" s="1">
        <v>584592</v>
      </c>
      <c r="K298" s="1">
        <v>1185335</v>
      </c>
      <c r="L298" s="1">
        <v>66443</v>
      </c>
      <c r="M298" s="65">
        <v>3.4946999999999999</v>
      </c>
      <c r="N298" s="65">
        <v>62.345700000000001</v>
      </c>
      <c r="O298" s="65">
        <v>10.7837</v>
      </c>
      <c r="P298" s="65">
        <v>0.60450000000000004</v>
      </c>
      <c r="Q298" s="65">
        <v>37.686199999999999</v>
      </c>
      <c r="R298" s="65">
        <v>5.3183999999999996</v>
      </c>
      <c r="S298" s="1"/>
      <c r="T298" s="1">
        <f>IF($M$298&gt;$M$193,1,0)</f>
        <v>0</v>
      </c>
      <c r="U298" s="1">
        <f>IF($N$298&gt;$N$193,1,0)</f>
        <v>0</v>
      </c>
      <c r="V298" s="1">
        <f>IF($O$298&gt;$O$193,1,0)</f>
        <v>0</v>
      </c>
      <c r="W298" s="1">
        <f>IF($P$298&gt;$P$193,1,0)</f>
        <v>0</v>
      </c>
      <c r="X298" s="1">
        <f>IF($Q$298&gt;$Q$193,1,0)</f>
        <v>0</v>
      </c>
      <c r="Y298" s="1">
        <f>IF($R$298&gt;$R$193,1,0)</f>
        <v>0</v>
      </c>
      <c r="Z298" s="28">
        <f t="shared" si="7"/>
        <v>0</v>
      </c>
      <c r="AA298" s="61"/>
    </row>
    <row r="299" spans="1:27" x14ac:dyDescent="0.25">
      <c r="A299">
        <v>2021</v>
      </c>
      <c r="B299" s="1">
        <v>284</v>
      </c>
      <c r="C299" s="1" t="s">
        <v>314</v>
      </c>
      <c r="D299" s="1">
        <v>109572</v>
      </c>
      <c r="E299" s="1">
        <v>2039</v>
      </c>
      <c r="F299" s="1">
        <v>3</v>
      </c>
      <c r="G299" s="1">
        <v>2285089</v>
      </c>
      <c r="H299" s="1">
        <v>1236105</v>
      </c>
      <c r="I299" s="1">
        <v>143988</v>
      </c>
      <c r="J299" s="1">
        <v>1379718</v>
      </c>
      <c r="K299" s="1">
        <v>847404</v>
      </c>
      <c r="L299" s="1">
        <v>90341</v>
      </c>
      <c r="M299" s="65">
        <v>2.6966000000000001</v>
      </c>
      <c r="N299" s="65">
        <v>25.294</v>
      </c>
      <c r="O299" s="65">
        <v>11.2812</v>
      </c>
      <c r="P299" s="65">
        <v>1.3141</v>
      </c>
      <c r="Q299" s="65">
        <v>20.854700000000001</v>
      </c>
      <c r="R299" s="65">
        <v>12.591900000000001</v>
      </c>
      <c r="S299" s="1"/>
      <c r="T299" s="1">
        <f>IF($M$299&gt;$M$193,1,0)</f>
        <v>0</v>
      </c>
      <c r="U299" s="1">
        <f>IF($N$299&gt;$N$193,1,0)</f>
        <v>0</v>
      </c>
      <c r="V299" s="1">
        <f>IF($O$299&gt;$O$193,1,0)</f>
        <v>0</v>
      </c>
      <c r="W299" s="1">
        <f>IF($P$299&gt;$P$193,1,0)</f>
        <v>1</v>
      </c>
      <c r="X299" s="1">
        <f>IF($Q$299&gt;$Q$193,1,0)</f>
        <v>0</v>
      </c>
      <c r="Y299" s="1">
        <f>IF($R$299&gt;$R$193,1,0)</f>
        <v>1</v>
      </c>
      <c r="Z299" s="28">
        <f t="shared" si="7"/>
        <v>2</v>
      </c>
      <c r="AA299" s="61"/>
    </row>
    <row r="300" spans="1:27" x14ac:dyDescent="0.25">
      <c r="A300">
        <v>2021</v>
      </c>
      <c r="B300" s="1">
        <v>285</v>
      </c>
      <c r="C300" s="1" t="s">
        <v>315</v>
      </c>
      <c r="D300" s="1">
        <v>108740</v>
      </c>
      <c r="E300" s="1">
        <v>1761</v>
      </c>
      <c r="F300" s="1">
        <v>3</v>
      </c>
      <c r="G300" s="1">
        <v>10523041</v>
      </c>
      <c r="H300" s="1">
        <v>1934808</v>
      </c>
      <c r="I300" s="1">
        <v>116261</v>
      </c>
      <c r="J300" s="1">
        <v>2382373</v>
      </c>
      <c r="K300" s="1">
        <v>1934808</v>
      </c>
      <c r="L300" s="1">
        <v>116261</v>
      </c>
      <c r="M300" s="65">
        <v>5.4387999999999996</v>
      </c>
      <c r="N300" s="65">
        <v>90.512200000000007</v>
      </c>
      <c r="O300" s="65">
        <v>17.792999999999999</v>
      </c>
      <c r="P300" s="65">
        <v>1.0691999999999999</v>
      </c>
      <c r="Q300" s="65">
        <v>96.772499999999994</v>
      </c>
      <c r="R300" s="65">
        <v>21.908899999999999</v>
      </c>
      <c r="S300" s="1"/>
      <c r="T300" s="1">
        <f>IF($M$300&gt;$M$193,1,0)</f>
        <v>0</v>
      </c>
      <c r="U300" s="1">
        <f>IF($N$300&gt;$N$193,1,0)</f>
        <v>0</v>
      </c>
      <c r="V300" s="1">
        <f>IF($O$300&gt;$O$193,1,0)</f>
        <v>1</v>
      </c>
      <c r="W300" s="1">
        <f>IF($P$300&gt;$P$193,1,0)</f>
        <v>1</v>
      </c>
      <c r="X300" s="1">
        <f>IF($Q$300&gt;$Q$193,1,0)</f>
        <v>1</v>
      </c>
      <c r="Y300" s="1">
        <f>IF($R$300&gt;$R$193,1,0)</f>
        <v>1</v>
      </c>
      <c r="Z300" s="28">
        <f t="shared" si="7"/>
        <v>4</v>
      </c>
      <c r="AA300" s="61"/>
    </row>
    <row r="301" spans="1:27" x14ac:dyDescent="0.25">
      <c r="A301">
        <v>2021</v>
      </c>
      <c r="B301" s="1">
        <v>286</v>
      </c>
      <c r="C301" s="1" t="s">
        <v>316</v>
      </c>
      <c r="D301" s="1">
        <v>108657</v>
      </c>
      <c r="E301" s="1">
        <v>2426</v>
      </c>
      <c r="F301" s="1">
        <v>3</v>
      </c>
      <c r="G301" s="1">
        <v>6821747</v>
      </c>
      <c r="H301" s="1">
        <v>1152281</v>
      </c>
      <c r="I301" s="1">
        <v>110468</v>
      </c>
      <c r="J301" s="1">
        <v>3197637</v>
      </c>
      <c r="K301" s="1">
        <v>1152281</v>
      </c>
      <c r="L301" s="1">
        <v>110468</v>
      </c>
      <c r="M301" s="65">
        <v>5.9202000000000004</v>
      </c>
      <c r="N301" s="65">
        <v>61.7532</v>
      </c>
      <c r="O301" s="65">
        <v>10.604799999999999</v>
      </c>
      <c r="P301" s="65">
        <v>1.0166999999999999</v>
      </c>
      <c r="Q301" s="65">
        <v>62.782400000000003</v>
      </c>
      <c r="R301" s="65">
        <v>29.428699999999999</v>
      </c>
      <c r="S301" s="1"/>
      <c r="T301" s="1">
        <f>IF($M$301&gt;$M$193,1,0)</f>
        <v>1</v>
      </c>
      <c r="U301" s="1">
        <f>IF($N$301&gt;$N$193,1,0)</f>
        <v>0</v>
      </c>
      <c r="V301" s="1">
        <f>IF($O$301&gt;$O$193,1,0)</f>
        <v>0</v>
      </c>
      <c r="W301" s="1">
        <f>IF($P$301&gt;$P$193,1,0)</f>
        <v>1</v>
      </c>
      <c r="X301" s="1">
        <f>IF($Q$301&gt;$Q$193,1,0)</f>
        <v>0</v>
      </c>
      <c r="Y301" s="1">
        <f>IF($R$301&gt;$R$193,1,0)</f>
        <v>1</v>
      </c>
      <c r="Z301" s="28">
        <f t="shared" si="7"/>
        <v>3</v>
      </c>
      <c r="AA301" s="61"/>
    </row>
    <row r="302" spans="1:27" x14ac:dyDescent="0.25">
      <c r="A302">
        <v>2021</v>
      </c>
      <c r="B302" s="1">
        <v>287</v>
      </c>
      <c r="C302" s="1" t="s">
        <v>317</v>
      </c>
      <c r="D302" s="1">
        <v>107682</v>
      </c>
      <c r="E302" s="1">
        <v>1366</v>
      </c>
      <c r="F302" s="1">
        <v>3</v>
      </c>
      <c r="G302" s="1">
        <v>247416</v>
      </c>
      <c r="H302" s="1">
        <v>291787</v>
      </c>
      <c r="I302" s="1">
        <v>21956</v>
      </c>
      <c r="J302" s="1">
        <v>134113</v>
      </c>
      <c r="K302" s="1">
        <v>291787</v>
      </c>
      <c r="L302" s="1">
        <v>21956</v>
      </c>
      <c r="M302" s="65">
        <v>0.84789999999999999</v>
      </c>
      <c r="N302" s="65">
        <v>11.268700000000001</v>
      </c>
      <c r="O302" s="65">
        <v>2.7097000000000002</v>
      </c>
      <c r="P302" s="65">
        <v>0.2039</v>
      </c>
      <c r="Q302" s="65">
        <v>2.2976999999999999</v>
      </c>
      <c r="R302" s="65">
        <v>1.2455000000000001</v>
      </c>
      <c r="S302" s="1"/>
      <c r="T302" s="1">
        <f>IF($M$302&gt;$M$193,1,0)</f>
        <v>0</v>
      </c>
      <c r="U302" s="1">
        <f>IF($N$302&gt;$N$193,1,0)</f>
        <v>0</v>
      </c>
      <c r="V302" s="1">
        <f>IF($O$302&gt;$O$193,1,0)</f>
        <v>0</v>
      </c>
      <c r="W302" s="1">
        <f>IF($P$302&gt;$P$193,1,0)</f>
        <v>0</v>
      </c>
      <c r="X302" s="1">
        <f>IF($Q$302&gt;$Q$193,1,0)</f>
        <v>0</v>
      </c>
      <c r="Y302" s="1">
        <f>IF($R$302&gt;$R$193,1,0)</f>
        <v>0</v>
      </c>
      <c r="Z302" s="28">
        <f t="shared" si="7"/>
        <v>0</v>
      </c>
      <c r="AA302" s="61"/>
    </row>
    <row r="303" spans="1:27" x14ac:dyDescent="0.25">
      <c r="A303">
        <v>2021</v>
      </c>
      <c r="B303" s="1">
        <v>288</v>
      </c>
      <c r="C303" s="1" t="s">
        <v>318</v>
      </c>
      <c r="D303" s="1">
        <v>107677</v>
      </c>
      <c r="E303" s="1">
        <v>2129</v>
      </c>
      <c r="F303" s="1">
        <v>3</v>
      </c>
      <c r="G303" s="1">
        <v>7958076</v>
      </c>
      <c r="H303" s="1">
        <v>1941977</v>
      </c>
      <c r="I303" s="1">
        <v>132686</v>
      </c>
      <c r="J303" s="1">
        <v>2155230</v>
      </c>
      <c r="K303" s="1">
        <v>1941977</v>
      </c>
      <c r="L303" s="1">
        <v>132686</v>
      </c>
      <c r="M303" s="65">
        <v>4.0979000000000001</v>
      </c>
      <c r="N303" s="65">
        <v>59.976799999999997</v>
      </c>
      <c r="O303" s="65">
        <v>18.0352</v>
      </c>
      <c r="P303" s="65">
        <v>1.2323</v>
      </c>
      <c r="Q303" s="65">
        <v>73.906899999999993</v>
      </c>
      <c r="R303" s="65">
        <v>20.015699999999999</v>
      </c>
      <c r="S303" s="1"/>
      <c r="T303" s="1">
        <f>IF($M$303&gt;$M$193,1,0)</f>
        <v>0</v>
      </c>
      <c r="U303" s="1">
        <f>IF($N$303&gt;$N$193,1,0)</f>
        <v>0</v>
      </c>
      <c r="V303" s="1">
        <f>IF($O$303&gt;$O$193,1,0)</f>
        <v>1</v>
      </c>
      <c r="W303" s="1">
        <f>IF($P$303&gt;$P$193,1,0)</f>
        <v>1</v>
      </c>
      <c r="X303" s="1">
        <f>IF($Q$303&gt;$Q$193,1,0)</f>
        <v>0</v>
      </c>
      <c r="Y303" s="1">
        <f>IF($R$303&gt;$R$193,1,0)</f>
        <v>1</v>
      </c>
      <c r="Z303" s="28">
        <f t="shared" si="7"/>
        <v>3</v>
      </c>
      <c r="AA303" s="61"/>
    </row>
    <row r="304" spans="1:27" x14ac:dyDescent="0.25">
      <c r="A304">
        <v>2021</v>
      </c>
      <c r="B304" s="1">
        <v>289</v>
      </c>
      <c r="C304" s="1" t="s">
        <v>319</v>
      </c>
      <c r="D304" s="1">
        <v>107672</v>
      </c>
      <c r="E304" s="1">
        <v>3590</v>
      </c>
      <c r="F304" s="1">
        <v>3</v>
      </c>
      <c r="G304" s="1">
        <v>18710493</v>
      </c>
      <c r="H304" s="1">
        <v>2017056</v>
      </c>
      <c r="I304" s="1">
        <v>87046</v>
      </c>
      <c r="J304" s="1">
        <v>1001598</v>
      </c>
      <c r="K304" s="1">
        <v>2017056</v>
      </c>
      <c r="L304" s="1">
        <v>87046</v>
      </c>
      <c r="M304" s="65">
        <v>9.2760999999999996</v>
      </c>
      <c r="N304" s="65">
        <v>214.9495</v>
      </c>
      <c r="O304" s="65">
        <v>18.7333</v>
      </c>
      <c r="P304" s="65">
        <v>0.80840000000000001</v>
      </c>
      <c r="Q304" s="65">
        <v>173.7731</v>
      </c>
      <c r="R304" s="65">
        <v>9.3023000000000007</v>
      </c>
      <c r="S304" s="1"/>
      <c r="T304" s="1">
        <f>IF($M$304&gt;$M$193,1,0)</f>
        <v>1</v>
      </c>
      <c r="U304" s="1">
        <f>IF($N$304&gt;$N$193,1,0)</f>
        <v>1</v>
      </c>
      <c r="V304" s="1">
        <f>IF($O$304&gt;$O$193,1,0)</f>
        <v>1</v>
      </c>
      <c r="W304" s="1">
        <f>IF($P$304&gt;$P$193,1,0)</f>
        <v>1</v>
      </c>
      <c r="X304" s="1">
        <f>IF($Q$304&gt;$Q$193,1,0)</f>
        <v>1</v>
      </c>
      <c r="Y304" s="1">
        <f>IF($R$304&gt;$R$193,1,0)</f>
        <v>0</v>
      </c>
      <c r="Z304" s="28">
        <f t="shared" si="7"/>
        <v>5</v>
      </c>
      <c r="AA304" s="61"/>
    </row>
    <row r="305" spans="1:27" x14ac:dyDescent="0.25">
      <c r="A305">
        <v>2021</v>
      </c>
      <c r="B305" s="1">
        <v>290</v>
      </c>
      <c r="C305" s="1" t="s">
        <v>320</v>
      </c>
      <c r="D305" s="1">
        <v>106621</v>
      </c>
      <c r="E305" s="1">
        <v>2339</v>
      </c>
      <c r="F305" s="1">
        <v>3</v>
      </c>
      <c r="G305" s="1">
        <v>10201913</v>
      </c>
      <c r="H305" s="1">
        <v>2233441</v>
      </c>
      <c r="I305" s="1">
        <v>210310</v>
      </c>
      <c r="J305" s="1">
        <v>5544189</v>
      </c>
      <c r="K305" s="1">
        <v>2233441</v>
      </c>
      <c r="L305" s="1">
        <v>210310</v>
      </c>
      <c r="M305" s="65">
        <v>4.5678000000000001</v>
      </c>
      <c r="N305" s="65">
        <v>48.508899999999997</v>
      </c>
      <c r="O305" s="65">
        <v>20.947500000000002</v>
      </c>
      <c r="P305" s="65">
        <v>1.9724999999999999</v>
      </c>
      <c r="Q305" s="65">
        <v>95.683899999999994</v>
      </c>
      <c r="R305" s="65">
        <v>51.999000000000002</v>
      </c>
      <c r="S305" s="1"/>
      <c r="T305" s="1">
        <f>IF($M$305&gt;$M$193,1,0)</f>
        <v>0</v>
      </c>
      <c r="U305" s="1">
        <f>IF($N$305&gt;$N$193,1,0)</f>
        <v>0</v>
      </c>
      <c r="V305" s="1">
        <f>IF($O$305&gt;$O$193,1,0)</f>
        <v>1</v>
      </c>
      <c r="W305" s="1">
        <f>IF($P$305&gt;$P$193,1,0)</f>
        <v>1</v>
      </c>
      <c r="X305" s="1">
        <f>IF($Q$305&gt;$Q$193,1,0)</f>
        <v>1</v>
      </c>
      <c r="Y305" s="1">
        <f>IF($R$305&gt;$R$193,1,0)</f>
        <v>1</v>
      </c>
      <c r="Z305" s="28">
        <f t="shared" si="7"/>
        <v>4</v>
      </c>
      <c r="AA305" s="61"/>
    </row>
    <row r="306" spans="1:27" x14ac:dyDescent="0.25">
      <c r="A306">
        <v>2021</v>
      </c>
      <c r="B306" s="1">
        <v>291</v>
      </c>
      <c r="C306" s="1" t="s">
        <v>321</v>
      </c>
      <c r="D306" s="1">
        <v>106571</v>
      </c>
      <c r="E306" s="1">
        <v>939</v>
      </c>
      <c r="F306" s="1">
        <v>3</v>
      </c>
      <c r="G306" s="1">
        <v>362432</v>
      </c>
      <c r="H306" s="1">
        <v>692998</v>
      </c>
      <c r="I306" s="1">
        <v>43367</v>
      </c>
      <c r="J306" s="1">
        <v>184294</v>
      </c>
      <c r="K306" s="1">
        <v>361464</v>
      </c>
      <c r="L306" s="1">
        <v>16455</v>
      </c>
      <c r="M306" s="65">
        <v>1.0026999999999999</v>
      </c>
      <c r="N306" s="65">
        <v>22.025600000000001</v>
      </c>
      <c r="O306" s="65">
        <v>6.5026999999999999</v>
      </c>
      <c r="P306" s="65">
        <v>0.40689999999999998</v>
      </c>
      <c r="Q306" s="65">
        <v>3.4009</v>
      </c>
      <c r="R306" s="65">
        <v>1.7293000000000001</v>
      </c>
      <c r="S306" s="1"/>
      <c r="T306" s="1">
        <f>IF($M$306&gt;$M$193,1,0)</f>
        <v>0</v>
      </c>
      <c r="U306" s="1">
        <f>IF($N$306&gt;$N$193,1,0)</f>
        <v>0</v>
      </c>
      <c r="V306" s="1">
        <f>IF($O$306&gt;$O$193,1,0)</f>
        <v>0</v>
      </c>
      <c r="W306" s="1">
        <f>IF($P$306&gt;$P$193,1,0)</f>
        <v>0</v>
      </c>
      <c r="X306" s="1">
        <f>IF($Q$306&gt;$Q$193,1,0)</f>
        <v>0</v>
      </c>
      <c r="Y306" s="1">
        <f>IF($R$306&gt;$R$193,1,0)</f>
        <v>0</v>
      </c>
      <c r="Z306" s="28">
        <f t="shared" si="7"/>
        <v>0</v>
      </c>
      <c r="AA306" s="61"/>
    </row>
    <row r="307" spans="1:27" x14ac:dyDescent="0.25">
      <c r="A307">
        <v>2021</v>
      </c>
      <c r="B307" s="1">
        <v>292</v>
      </c>
      <c r="C307" s="1" t="s">
        <v>322</v>
      </c>
      <c r="D307" s="1">
        <v>106494</v>
      </c>
      <c r="E307" s="1">
        <v>1959</v>
      </c>
      <c r="F307" s="1">
        <v>3</v>
      </c>
      <c r="G307" s="1">
        <v>3957513</v>
      </c>
      <c r="H307" s="1">
        <v>852618</v>
      </c>
      <c r="I307" s="1">
        <v>63675</v>
      </c>
      <c r="J307" s="1">
        <v>877930</v>
      </c>
      <c r="K307" s="1">
        <v>828424</v>
      </c>
      <c r="L307" s="1">
        <v>62885</v>
      </c>
      <c r="M307" s="65">
        <v>4.7771999999999997</v>
      </c>
      <c r="N307" s="65">
        <v>62.932499999999997</v>
      </c>
      <c r="O307" s="65">
        <v>8.0062999999999995</v>
      </c>
      <c r="P307" s="65">
        <v>0.59789999999999999</v>
      </c>
      <c r="Q307" s="65">
        <v>37.161799999999999</v>
      </c>
      <c r="R307" s="65">
        <v>8.2439</v>
      </c>
      <c r="S307" s="1"/>
      <c r="T307" s="1">
        <f>IF($M$307&gt;$M$193,1,0)</f>
        <v>0</v>
      </c>
      <c r="U307" s="1">
        <f>IF($N$307&gt;$N$193,1,0)</f>
        <v>0</v>
      </c>
      <c r="V307" s="1">
        <f>IF($O$307&gt;$O$193,1,0)</f>
        <v>0</v>
      </c>
      <c r="W307" s="1">
        <f>IF($P$307&gt;$P$193,1,0)</f>
        <v>0</v>
      </c>
      <c r="X307" s="1">
        <f>IF($Q$307&gt;$Q$193,1,0)</f>
        <v>0</v>
      </c>
      <c r="Y307" s="1">
        <f>IF($R$307&gt;$R$193,1,0)</f>
        <v>0</v>
      </c>
      <c r="Z307" s="28">
        <f t="shared" si="7"/>
        <v>0</v>
      </c>
      <c r="AA307" s="61"/>
    </row>
    <row r="308" spans="1:27" x14ac:dyDescent="0.25">
      <c r="A308">
        <v>2021</v>
      </c>
      <c r="B308" s="1">
        <v>600</v>
      </c>
      <c r="C308" s="1" t="s">
        <v>323</v>
      </c>
      <c r="D308" s="1">
        <v>106405</v>
      </c>
      <c r="E308" s="1">
        <v>794</v>
      </c>
      <c r="F308" s="1">
        <v>3</v>
      </c>
      <c r="G308" s="1">
        <v>0</v>
      </c>
      <c r="H308" s="1">
        <v>968355</v>
      </c>
      <c r="I308" s="1">
        <v>89156</v>
      </c>
      <c r="J308" s="1">
        <v>619602</v>
      </c>
      <c r="K308" s="1">
        <v>0</v>
      </c>
      <c r="L308" s="1">
        <v>0</v>
      </c>
      <c r="M308" s="65">
        <v>0</v>
      </c>
      <c r="N308" s="65">
        <v>0</v>
      </c>
      <c r="O308" s="65">
        <v>9.1006999999999998</v>
      </c>
      <c r="P308" s="65">
        <v>0.83789999999999998</v>
      </c>
      <c r="Q308" s="65">
        <v>0</v>
      </c>
      <c r="R308" s="65">
        <v>5.8231000000000002</v>
      </c>
      <c r="S308" s="1"/>
      <c r="T308" s="1">
        <f>IF($M$308&gt;$M$193,1,0)</f>
        <v>0</v>
      </c>
      <c r="U308" s="1">
        <f>IF($N$308&gt;$N$193,1,0)</f>
        <v>0</v>
      </c>
      <c r="V308" s="1">
        <f>IF($O$308&gt;$O$193,1,0)</f>
        <v>0</v>
      </c>
      <c r="W308" s="1">
        <f>IF($P$308&gt;$P$193,1,0)</f>
        <v>1</v>
      </c>
      <c r="X308" s="1">
        <f>IF($Q$308&gt;$Q$193,1,0)</f>
        <v>0</v>
      </c>
      <c r="Y308" s="1">
        <f>IF($R$308&gt;$R$193,1,0)</f>
        <v>0</v>
      </c>
      <c r="Z308" s="28">
        <f t="shared" si="7"/>
        <v>1</v>
      </c>
      <c r="AA308" s="61"/>
    </row>
    <row r="309" spans="1:27" x14ac:dyDescent="0.25">
      <c r="A309">
        <v>2021</v>
      </c>
      <c r="B309" s="1">
        <v>293</v>
      </c>
      <c r="C309" s="1" t="s">
        <v>324</v>
      </c>
      <c r="D309" s="1">
        <v>106383</v>
      </c>
      <c r="E309" s="1">
        <v>1400</v>
      </c>
      <c r="F309" s="1">
        <v>3</v>
      </c>
      <c r="G309" s="1">
        <v>0</v>
      </c>
      <c r="H309" s="1">
        <v>951266</v>
      </c>
      <c r="I309" s="1">
        <v>45734</v>
      </c>
      <c r="J309" s="1">
        <v>201659</v>
      </c>
      <c r="K309" s="1">
        <v>0</v>
      </c>
      <c r="L309" s="1">
        <v>0</v>
      </c>
      <c r="M309" s="65">
        <v>0</v>
      </c>
      <c r="N309" s="65">
        <v>0</v>
      </c>
      <c r="O309" s="65">
        <v>8.9419000000000004</v>
      </c>
      <c r="P309" s="65">
        <v>0.4299</v>
      </c>
      <c r="Q309" s="65">
        <v>0</v>
      </c>
      <c r="R309" s="65">
        <v>1.8956</v>
      </c>
      <c r="S309" s="1"/>
      <c r="T309" s="1">
        <f>IF($M$309&gt;$M$193,1,0)</f>
        <v>0</v>
      </c>
      <c r="U309" s="1">
        <f>IF($N$309&gt;$N$193,1,0)</f>
        <v>0</v>
      </c>
      <c r="V309" s="1">
        <f>IF($O$309&gt;$O$193,1,0)</f>
        <v>0</v>
      </c>
      <c r="W309" s="1">
        <f>IF($P$309&gt;$P$193,1,0)</f>
        <v>0</v>
      </c>
      <c r="X309" s="1">
        <f>IF($Q$309&gt;$Q$193,1,0)</f>
        <v>0</v>
      </c>
      <c r="Y309" s="1">
        <f>IF($R$309&gt;$R$193,1,0)</f>
        <v>0</v>
      </c>
      <c r="Z309" s="28">
        <f t="shared" si="7"/>
        <v>0</v>
      </c>
      <c r="AA309" s="61"/>
    </row>
    <row r="310" spans="1:27" x14ac:dyDescent="0.25">
      <c r="A310">
        <v>2021</v>
      </c>
      <c r="B310" s="1">
        <v>294</v>
      </c>
      <c r="C310" s="1" t="s">
        <v>325</v>
      </c>
      <c r="D310" s="1">
        <v>105419</v>
      </c>
      <c r="E310" s="1">
        <v>1478</v>
      </c>
      <c r="F310" s="1">
        <v>3</v>
      </c>
      <c r="G310" s="1">
        <v>0</v>
      </c>
      <c r="H310" s="1">
        <v>803835</v>
      </c>
      <c r="I310" s="1">
        <v>48719</v>
      </c>
      <c r="J310" s="1">
        <v>182605</v>
      </c>
      <c r="K310" s="1">
        <v>0</v>
      </c>
      <c r="L310" s="1">
        <v>0</v>
      </c>
      <c r="M310" s="65">
        <v>0</v>
      </c>
      <c r="N310" s="65">
        <v>0</v>
      </c>
      <c r="O310" s="65">
        <v>7.6250999999999998</v>
      </c>
      <c r="P310" s="65">
        <v>0.46210000000000001</v>
      </c>
      <c r="Q310" s="65">
        <v>0</v>
      </c>
      <c r="R310" s="65">
        <v>1.7322</v>
      </c>
      <c r="S310" s="1"/>
      <c r="T310" s="1">
        <f>IF($M$310&gt;$M$193,1,0)</f>
        <v>0</v>
      </c>
      <c r="U310" s="1">
        <f>IF($N$310&gt;$N$193,1,0)</f>
        <v>0</v>
      </c>
      <c r="V310" s="1">
        <f>IF($O$310&gt;$O$193,1,0)</f>
        <v>0</v>
      </c>
      <c r="W310" s="1">
        <f>IF($P$310&gt;$P$193,1,0)</f>
        <v>0</v>
      </c>
      <c r="X310" s="1">
        <f>IF($Q$310&gt;$Q$193,1,0)</f>
        <v>0</v>
      </c>
      <c r="Y310" s="1">
        <f>IF($R$310&gt;$R$193,1,0)</f>
        <v>0</v>
      </c>
      <c r="Z310" s="28">
        <f t="shared" si="7"/>
        <v>0</v>
      </c>
      <c r="AA310" s="61"/>
    </row>
    <row r="311" spans="1:27" x14ac:dyDescent="0.25">
      <c r="A311">
        <v>2021</v>
      </c>
      <c r="B311" s="1">
        <v>295</v>
      </c>
      <c r="C311" s="1" t="s">
        <v>326</v>
      </c>
      <c r="D311" s="1">
        <v>104996</v>
      </c>
      <c r="E311" s="1">
        <v>1098</v>
      </c>
      <c r="F311" s="1">
        <v>3</v>
      </c>
      <c r="G311" s="1">
        <v>0</v>
      </c>
      <c r="H311" s="1">
        <v>327349</v>
      </c>
      <c r="I311" s="1">
        <v>25696</v>
      </c>
      <c r="J311" s="1">
        <v>171083</v>
      </c>
      <c r="K311" s="1">
        <v>0</v>
      </c>
      <c r="L311" s="1">
        <v>0</v>
      </c>
      <c r="M311" s="65">
        <v>0</v>
      </c>
      <c r="N311" s="65">
        <v>0</v>
      </c>
      <c r="O311" s="65">
        <v>3.1177000000000001</v>
      </c>
      <c r="P311" s="65">
        <v>0.2447</v>
      </c>
      <c r="Q311" s="65">
        <v>0</v>
      </c>
      <c r="R311" s="65">
        <v>1.6294</v>
      </c>
      <c r="S311" s="1"/>
      <c r="T311" s="1">
        <f>IF($M$311&gt;$M$193,1,0)</f>
        <v>0</v>
      </c>
      <c r="U311" s="1">
        <f>IF($N$311&gt;$N$193,1,0)</f>
        <v>0</v>
      </c>
      <c r="V311" s="1">
        <f>IF($O$311&gt;$O$193,1,0)</f>
        <v>0</v>
      </c>
      <c r="W311" s="1">
        <f>IF($P$311&gt;$P$193,1,0)</f>
        <v>0</v>
      </c>
      <c r="X311" s="1">
        <f>IF($Q$311&gt;$Q$193,1,0)</f>
        <v>0</v>
      </c>
      <c r="Y311" s="1">
        <f>IF($R$311&gt;$R$193,1,0)</f>
        <v>0</v>
      </c>
      <c r="Z311" s="28">
        <f t="shared" si="7"/>
        <v>0</v>
      </c>
      <c r="AA311" s="61"/>
    </row>
    <row r="312" spans="1:27" x14ac:dyDescent="0.25">
      <c r="A312">
        <v>2021</v>
      </c>
      <c r="B312" s="1">
        <v>296</v>
      </c>
      <c r="C312" s="1" t="s">
        <v>327</v>
      </c>
      <c r="D312" s="1">
        <v>103898</v>
      </c>
      <c r="E312" s="1">
        <v>2315</v>
      </c>
      <c r="F312" s="1">
        <v>3</v>
      </c>
      <c r="G312" s="1">
        <v>0</v>
      </c>
      <c r="H312" s="1">
        <v>471987</v>
      </c>
      <c r="I312" s="1">
        <v>45871</v>
      </c>
      <c r="J312" s="1">
        <v>206002</v>
      </c>
      <c r="K312" s="1">
        <v>0</v>
      </c>
      <c r="L312" s="1">
        <v>0</v>
      </c>
      <c r="M312" s="65">
        <v>0</v>
      </c>
      <c r="N312" s="65">
        <v>0</v>
      </c>
      <c r="O312" s="65">
        <v>4.5427999999999997</v>
      </c>
      <c r="P312" s="65">
        <v>0.4415</v>
      </c>
      <c r="Q312" s="65">
        <v>0</v>
      </c>
      <c r="R312" s="65">
        <v>1.9826999999999999</v>
      </c>
      <c r="S312" s="1"/>
      <c r="T312" s="1">
        <f>IF($M$312&gt;$M$193,1,0)</f>
        <v>0</v>
      </c>
      <c r="U312" s="1">
        <f>IF($N$312&gt;$N$193,1,0)</f>
        <v>0</v>
      </c>
      <c r="V312" s="1">
        <f>IF($O$312&gt;$O$193,1,0)</f>
        <v>0</v>
      </c>
      <c r="W312" s="1">
        <f>IF($P$312&gt;$P$193,1,0)</f>
        <v>0</v>
      </c>
      <c r="X312" s="1">
        <f>IF($Q$312&gt;$Q$193,1,0)</f>
        <v>0</v>
      </c>
      <c r="Y312" s="1">
        <f>IF($R$312&gt;$R$193,1,0)</f>
        <v>0</v>
      </c>
      <c r="Z312" s="28">
        <f t="shared" si="7"/>
        <v>0</v>
      </c>
      <c r="AA312" s="61"/>
    </row>
    <row r="313" spans="1:27" x14ac:dyDescent="0.25">
      <c r="A313">
        <v>2021</v>
      </c>
      <c r="B313" s="1">
        <v>297</v>
      </c>
      <c r="C313" s="1" t="s">
        <v>328</v>
      </c>
      <c r="D313" s="1">
        <v>102852</v>
      </c>
      <c r="E313" s="1">
        <v>1491</v>
      </c>
      <c r="F313" s="1">
        <v>3</v>
      </c>
      <c r="G313" s="1">
        <v>2672743</v>
      </c>
      <c r="H313" s="1">
        <v>1264914</v>
      </c>
      <c r="I313" s="1">
        <v>83498</v>
      </c>
      <c r="J313" s="1">
        <v>962773</v>
      </c>
      <c r="K313" s="1">
        <v>1095649</v>
      </c>
      <c r="L313" s="1">
        <v>66913</v>
      </c>
      <c r="M313" s="65">
        <v>2.4394</v>
      </c>
      <c r="N313" s="65">
        <v>39.943600000000004</v>
      </c>
      <c r="O313" s="65">
        <v>12.298400000000001</v>
      </c>
      <c r="P313" s="65">
        <v>0.81179999999999997</v>
      </c>
      <c r="Q313" s="65">
        <v>25.9863</v>
      </c>
      <c r="R313" s="65">
        <v>9.3607999999999993</v>
      </c>
      <c r="S313" s="1"/>
      <c r="T313" s="1">
        <f>IF($M$313&gt;$M$193,1,0)</f>
        <v>0</v>
      </c>
      <c r="U313" s="1">
        <f>IF($N$313&gt;$N$193,1,0)</f>
        <v>0</v>
      </c>
      <c r="V313" s="1">
        <f>IF($O$313&gt;$O$193,1,0)</f>
        <v>1</v>
      </c>
      <c r="W313" s="1">
        <f>IF($P$313&gt;$P$193,1,0)</f>
        <v>1</v>
      </c>
      <c r="X313" s="1">
        <f>IF($Q$313&gt;$Q$193,1,0)</f>
        <v>0</v>
      </c>
      <c r="Y313" s="1">
        <f>IF($R$313&gt;$R$193,1,0)</f>
        <v>0</v>
      </c>
      <c r="Z313" s="28">
        <f t="shared" si="7"/>
        <v>2</v>
      </c>
      <c r="AA313" s="61"/>
    </row>
    <row r="314" spans="1:27" x14ac:dyDescent="0.25">
      <c r="A314">
        <v>2021</v>
      </c>
      <c r="B314" s="1">
        <v>298</v>
      </c>
      <c r="C314" s="1" t="s">
        <v>329</v>
      </c>
      <c r="D314" s="1">
        <v>100868</v>
      </c>
      <c r="E314" s="1">
        <v>1978</v>
      </c>
      <c r="F314" s="1">
        <v>3</v>
      </c>
      <c r="G314" s="1">
        <v>2836138</v>
      </c>
      <c r="H314" s="1">
        <v>1408262</v>
      </c>
      <c r="I314" s="1">
        <v>98508</v>
      </c>
      <c r="J314" s="1">
        <v>977113</v>
      </c>
      <c r="K314" s="1">
        <v>988717</v>
      </c>
      <c r="L314" s="1">
        <v>67734</v>
      </c>
      <c r="M314" s="65">
        <v>2.8685</v>
      </c>
      <c r="N314" s="65">
        <v>41.871699999999997</v>
      </c>
      <c r="O314" s="65">
        <v>13.961399999999999</v>
      </c>
      <c r="P314" s="65">
        <v>0.97660000000000002</v>
      </c>
      <c r="Q314" s="65">
        <v>28.1173</v>
      </c>
      <c r="R314" s="65">
        <v>9.6869999999999994</v>
      </c>
      <c r="S314" s="1"/>
      <c r="T314" s="1">
        <f>IF($M$314&gt;$M$193,1,0)</f>
        <v>0</v>
      </c>
      <c r="U314" s="1">
        <f>IF($N$314&gt;$N$193,1,0)</f>
        <v>0</v>
      </c>
      <c r="V314" s="1">
        <f>IF($O$314&gt;$O$193,1,0)</f>
        <v>1</v>
      </c>
      <c r="W314" s="1">
        <f>IF($P$314&gt;$P$193,1,0)</f>
        <v>1</v>
      </c>
      <c r="X314" s="1">
        <f>IF($Q$314&gt;$Q$193,1,0)</f>
        <v>0</v>
      </c>
      <c r="Y314" s="1">
        <f>IF($R$314&gt;$R$193,1,0)</f>
        <v>0</v>
      </c>
      <c r="Z314" s="28">
        <f t="shared" si="7"/>
        <v>2</v>
      </c>
      <c r="AA314" s="61"/>
    </row>
    <row r="315" spans="1:27" x14ac:dyDescent="0.25">
      <c r="A315">
        <v>2021</v>
      </c>
      <c r="B315" s="1">
        <v>299</v>
      </c>
      <c r="C315" s="1" t="s">
        <v>330</v>
      </c>
      <c r="D315" s="1">
        <v>99941</v>
      </c>
      <c r="E315" s="1">
        <v>1687</v>
      </c>
      <c r="F315" s="1">
        <v>3</v>
      </c>
      <c r="G315" s="1">
        <v>1782114</v>
      </c>
      <c r="H315" s="1">
        <v>932933</v>
      </c>
      <c r="I315" s="1">
        <v>69033</v>
      </c>
      <c r="J315" s="1">
        <v>412143</v>
      </c>
      <c r="K315" s="1">
        <v>932933</v>
      </c>
      <c r="L315" s="1">
        <v>69033</v>
      </c>
      <c r="M315" s="65">
        <v>1.9101999999999999</v>
      </c>
      <c r="N315" s="65">
        <v>25.8154</v>
      </c>
      <c r="O315" s="65">
        <v>9.3347999999999995</v>
      </c>
      <c r="P315" s="65">
        <v>0.69069999999999998</v>
      </c>
      <c r="Q315" s="65">
        <v>17.831700000000001</v>
      </c>
      <c r="R315" s="65">
        <v>4.1238999999999999</v>
      </c>
      <c r="S315" s="1"/>
      <c r="T315" s="1">
        <f>IF($M$315&gt;$M$193,1,0)</f>
        <v>0</v>
      </c>
      <c r="U315" s="1">
        <f>IF($N$315&gt;$N$193,1,0)</f>
        <v>0</v>
      </c>
      <c r="V315" s="1">
        <f>IF($O$315&gt;$O$193,1,0)</f>
        <v>0</v>
      </c>
      <c r="W315" s="1">
        <f>IF($P$315&gt;$P$193,1,0)</f>
        <v>0</v>
      </c>
      <c r="X315" s="1">
        <f>IF($Q$315&gt;$Q$193,1,0)</f>
        <v>0</v>
      </c>
      <c r="Y315" s="1">
        <f>IF($R$315&gt;$R$193,1,0)</f>
        <v>0</v>
      </c>
      <c r="Z315" s="28">
        <f t="shared" si="7"/>
        <v>0</v>
      </c>
      <c r="AA315" s="61"/>
    </row>
    <row r="316" spans="1:27" x14ac:dyDescent="0.25">
      <c r="A316">
        <v>2021</v>
      </c>
      <c r="B316" s="1">
        <v>300</v>
      </c>
      <c r="C316" s="1" t="s">
        <v>331</v>
      </c>
      <c r="D316" s="1">
        <v>99904</v>
      </c>
      <c r="E316" s="1">
        <v>3874</v>
      </c>
      <c r="F316" s="1">
        <v>3</v>
      </c>
      <c r="G316" s="1">
        <v>1124137</v>
      </c>
      <c r="H316" s="1">
        <v>469334</v>
      </c>
      <c r="I316" s="1">
        <v>39007</v>
      </c>
      <c r="J316" s="1">
        <v>260819</v>
      </c>
      <c r="K316" s="1">
        <v>469334</v>
      </c>
      <c r="L316" s="1">
        <v>39007</v>
      </c>
      <c r="M316" s="65">
        <v>2.3952</v>
      </c>
      <c r="N316" s="65">
        <v>28.818899999999999</v>
      </c>
      <c r="O316" s="65">
        <v>4.6978</v>
      </c>
      <c r="P316" s="65">
        <v>0.39040000000000002</v>
      </c>
      <c r="Q316" s="65">
        <v>11.2522</v>
      </c>
      <c r="R316" s="65">
        <v>2.6107</v>
      </c>
      <c r="S316" s="1"/>
      <c r="T316" s="1">
        <f>IF($M$316&gt;$M$193,1,0)</f>
        <v>0</v>
      </c>
      <c r="U316" s="1">
        <f>IF($N$316&gt;$N$193,1,0)</f>
        <v>0</v>
      </c>
      <c r="V316" s="1">
        <f>IF($O$316&gt;$O$193,1,0)</f>
        <v>0</v>
      </c>
      <c r="W316" s="1">
        <f>IF($P$316&gt;$P$193,1,0)</f>
        <v>0</v>
      </c>
      <c r="X316" s="1">
        <f>IF($Q$316&gt;$Q$193,1,0)</f>
        <v>0</v>
      </c>
      <c r="Y316" s="1">
        <f>IF($R$316&gt;$R$193,1,0)</f>
        <v>0</v>
      </c>
      <c r="Z316" s="28">
        <f t="shared" si="7"/>
        <v>0</v>
      </c>
      <c r="AA316" s="61"/>
    </row>
    <row r="317" spans="1:27" x14ac:dyDescent="0.25">
      <c r="A317">
        <v>2021</v>
      </c>
      <c r="B317" s="1">
        <v>301</v>
      </c>
      <c r="C317" s="1" t="s">
        <v>332</v>
      </c>
      <c r="D317" s="1">
        <v>99437</v>
      </c>
      <c r="E317" s="1">
        <v>1974</v>
      </c>
      <c r="F317" s="1">
        <v>3</v>
      </c>
      <c r="G317" s="1">
        <v>0</v>
      </c>
      <c r="H317" s="1">
        <v>575830</v>
      </c>
      <c r="I317" s="1">
        <v>38917</v>
      </c>
      <c r="J317" s="1">
        <v>447523</v>
      </c>
      <c r="K317" s="1">
        <v>0</v>
      </c>
      <c r="L317" s="1">
        <v>0</v>
      </c>
      <c r="M317" s="65">
        <v>0</v>
      </c>
      <c r="N317" s="65">
        <v>0</v>
      </c>
      <c r="O317" s="65">
        <v>5.7908999999999997</v>
      </c>
      <c r="P317" s="65">
        <v>0.39140000000000003</v>
      </c>
      <c r="Q317" s="65">
        <v>0</v>
      </c>
      <c r="R317" s="65">
        <v>4.5006000000000004</v>
      </c>
      <c r="S317" s="1"/>
      <c r="T317" s="1">
        <f>IF($M$317&gt;$M$193,1,0)</f>
        <v>0</v>
      </c>
      <c r="U317" s="1">
        <f>IF($N$317&gt;$N$193,1,0)</f>
        <v>0</v>
      </c>
      <c r="V317" s="1">
        <f>IF($O$317&gt;$O$193,1,0)</f>
        <v>0</v>
      </c>
      <c r="W317" s="1">
        <f>IF($P$317&gt;$P$193,1,0)</f>
        <v>0</v>
      </c>
      <c r="X317" s="1">
        <f>IF($Q$317&gt;$Q$193,1,0)</f>
        <v>0</v>
      </c>
      <c r="Y317" s="1">
        <f>IF($R$317&gt;$R$193,1,0)</f>
        <v>0</v>
      </c>
      <c r="Z317" s="28">
        <f t="shared" si="7"/>
        <v>0</v>
      </c>
      <c r="AA317" s="61"/>
    </row>
    <row r="318" spans="1:27" x14ac:dyDescent="0.25">
      <c r="A318">
        <v>2021</v>
      </c>
      <c r="B318" s="1">
        <v>302</v>
      </c>
      <c r="C318" s="1" t="s">
        <v>333</v>
      </c>
      <c r="D318" s="1">
        <v>98884</v>
      </c>
      <c r="E318" s="1">
        <v>1191</v>
      </c>
      <c r="F318" s="1">
        <v>3</v>
      </c>
      <c r="G318" s="1">
        <v>0</v>
      </c>
      <c r="H318" s="1">
        <v>369575</v>
      </c>
      <c r="I318" s="1">
        <v>24563</v>
      </c>
      <c r="J318" s="1">
        <v>123376</v>
      </c>
      <c r="K318" s="1">
        <v>0</v>
      </c>
      <c r="L318" s="1">
        <v>0</v>
      </c>
      <c r="M318" s="65">
        <v>0</v>
      </c>
      <c r="N318" s="65">
        <v>0</v>
      </c>
      <c r="O318" s="65">
        <v>3.7374999999999998</v>
      </c>
      <c r="P318" s="65">
        <v>0.24840000000000001</v>
      </c>
      <c r="Q318" s="65">
        <v>0</v>
      </c>
      <c r="R318" s="65">
        <v>1.2477</v>
      </c>
      <c r="S318" s="1"/>
      <c r="T318" s="1">
        <f>IF($M$318&gt;$M$193,1,0)</f>
        <v>0</v>
      </c>
      <c r="U318" s="1">
        <f>IF($N$318&gt;$N$193,1,0)</f>
        <v>0</v>
      </c>
      <c r="V318" s="1">
        <f>IF($O$318&gt;$O$193,1,0)</f>
        <v>0</v>
      </c>
      <c r="W318" s="1">
        <f>IF($P$318&gt;$P$193,1,0)</f>
        <v>0</v>
      </c>
      <c r="X318" s="1">
        <f>IF($Q$318&gt;$Q$193,1,0)</f>
        <v>0</v>
      </c>
      <c r="Y318" s="1">
        <f>IF($R$318&gt;$R$193,1,0)</f>
        <v>0</v>
      </c>
      <c r="Z318" s="28">
        <f t="shared" si="7"/>
        <v>0</v>
      </c>
      <c r="AA318" s="61"/>
    </row>
    <row r="319" spans="1:27" x14ac:dyDescent="0.25">
      <c r="A319">
        <v>2021</v>
      </c>
      <c r="B319" s="1">
        <v>303</v>
      </c>
      <c r="C319" s="1" t="s">
        <v>334</v>
      </c>
      <c r="D319" s="1">
        <v>98413</v>
      </c>
      <c r="E319" s="1">
        <v>2166</v>
      </c>
      <c r="F319" s="1">
        <v>3</v>
      </c>
      <c r="G319" s="1">
        <v>687685</v>
      </c>
      <c r="H319" s="1">
        <v>173969</v>
      </c>
      <c r="I319" s="1">
        <v>15411</v>
      </c>
      <c r="J319" s="1">
        <v>188906</v>
      </c>
      <c r="K319" s="1">
        <v>173969</v>
      </c>
      <c r="L319" s="1">
        <v>15411</v>
      </c>
      <c r="M319" s="65">
        <v>3.9529000000000001</v>
      </c>
      <c r="N319" s="65">
        <v>44.622999999999998</v>
      </c>
      <c r="O319" s="65">
        <v>1.7677</v>
      </c>
      <c r="P319" s="65">
        <v>0.15659999999999999</v>
      </c>
      <c r="Q319" s="65">
        <v>6.9877000000000002</v>
      </c>
      <c r="R319" s="65">
        <v>1.9195</v>
      </c>
      <c r="S319" s="1"/>
      <c r="T319" s="1">
        <f>IF($M$319&gt;$M$193,1,0)</f>
        <v>0</v>
      </c>
      <c r="U319" s="1">
        <f>IF($N$319&gt;$N$193,1,0)</f>
        <v>0</v>
      </c>
      <c r="V319" s="1">
        <f>IF($O$319&gt;$O$193,1,0)</f>
        <v>0</v>
      </c>
      <c r="W319" s="1">
        <f>IF($P$319&gt;$P$193,1,0)</f>
        <v>0</v>
      </c>
      <c r="X319" s="1">
        <f>IF($Q$319&gt;$Q$193,1,0)</f>
        <v>0</v>
      </c>
      <c r="Y319" s="1">
        <f>IF($R$319&gt;$R$193,1,0)</f>
        <v>0</v>
      </c>
      <c r="Z319" s="28">
        <f t="shared" si="7"/>
        <v>0</v>
      </c>
      <c r="AA319" s="61"/>
    </row>
    <row r="320" spans="1:27" x14ac:dyDescent="0.25">
      <c r="A320">
        <v>2021</v>
      </c>
      <c r="B320" s="1">
        <v>304</v>
      </c>
      <c r="C320" s="1" t="s">
        <v>335</v>
      </c>
      <c r="D320" s="1">
        <v>98378</v>
      </c>
      <c r="E320" s="1">
        <v>2083</v>
      </c>
      <c r="F320" s="1">
        <v>3</v>
      </c>
      <c r="G320" s="1">
        <v>0</v>
      </c>
      <c r="H320" s="1">
        <v>276665</v>
      </c>
      <c r="I320" s="1">
        <v>18164</v>
      </c>
      <c r="J320" s="1">
        <v>131544</v>
      </c>
      <c r="K320" s="1">
        <v>0</v>
      </c>
      <c r="L320" s="1">
        <v>0</v>
      </c>
      <c r="M320" s="65">
        <v>0</v>
      </c>
      <c r="N320" s="65">
        <v>0</v>
      </c>
      <c r="O320" s="65">
        <v>2.8123</v>
      </c>
      <c r="P320" s="65">
        <v>0.18459999999999999</v>
      </c>
      <c r="Q320" s="65">
        <v>0</v>
      </c>
      <c r="R320" s="65">
        <v>1.3371</v>
      </c>
      <c r="S320" s="1"/>
      <c r="T320" s="1">
        <f>IF($M$320&gt;$M$193,1,0)</f>
        <v>0</v>
      </c>
      <c r="U320" s="1">
        <f>IF($N$320&gt;$N$193,1,0)</f>
        <v>0</v>
      </c>
      <c r="V320" s="1">
        <f>IF($O$320&gt;$O$193,1,0)</f>
        <v>0</v>
      </c>
      <c r="W320" s="1">
        <f>IF($P$320&gt;$P$193,1,0)</f>
        <v>0</v>
      </c>
      <c r="X320" s="1">
        <f>IF($Q$320&gt;$Q$193,1,0)</f>
        <v>0</v>
      </c>
      <c r="Y320" s="1">
        <f>IF($R$320&gt;$R$193,1,0)</f>
        <v>0</v>
      </c>
      <c r="Z320" s="28">
        <f t="shared" si="7"/>
        <v>0</v>
      </c>
      <c r="AA320" s="61"/>
    </row>
    <row r="321" spans="1:27" x14ac:dyDescent="0.25">
      <c r="A321">
        <v>2021</v>
      </c>
      <c r="B321" s="1">
        <v>305</v>
      </c>
      <c r="C321" s="1" t="s">
        <v>336</v>
      </c>
      <c r="D321" s="1">
        <v>98370</v>
      </c>
      <c r="E321" s="1">
        <v>2191</v>
      </c>
      <c r="F321" s="1">
        <v>3</v>
      </c>
      <c r="G321" s="1">
        <v>0</v>
      </c>
      <c r="H321" s="1">
        <v>455405</v>
      </c>
      <c r="I321" s="1">
        <v>32652</v>
      </c>
      <c r="J321" s="1">
        <v>304754</v>
      </c>
      <c r="K321" s="1">
        <v>0</v>
      </c>
      <c r="L321" s="1">
        <v>0</v>
      </c>
      <c r="M321" s="65">
        <v>0</v>
      </c>
      <c r="N321" s="65">
        <v>0</v>
      </c>
      <c r="O321" s="65">
        <v>4.6295000000000002</v>
      </c>
      <c r="P321" s="65">
        <v>0.33189999999999997</v>
      </c>
      <c r="Q321" s="65">
        <v>0</v>
      </c>
      <c r="R321" s="65">
        <v>3.0979999999999999</v>
      </c>
      <c r="S321" s="1"/>
      <c r="T321" s="1">
        <f>IF($M$321&gt;$M$193,1,0)</f>
        <v>0</v>
      </c>
      <c r="U321" s="1">
        <f>IF($N$321&gt;$N$193,1,0)</f>
        <v>0</v>
      </c>
      <c r="V321" s="1">
        <f>IF($O$321&gt;$O$193,1,0)</f>
        <v>0</v>
      </c>
      <c r="W321" s="1">
        <f>IF($P$321&gt;$P$193,1,0)</f>
        <v>0</v>
      </c>
      <c r="X321" s="1">
        <f>IF($Q$321&gt;$Q$193,1,0)</f>
        <v>0</v>
      </c>
      <c r="Y321" s="1">
        <f>IF($R$321&gt;$R$193,1,0)</f>
        <v>0</v>
      </c>
      <c r="Z321" s="28">
        <f t="shared" si="7"/>
        <v>0</v>
      </c>
      <c r="AA321" s="61"/>
    </row>
    <row r="322" spans="1:27" x14ac:dyDescent="0.25">
      <c r="A322">
        <v>2021</v>
      </c>
      <c r="B322" s="1">
        <v>306</v>
      </c>
      <c r="C322" s="1" t="s">
        <v>337</v>
      </c>
      <c r="D322" s="1">
        <v>98176</v>
      </c>
      <c r="E322" s="1">
        <v>2853</v>
      </c>
      <c r="F322" s="1">
        <v>3</v>
      </c>
      <c r="G322" s="1">
        <v>5213621</v>
      </c>
      <c r="H322" s="1">
        <v>1183759</v>
      </c>
      <c r="I322" s="1">
        <v>90731</v>
      </c>
      <c r="J322" s="1">
        <v>1080179</v>
      </c>
      <c r="K322" s="1">
        <v>1183759</v>
      </c>
      <c r="L322" s="1">
        <v>90731</v>
      </c>
      <c r="M322" s="65">
        <v>4.4043000000000001</v>
      </c>
      <c r="N322" s="65">
        <v>57.462400000000002</v>
      </c>
      <c r="O322" s="65">
        <v>12.057499999999999</v>
      </c>
      <c r="P322" s="65">
        <v>0.92420000000000002</v>
      </c>
      <c r="Q322" s="65">
        <v>53.104799999999997</v>
      </c>
      <c r="R322" s="65">
        <v>11.0025</v>
      </c>
      <c r="S322" s="1"/>
      <c r="T322" s="1">
        <f>IF($M$322&gt;$M$193,1,0)</f>
        <v>0</v>
      </c>
      <c r="U322" s="1">
        <f>IF($N$322&gt;$N$193,1,0)</f>
        <v>0</v>
      </c>
      <c r="V322" s="1">
        <f>IF($O$322&gt;$O$193,1,0)</f>
        <v>1</v>
      </c>
      <c r="W322" s="1">
        <f>IF($P$322&gt;$P$193,1,0)</f>
        <v>1</v>
      </c>
      <c r="X322" s="1">
        <f>IF($Q$322&gt;$Q$193,1,0)</f>
        <v>0</v>
      </c>
      <c r="Y322" s="1">
        <f>IF($R$322&gt;$R$193,1,0)</f>
        <v>0</v>
      </c>
      <c r="Z322" s="28">
        <f t="shared" si="7"/>
        <v>2</v>
      </c>
      <c r="AA322" s="61"/>
    </row>
    <row r="323" spans="1:27" x14ac:dyDescent="0.25">
      <c r="A323">
        <v>2021</v>
      </c>
      <c r="B323" s="1">
        <v>307</v>
      </c>
      <c r="C323" s="1" t="s">
        <v>338</v>
      </c>
      <c r="D323" s="1">
        <v>98081</v>
      </c>
      <c r="E323" s="1">
        <v>1387</v>
      </c>
      <c r="F323" s="1">
        <v>3</v>
      </c>
      <c r="G323" s="1">
        <v>6971855</v>
      </c>
      <c r="H323" s="1">
        <v>1783931</v>
      </c>
      <c r="I323" s="1">
        <v>75870</v>
      </c>
      <c r="J323" s="1">
        <v>289335</v>
      </c>
      <c r="K323" s="1">
        <v>1783931</v>
      </c>
      <c r="L323" s="1">
        <v>75870</v>
      </c>
      <c r="M323" s="65">
        <v>3.9081000000000001</v>
      </c>
      <c r="N323" s="65">
        <v>91.892099999999999</v>
      </c>
      <c r="O323" s="65">
        <v>18.188300000000002</v>
      </c>
      <c r="P323" s="65">
        <v>0.77349999999999997</v>
      </c>
      <c r="Q323" s="65">
        <v>71.082599999999999</v>
      </c>
      <c r="R323" s="65">
        <v>2.95</v>
      </c>
      <c r="S323" s="1"/>
      <c r="T323" s="1">
        <f>IF($M$323&gt;$M$193,1,0)</f>
        <v>0</v>
      </c>
      <c r="U323" s="1">
        <f>IF($N$323&gt;$N$193,1,0)</f>
        <v>0</v>
      </c>
      <c r="V323" s="1">
        <f>IF($O$323&gt;$O$193,1,0)</f>
        <v>1</v>
      </c>
      <c r="W323" s="1">
        <f>IF($P$323&gt;$P$193,1,0)</f>
        <v>1</v>
      </c>
      <c r="X323" s="1">
        <f>IF($Q$323&gt;$Q$193,1,0)</f>
        <v>0</v>
      </c>
      <c r="Y323" s="1">
        <f>IF($R$323&gt;$R$193,1,0)</f>
        <v>0</v>
      </c>
      <c r="Z323" s="28">
        <f t="shared" ref="Z323:Z386" si="8">SUM($T323:$Y323)</f>
        <v>2</v>
      </c>
      <c r="AA323" s="61"/>
    </row>
    <row r="324" spans="1:27" x14ac:dyDescent="0.25">
      <c r="A324">
        <v>2021</v>
      </c>
      <c r="B324" s="1">
        <v>308</v>
      </c>
      <c r="C324" s="1" t="s">
        <v>339</v>
      </c>
      <c r="D324" s="1">
        <v>97503</v>
      </c>
      <c r="E324" s="1">
        <v>1738</v>
      </c>
      <c r="F324" s="1">
        <v>3</v>
      </c>
      <c r="G324" s="1">
        <v>0</v>
      </c>
      <c r="H324" s="1">
        <v>226748</v>
      </c>
      <c r="I324" s="1">
        <v>16582</v>
      </c>
      <c r="J324" s="1">
        <v>145176</v>
      </c>
      <c r="K324" s="1">
        <v>0</v>
      </c>
      <c r="L324" s="1">
        <v>0</v>
      </c>
      <c r="M324" s="65">
        <v>0</v>
      </c>
      <c r="N324" s="65">
        <v>0</v>
      </c>
      <c r="O324" s="65">
        <v>2.3254999999999999</v>
      </c>
      <c r="P324" s="65">
        <v>0.1701</v>
      </c>
      <c r="Q324" s="65">
        <v>0</v>
      </c>
      <c r="R324" s="65">
        <v>1.4888999999999999</v>
      </c>
      <c r="S324" s="1"/>
      <c r="T324" s="1">
        <f>IF($M$324&gt;$M$193,1,0)</f>
        <v>0</v>
      </c>
      <c r="U324" s="1">
        <f>IF($N$324&gt;$N$193,1,0)</f>
        <v>0</v>
      </c>
      <c r="V324" s="1">
        <f>IF($O$324&gt;$O$193,1,0)</f>
        <v>0</v>
      </c>
      <c r="W324" s="1">
        <f>IF($P$324&gt;$P$193,1,0)</f>
        <v>0</v>
      </c>
      <c r="X324" s="1">
        <f>IF($Q$324&gt;$Q$193,1,0)</f>
        <v>0</v>
      </c>
      <c r="Y324" s="1">
        <f>IF($R$324&gt;$R$193,1,0)</f>
        <v>0</v>
      </c>
      <c r="Z324" s="28">
        <f t="shared" si="8"/>
        <v>0</v>
      </c>
      <c r="AA324" s="61"/>
    </row>
    <row r="325" spans="1:27" x14ac:dyDescent="0.25">
      <c r="A325">
        <v>2021</v>
      </c>
      <c r="B325" s="1">
        <v>309</v>
      </c>
      <c r="C325" s="1" t="s">
        <v>340</v>
      </c>
      <c r="D325" s="1">
        <v>95779</v>
      </c>
      <c r="E325" s="1">
        <v>1352</v>
      </c>
      <c r="F325" s="1">
        <v>3</v>
      </c>
      <c r="G325" s="1">
        <v>4110433</v>
      </c>
      <c r="H325" s="1">
        <v>746895</v>
      </c>
      <c r="I325" s="1">
        <v>46127</v>
      </c>
      <c r="J325" s="1">
        <v>773757</v>
      </c>
      <c r="K325" s="1">
        <v>746895</v>
      </c>
      <c r="L325" s="1">
        <v>46127</v>
      </c>
      <c r="M325" s="65">
        <v>5.5034000000000001</v>
      </c>
      <c r="N325" s="65">
        <v>89.111199999999997</v>
      </c>
      <c r="O325" s="65">
        <v>7.7980999999999998</v>
      </c>
      <c r="P325" s="65">
        <v>0.48159999999999997</v>
      </c>
      <c r="Q325" s="65">
        <v>42.915799999999997</v>
      </c>
      <c r="R325" s="65">
        <v>8.0785999999999998</v>
      </c>
      <c r="S325" s="1"/>
      <c r="T325" s="1">
        <f>IF($M$325&gt;$M$193,1,0)</f>
        <v>0</v>
      </c>
      <c r="U325" s="1">
        <f>IF($N$325&gt;$N$193,1,0)</f>
        <v>0</v>
      </c>
      <c r="V325" s="1">
        <f>IF($O$325&gt;$O$193,1,0)</f>
        <v>0</v>
      </c>
      <c r="W325" s="1">
        <f>IF($P$325&gt;$P$193,1,0)</f>
        <v>0</v>
      </c>
      <c r="X325" s="1">
        <f>IF($Q$325&gt;$Q$193,1,0)</f>
        <v>0</v>
      </c>
      <c r="Y325" s="1">
        <f>IF($R$325&gt;$R$193,1,0)</f>
        <v>0</v>
      </c>
      <c r="Z325" s="28">
        <f t="shared" si="8"/>
        <v>0</v>
      </c>
      <c r="AA325" s="61"/>
    </row>
    <row r="326" spans="1:27" x14ac:dyDescent="0.25">
      <c r="A326">
        <v>2021</v>
      </c>
      <c r="B326" s="1">
        <v>310</v>
      </c>
      <c r="C326" s="1" t="s">
        <v>341</v>
      </c>
      <c r="D326" s="1">
        <v>95259</v>
      </c>
      <c r="E326" s="1">
        <v>1539</v>
      </c>
      <c r="F326" s="1">
        <v>3</v>
      </c>
      <c r="G326" s="1">
        <v>502715</v>
      </c>
      <c r="H326" s="1">
        <v>509001</v>
      </c>
      <c r="I326" s="1">
        <v>32560</v>
      </c>
      <c r="J326" s="1">
        <v>90571</v>
      </c>
      <c r="K326" s="1">
        <v>470036</v>
      </c>
      <c r="L326" s="1">
        <v>29896</v>
      </c>
      <c r="M326" s="65">
        <v>1.0694999999999999</v>
      </c>
      <c r="N326" s="65">
        <v>16.8155</v>
      </c>
      <c r="O326" s="65">
        <v>5.3433000000000002</v>
      </c>
      <c r="P326" s="65">
        <v>0.34179999999999999</v>
      </c>
      <c r="Q326" s="65">
        <v>5.2773000000000003</v>
      </c>
      <c r="R326" s="65">
        <v>0.95079999999999998</v>
      </c>
      <c r="S326" s="1"/>
      <c r="T326" s="1">
        <f>IF($M$326&gt;$M$193,1,0)</f>
        <v>0</v>
      </c>
      <c r="U326" s="1">
        <f>IF($N$326&gt;$N$193,1,0)</f>
        <v>0</v>
      </c>
      <c r="V326" s="1">
        <f>IF($O$326&gt;$O$193,1,0)</f>
        <v>0</v>
      </c>
      <c r="W326" s="1">
        <f>IF($P$326&gt;$P$193,1,0)</f>
        <v>0</v>
      </c>
      <c r="X326" s="1">
        <f>IF($Q$326&gt;$Q$193,1,0)</f>
        <v>0</v>
      </c>
      <c r="Y326" s="1">
        <f>IF($R$326&gt;$R$193,1,0)</f>
        <v>0</v>
      </c>
      <c r="Z326" s="28">
        <f t="shared" si="8"/>
        <v>0</v>
      </c>
      <c r="AA326" s="61"/>
    </row>
    <row r="327" spans="1:27" x14ac:dyDescent="0.25">
      <c r="A327">
        <v>2021</v>
      </c>
      <c r="B327" s="1">
        <v>311</v>
      </c>
      <c r="C327" s="1" t="s">
        <v>342</v>
      </c>
      <c r="D327" s="1">
        <v>94983</v>
      </c>
      <c r="E327" s="1">
        <v>2162</v>
      </c>
      <c r="F327" s="1">
        <v>3</v>
      </c>
      <c r="G327" s="1">
        <v>4218669</v>
      </c>
      <c r="H327" s="1">
        <v>853493</v>
      </c>
      <c r="I327" s="1">
        <v>58893</v>
      </c>
      <c r="J327" s="1">
        <v>1295653</v>
      </c>
      <c r="K327" s="1">
        <v>853493</v>
      </c>
      <c r="L327" s="1">
        <v>58893</v>
      </c>
      <c r="M327" s="65">
        <v>4.9428000000000001</v>
      </c>
      <c r="N327" s="65">
        <v>71.632800000000003</v>
      </c>
      <c r="O327" s="65">
        <v>8.9856999999999996</v>
      </c>
      <c r="P327" s="65">
        <v>0.62</v>
      </c>
      <c r="Q327" s="65">
        <v>44.414999999999999</v>
      </c>
      <c r="R327" s="65">
        <v>13.6409</v>
      </c>
      <c r="S327" s="1"/>
      <c r="T327" s="1">
        <f>IF($M$327&gt;$M$193,1,0)</f>
        <v>0</v>
      </c>
      <c r="U327" s="1">
        <f>IF($N$327&gt;$N$193,1,0)</f>
        <v>0</v>
      </c>
      <c r="V327" s="1">
        <f>IF($O$327&gt;$O$193,1,0)</f>
        <v>0</v>
      </c>
      <c r="W327" s="1">
        <f>IF($P$327&gt;$P$193,1,0)</f>
        <v>0</v>
      </c>
      <c r="X327" s="1">
        <f>IF($Q$327&gt;$Q$193,1,0)</f>
        <v>0</v>
      </c>
      <c r="Y327" s="1">
        <f>IF($R$327&gt;$R$193,1,0)</f>
        <v>1</v>
      </c>
      <c r="Z327" s="28">
        <f t="shared" si="8"/>
        <v>1</v>
      </c>
      <c r="AA327" s="61"/>
    </row>
    <row r="328" spans="1:27" x14ac:dyDescent="0.25">
      <c r="A328">
        <v>2021</v>
      </c>
      <c r="B328" s="1">
        <v>312</v>
      </c>
      <c r="C328" s="1" t="s">
        <v>343</v>
      </c>
      <c r="D328" s="1">
        <v>94457</v>
      </c>
      <c r="E328" s="1">
        <v>2143</v>
      </c>
      <c r="F328" s="1">
        <v>3</v>
      </c>
      <c r="G328" s="1">
        <v>0</v>
      </c>
      <c r="H328" s="1">
        <v>676460</v>
      </c>
      <c r="I328" s="1">
        <v>44709</v>
      </c>
      <c r="J328" s="1">
        <v>352306</v>
      </c>
      <c r="K328" s="1">
        <v>0</v>
      </c>
      <c r="L328" s="1">
        <v>0</v>
      </c>
      <c r="M328" s="65">
        <v>0</v>
      </c>
      <c r="N328" s="65">
        <v>0</v>
      </c>
      <c r="O328" s="65">
        <v>7.1616</v>
      </c>
      <c r="P328" s="65">
        <v>0.4733</v>
      </c>
      <c r="Q328" s="65">
        <v>0</v>
      </c>
      <c r="R328" s="65">
        <v>3.7298</v>
      </c>
      <c r="S328" s="1"/>
      <c r="T328" s="1">
        <f>IF($M$328&gt;$M$193,1,0)</f>
        <v>0</v>
      </c>
      <c r="U328" s="1">
        <f>IF($N$328&gt;$N$193,1,0)</f>
        <v>0</v>
      </c>
      <c r="V328" s="1">
        <f>IF($O$328&gt;$O$193,1,0)</f>
        <v>0</v>
      </c>
      <c r="W328" s="1">
        <f>IF($P$328&gt;$P$193,1,0)</f>
        <v>0</v>
      </c>
      <c r="X328" s="1">
        <f>IF($Q$328&gt;$Q$193,1,0)</f>
        <v>0</v>
      </c>
      <c r="Y328" s="1">
        <f>IF($R$328&gt;$R$193,1,0)</f>
        <v>0</v>
      </c>
      <c r="Z328" s="28">
        <f t="shared" si="8"/>
        <v>0</v>
      </c>
      <c r="AA328" s="61"/>
    </row>
    <row r="329" spans="1:27" x14ac:dyDescent="0.25">
      <c r="A329">
        <v>2021</v>
      </c>
      <c r="B329" s="1">
        <v>313</v>
      </c>
      <c r="C329" s="1" t="s">
        <v>344</v>
      </c>
      <c r="D329" s="1">
        <v>93863</v>
      </c>
      <c r="E329" s="1">
        <v>1586</v>
      </c>
      <c r="F329" s="1">
        <v>3</v>
      </c>
      <c r="G329" s="1">
        <v>3269960</v>
      </c>
      <c r="H329" s="1">
        <v>1059277</v>
      </c>
      <c r="I329" s="1">
        <v>76652</v>
      </c>
      <c r="J329" s="1">
        <v>1120171</v>
      </c>
      <c r="K329" s="1">
        <v>1059277</v>
      </c>
      <c r="L329" s="1">
        <v>76652</v>
      </c>
      <c r="M329" s="65">
        <v>3.0870000000000002</v>
      </c>
      <c r="N329" s="65">
        <v>42.659799999999997</v>
      </c>
      <c r="O329" s="65">
        <v>11.285399999999999</v>
      </c>
      <c r="P329" s="65">
        <v>0.81659999999999999</v>
      </c>
      <c r="Q329" s="65">
        <v>34.837600000000002</v>
      </c>
      <c r="R329" s="65">
        <v>11.934100000000001</v>
      </c>
      <c r="S329" s="1"/>
      <c r="T329" s="1">
        <f>IF($M$329&gt;$M$193,1,0)</f>
        <v>0</v>
      </c>
      <c r="U329" s="1">
        <f>IF($N$329&gt;$N$193,1,0)</f>
        <v>0</v>
      </c>
      <c r="V329" s="1">
        <f>IF($O$329&gt;$O$193,1,0)</f>
        <v>0</v>
      </c>
      <c r="W329" s="1">
        <f>IF($P$329&gt;$P$193,1,0)</f>
        <v>1</v>
      </c>
      <c r="X329" s="1">
        <f>IF($Q$329&gt;$Q$193,1,0)</f>
        <v>0</v>
      </c>
      <c r="Y329" s="1">
        <f>IF($R$329&gt;$R$193,1,0)</f>
        <v>1</v>
      </c>
      <c r="Z329" s="28">
        <f t="shared" si="8"/>
        <v>2</v>
      </c>
      <c r="AA329" s="61"/>
    </row>
    <row r="330" spans="1:27" x14ac:dyDescent="0.25">
      <c r="A330">
        <v>2021</v>
      </c>
      <c r="B330" s="1">
        <v>314</v>
      </c>
      <c r="C330" s="1" t="s">
        <v>345</v>
      </c>
      <c r="D330" s="1">
        <v>93141</v>
      </c>
      <c r="E330" s="1">
        <v>3398</v>
      </c>
      <c r="F330" s="1">
        <v>3</v>
      </c>
      <c r="G330" s="1">
        <v>302859</v>
      </c>
      <c r="H330" s="1">
        <v>567837</v>
      </c>
      <c r="I330" s="1">
        <v>39722</v>
      </c>
      <c r="J330" s="1">
        <v>388376</v>
      </c>
      <c r="K330" s="1">
        <v>87383</v>
      </c>
      <c r="L330" s="1">
        <v>3076</v>
      </c>
      <c r="M330" s="65">
        <v>3.4659</v>
      </c>
      <c r="N330" s="65">
        <v>98.458699999999993</v>
      </c>
      <c r="O330" s="65">
        <v>6.0964999999999998</v>
      </c>
      <c r="P330" s="65">
        <v>0.42649999999999999</v>
      </c>
      <c r="Q330" s="65">
        <v>3.2515999999999998</v>
      </c>
      <c r="R330" s="65">
        <v>4.1698000000000004</v>
      </c>
      <c r="S330" s="1"/>
      <c r="T330" s="1">
        <f>IF($M$330&gt;$M$193,1,0)</f>
        <v>0</v>
      </c>
      <c r="U330" s="1">
        <f>IF($N$330&gt;$N$193,1,0)</f>
        <v>1</v>
      </c>
      <c r="V330" s="1">
        <f>IF($O$330&gt;$O$193,1,0)</f>
        <v>0</v>
      </c>
      <c r="W330" s="1">
        <f>IF($P$330&gt;$P$193,1,0)</f>
        <v>0</v>
      </c>
      <c r="X330" s="1">
        <f>IF($Q$330&gt;$Q$193,1,0)</f>
        <v>0</v>
      </c>
      <c r="Y330" s="1">
        <f>IF($R$330&gt;$R$193,1,0)</f>
        <v>0</v>
      </c>
      <c r="Z330" s="28">
        <f t="shared" si="8"/>
        <v>1</v>
      </c>
      <c r="AA330" s="61"/>
    </row>
    <row r="331" spans="1:27" x14ac:dyDescent="0.25">
      <c r="A331">
        <v>2021</v>
      </c>
      <c r="B331" s="1">
        <v>315</v>
      </c>
      <c r="C331" s="1" t="s">
        <v>346</v>
      </c>
      <c r="D331" s="1">
        <v>92984</v>
      </c>
      <c r="E331" s="1">
        <v>1992</v>
      </c>
      <c r="F331" s="1">
        <v>3</v>
      </c>
      <c r="G331" s="1">
        <v>1895874</v>
      </c>
      <c r="H331" s="1">
        <v>751814</v>
      </c>
      <c r="I331" s="1">
        <v>40962</v>
      </c>
      <c r="J331" s="1">
        <v>254621</v>
      </c>
      <c r="K331" s="1">
        <v>751814</v>
      </c>
      <c r="L331" s="1">
        <v>40962</v>
      </c>
      <c r="M331" s="65">
        <v>2.5217000000000001</v>
      </c>
      <c r="N331" s="65">
        <v>46.283700000000003</v>
      </c>
      <c r="O331" s="65">
        <v>8.0853999999999999</v>
      </c>
      <c r="P331" s="65">
        <v>0.4405</v>
      </c>
      <c r="Q331" s="65">
        <v>20.389199999999999</v>
      </c>
      <c r="R331" s="65">
        <v>2.7383000000000002</v>
      </c>
      <c r="S331" s="1"/>
      <c r="T331" s="1">
        <f>IF($M$331&gt;$M$193,1,0)</f>
        <v>0</v>
      </c>
      <c r="U331" s="1">
        <f>IF($N$331&gt;$N$193,1,0)</f>
        <v>0</v>
      </c>
      <c r="V331" s="1">
        <f>IF($O$331&gt;$O$193,1,0)</f>
        <v>0</v>
      </c>
      <c r="W331" s="1">
        <f>IF($P$331&gt;$P$193,1,0)</f>
        <v>0</v>
      </c>
      <c r="X331" s="1">
        <f>IF($Q$331&gt;$Q$193,1,0)</f>
        <v>0</v>
      </c>
      <c r="Y331" s="1">
        <f>IF($R$331&gt;$R$193,1,0)</f>
        <v>0</v>
      </c>
      <c r="Z331" s="28">
        <f t="shared" si="8"/>
        <v>0</v>
      </c>
      <c r="AA331" s="61"/>
    </row>
    <row r="332" spans="1:27" x14ac:dyDescent="0.25">
      <c r="A332">
        <v>2021</v>
      </c>
      <c r="B332" s="1">
        <v>316</v>
      </c>
      <c r="C332" s="1" t="s">
        <v>347</v>
      </c>
      <c r="D332" s="1">
        <v>92742</v>
      </c>
      <c r="E332" s="1">
        <v>1735</v>
      </c>
      <c r="F332" s="1">
        <v>3</v>
      </c>
      <c r="G332" s="1">
        <v>481129</v>
      </c>
      <c r="H332" s="1">
        <v>449038</v>
      </c>
      <c r="I332" s="1">
        <v>37944</v>
      </c>
      <c r="J332" s="1">
        <v>237867</v>
      </c>
      <c r="K332" s="1">
        <v>449038</v>
      </c>
      <c r="L332" s="1">
        <v>37944</v>
      </c>
      <c r="M332" s="65">
        <v>1.0714999999999999</v>
      </c>
      <c r="N332" s="65">
        <v>12.68</v>
      </c>
      <c r="O332" s="65">
        <v>4.8418000000000001</v>
      </c>
      <c r="P332" s="65">
        <v>0.40910000000000002</v>
      </c>
      <c r="Q332" s="65">
        <v>5.1878000000000002</v>
      </c>
      <c r="R332" s="65">
        <v>2.5648</v>
      </c>
      <c r="S332" s="1"/>
      <c r="T332" s="1">
        <f>IF($M$332&gt;$M$193,1,0)</f>
        <v>0</v>
      </c>
      <c r="U332" s="1">
        <f>IF($N$332&gt;$N$193,1,0)</f>
        <v>0</v>
      </c>
      <c r="V332" s="1">
        <f>IF($O$332&gt;$O$193,1,0)</f>
        <v>0</v>
      </c>
      <c r="W332" s="1">
        <f>IF($P$332&gt;$P$193,1,0)</f>
        <v>0</v>
      </c>
      <c r="X332" s="1">
        <f>IF($Q$332&gt;$Q$193,1,0)</f>
        <v>0</v>
      </c>
      <c r="Y332" s="1">
        <f>IF($R$332&gt;$R$193,1,0)</f>
        <v>0</v>
      </c>
      <c r="Z332" s="28">
        <f t="shared" si="8"/>
        <v>0</v>
      </c>
      <c r="AA332" s="61"/>
    </row>
    <row r="333" spans="1:27" x14ac:dyDescent="0.25">
      <c r="A333">
        <v>2021</v>
      </c>
      <c r="B333" s="1">
        <v>317</v>
      </c>
      <c r="C333" s="1" t="s">
        <v>348</v>
      </c>
      <c r="D333" s="1">
        <v>92359</v>
      </c>
      <c r="E333" s="1">
        <v>2673</v>
      </c>
      <c r="F333" s="1">
        <v>3</v>
      </c>
      <c r="G333" s="1">
        <v>1675734</v>
      </c>
      <c r="H333" s="1">
        <v>1426307</v>
      </c>
      <c r="I333" s="1">
        <v>143219</v>
      </c>
      <c r="J333" s="1">
        <v>1441516</v>
      </c>
      <c r="K333" s="1">
        <v>781872</v>
      </c>
      <c r="L333" s="1">
        <v>71917</v>
      </c>
      <c r="M333" s="65">
        <v>2.1432000000000002</v>
      </c>
      <c r="N333" s="65">
        <v>23.300899999999999</v>
      </c>
      <c r="O333" s="65">
        <v>15.443099999999999</v>
      </c>
      <c r="P333" s="65">
        <v>1.5507</v>
      </c>
      <c r="Q333" s="65">
        <v>18.143699999999999</v>
      </c>
      <c r="R333" s="65">
        <v>15.607699999999999</v>
      </c>
      <c r="S333" s="1"/>
      <c r="T333" s="1">
        <f>IF($M$333&gt;$M$193,1,0)</f>
        <v>0</v>
      </c>
      <c r="U333" s="1">
        <f>IF($N$333&gt;$N$193,1,0)</f>
        <v>0</v>
      </c>
      <c r="V333" s="1">
        <f>IF($O$333&gt;$O$193,1,0)</f>
        <v>1</v>
      </c>
      <c r="W333" s="1">
        <f>IF($P$333&gt;$P$193,1,0)</f>
        <v>1</v>
      </c>
      <c r="X333" s="1">
        <f>IF($Q$333&gt;$Q$193,1,0)</f>
        <v>0</v>
      </c>
      <c r="Y333" s="1">
        <f>IF($R$333&gt;$R$193,1,0)</f>
        <v>1</v>
      </c>
      <c r="Z333" s="28">
        <f t="shared" si="8"/>
        <v>3</v>
      </c>
      <c r="AA333" s="61"/>
    </row>
    <row r="334" spans="1:27" x14ac:dyDescent="0.25">
      <c r="A334">
        <v>2021</v>
      </c>
      <c r="B334" s="1">
        <v>318</v>
      </c>
      <c r="C334" s="1" t="s">
        <v>349</v>
      </c>
      <c r="D334" s="1">
        <v>91151</v>
      </c>
      <c r="E334" s="1">
        <v>1555</v>
      </c>
      <c r="F334" s="1">
        <v>3</v>
      </c>
      <c r="G334" s="1">
        <v>0</v>
      </c>
      <c r="H334" s="1">
        <v>284741</v>
      </c>
      <c r="I334" s="1">
        <v>15337</v>
      </c>
      <c r="J334" s="1">
        <v>37710</v>
      </c>
      <c r="K334" s="1">
        <v>0</v>
      </c>
      <c r="L334" s="1">
        <v>0</v>
      </c>
      <c r="M334" s="65">
        <v>0</v>
      </c>
      <c r="N334" s="65">
        <v>0</v>
      </c>
      <c r="O334" s="65">
        <v>3.1238000000000001</v>
      </c>
      <c r="P334" s="65">
        <v>0.16830000000000001</v>
      </c>
      <c r="Q334" s="65">
        <v>0</v>
      </c>
      <c r="R334" s="65">
        <v>0.41370000000000001</v>
      </c>
      <c r="S334" s="1"/>
      <c r="T334" s="1">
        <f>IF($M$334&gt;$M$193,1,0)</f>
        <v>0</v>
      </c>
      <c r="U334" s="1">
        <f>IF($N$334&gt;$N$193,1,0)</f>
        <v>0</v>
      </c>
      <c r="V334" s="1">
        <f>IF($O$334&gt;$O$193,1,0)</f>
        <v>0</v>
      </c>
      <c r="W334" s="1">
        <f>IF($P$334&gt;$P$193,1,0)</f>
        <v>0</v>
      </c>
      <c r="X334" s="1">
        <f>IF($Q$334&gt;$Q$193,1,0)</f>
        <v>0</v>
      </c>
      <c r="Y334" s="1">
        <f>IF($R$334&gt;$R$193,1,0)</f>
        <v>0</v>
      </c>
      <c r="Z334" s="28">
        <f t="shared" si="8"/>
        <v>0</v>
      </c>
      <c r="AA334" s="61"/>
    </row>
    <row r="335" spans="1:27" x14ac:dyDescent="0.25">
      <c r="A335">
        <v>2021</v>
      </c>
      <c r="B335" s="1">
        <v>319</v>
      </c>
      <c r="C335" s="1" t="s">
        <v>350</v>
      </c>
      <c r="D335" s="1">
        <v>90899</v>
      </c>
      <c r="E335" s="1">
        <v>1953</v>
      </c>
      <c r="F335" s="1">
        <v>3</v>
      </c>
      <c r="G335" s="1">
        <v>1116072</v>
      </c>
      <c r="H335" s="1">
        <v>569985</v>
      </c>
      <c r="I335" s="1">
        <v>45983</v>
      </c>
      <c r="J335" s="1">
        <v>312767</v>
      </c>
      <c r="K335" s="1">
        <v>423517</v>
      </c>
      <c r="L335" s="1">
        <v>31921</v>
      </c>
      <c r="M335" s="65">
        <v>2.6352000000000002</v>
      </c>
      <c r="N335" s="65">
        <v>34.9636</v>
      </c>
      <c r="O335" s="65">
        <v>6.2705000000000002</v>
      </c>
      <c r="P335" s="65">
        <v>0.50590000000000002</v>
      </c>
      <c r="Q335" s="65">
        <v>12.2782</v>
      </c>
      <c r="R335" s="65">
        <v>3.4407999999999999</v>
      </c>
      <c r="S335" s="1"/>
      <c r="T335" s="1">
        <f>IF($M$335&gt;$M$193,1,0)</f>
        <v>0</v>
      </c>
      <c r="U335" s="1">
        <f>IF($N$335&gt;$N$193,1,0)</f>
        <v>0</v>
      </c>
      <c r="V335" s="1">
        <f>IF($O$335&gt;$O$193,1,0)</f>
        <v>0</v>
      </c>
      <c r="W335" s="1">
        <f>IF($P$335&gt;$P$193,1,0)</f>
        <v>0</v>
      </c>
      <c r="X335" s="1">
        <f>IF($Q$335&gt;$Q$193,1,0)</f>
        <v>0</v>
      </c>
      <c r="Y335" s="1">
        <f>IF($R$335&gt;$R$193,1,0)</f>
        <v>0</v>
      </c>
      <c r="Z335" s="28">
        <f t="shared" si="8"/>
        <v>0</v>
      </c>
      <c r="AA335" s="61"/>
    </row>
    <row r="336" spans="1:27" x14ac:dyDescent="0.25">
      <c r="A336">
        <v>2021</v>
      </c>
      <c r="B336" s="1">
        <v>320</v>
      </c>
      <c r="C336" s="1" t="s">
        <v>351</v>
      </c>
      <c r="D336" s="1">
        <v>90897</v>
      </c>
      <c r="E336" s="1">
        <v>3466</v>
      </c>
      <c r="F336" s="1">
        <v>3</v>
      </c>
      <c r="G336" s="1">
        <v>4652554</v>
      </c>
      <c r="H336" s="1">
        <v>1170803</v>
      </c>
      <c r="I336" s="1">
        <v>91724</v>
      </c>
      <c r="J336" s="1">
        <v>1212052</v>
      </c>
      <c r="K336" s="1">
        <v>976494</v>
      </c>
      <c r="L336" s="1">
        <v>76489</v>
      </c>
      <c r="M336" s="65">
        <v>4.7645</v>
      </c>
      <c r="N336" s="65">
        <v>60.8264</v>
      </c>
      <c r="O336" s="65">
        <v>12.8805</v>
      </c>
      <c r="P336" s="65">
        <v>1.0091000000000001</v>
      </c>
      <c r="Q336" s="65">
        <v>51.184899999999999</v>
      </c>
      <c r="R336" s="65">
        <v>13.334300000000001</v>
      </c>
      <c r="S336" s="1"/>
      <c r="T336" s="1">
        <f>IF($M$336&gt;$M$193,1,0)</f>
        <v>0</v>
      </c>
      <c r="U336" s="1">
        <f>IF($N$336&gt;$N$193,1,0)</f>
        <v>0</v>
      </c>
      <c r="V336" s="1">
        <f>IF($O$336&gt;$O$193,1,0)</f>
        <v>1</v>
      </c>
      <c r="W336" s="1">
        <f>IF($P$336&gt;$P$193,1,0)</f>
        <v>1</v>
      </c>
      <c r="X336" s="1">
        <f>IF($Q$336&gt;$Q$193,1,0)</f>
        <v>0</v>
      </c>
      <c r="Y336" s="1">
        <f>IF($R$336&gt;$R$193,1,0)</f>
        <v>1</v>
      </c>
      <c r="Z336" s="28">
        <f t="shared" si="8"/>
        <v>3</v>
      </c>
      <c r="AA336" s="61"/>
    </row>
    <row r="337" spans="1:27" x14ac:dyDescent="0.25">
      <c r="A337">
        <v>2021</v>
      </c>
      <c r="B337" s="1">
        <v>321</v>
      </c>
      <c r="C337" s="1" t="s">
        <v>352</v>
      </c>
      <c r="D337" s="1">
        <v>90733</v>
      </c>
      <c r="E337" s="1">
        <v>2039</v>
      </c>
      <c r="F337" s="1">
        <v>3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65">
        <v>0</v>
      </c>
      <c r="N337" s="65">
        <v>0</v>
      </c>
      <c r="O337" s="65">
        <v>0</v>
      </c>
      <c r="P337" s="65">
        <v>0</v>
      </c>
      <c r="Q337" s="65">
        <v>0</v>
      </c>
      <c r="R337" s="65">
        <v>0</v>
      </c>
      <c r="S337" s="1"/>
      <c r="T337" s="1">
        <f>IF($M$337&gt;$M$193,1,0)</f>
        <v>0</v>
      </c>
      <c r="U337" s="1">
        <f>IF($N$337&gt;$N$193,1,0)</f>
        <v>0</v>
      </c>
      <c r="V337" s="1">
        <f>IF($O$337&gt;$O$193,1,0)</f>
        <v>0</v>
      </c>
      <c r="W337" s="1">
        <f>IF($P$337&gt;$P$193,1,0)</f>
        <v>0</v>
      </c>
      <c r="X337" s="1">
        <f>IF($Q$337&gt;$Q$193,1,0)</f>
        <v>0</v>
      </c>
      <c r="Y337" s="1">
        <f>IF($R$337&gt;$R$193,1,0)</f>
        <v>0</v>
      </c>
      <c r="Z337" s="28">
        <f t="shared" si="8"/>
        <v>0</v>
      </c>
      <c r="AA337" s="61"/>
    </row>
    <row r="338" spans="1:27" x14ac:dyDescent="0.25">
      <c r="A338">
        <v>2021</v>
      </c>
      <c r="B338" s="1">
        <v>322</v>
      </c>
      <c r="C338" s="1" t="s">
        <v>353</v>
      </c>
      <c r="D338" s="1">
        <v>90580</v>
      </c>
      <c r="E338" s="1">
        <v>1941</v>
      </c>
      <c r="F338" s="1">
        <v>3</v>
      </c>
      <c r="G338" s="1">
        <v>5023029</v>
      </c>
      <c r="H338" s="1">
        <v>967535</v>
      </c>
      <c r="I338" s="1">
        <v>72755</v>
      </c>
      <c r="J338" s="1">
        <v>1408230</v>
      </c>
      <c r="K338" s="1">
        <v>967535</v>
      </c>
      <c r="L338" s="1">
        <v>72755</v>
      </c>
      <c r="M338" s="65">
        <v>5.1916000000000002</v>
      </c>
      <c r="N338" s="65">
        <v>69.040300000000002</v>
      </c>
      <c r="O338" s="65">
        <v>10.6816</v>
      </c>
      <c r="P338" s="65">
        <v>0.80320000000000003</v>
      </c>
      <c r="Q338" s="65">
        <v>55.454099999999997</v>
      </c>
      <c r="R338" s="65">
        <v>15.546799999999999</v>
      </c>
      <c r="S338" s="1"/>
      <c r="T338" s="1">
        <f>IF($M$338&gt;$M$193,1,0)</f>
        <v>0</v>
      </c>
      <c r="U338" s="1">
        <f>IF($N$338&gt;$N$193,1,0)</f>
        <v>0</v>
      </c>
      <c r="V338" s="1">
        <f>IF($O$338&gt;$O$193,1,0)</f>
        <v>0</v>
      </c>
      <c r="W338" s="1">
        <f>IF($P$338&gt;$P$193,1,0)</f>
        <v>1</v>
      </c>
      <c r="X338" s="1">
        <f>IF($Q$338&gt;$Q$193,1,0)</f>
        <v>0</v>
      </c>
      <c r="Y338" s="1">
        <f>IF($R$338&gt;$R$193,1,0)</f>
        <v>1</v>
      </c>
      <c r="Z338" s="28">
        <f t="shared" si="8"/>
        <v>2</v>
      </c>
      <c r="AA338" s="61"/>
    </row>
    <row r="339" spans="1:27" x14ac:dyDescent="0.25">
      <c r="A339">
        <v>2021</v>
      </c>
      <c r="B339" s="1">
        <v>323</v>
      </c>
      <c r="C339" s="1" t="s">
        <v>354</v>
      </c>
      <c r="D339" s="1">
        <v>90390</v>
      </c>
      <c r="E339" s="1">
        <v>1671</v>
      </c>
      <c r="F339" s="1">
        <v>3</v>
      </c>
      <c r="G339" s="1">
        <v>794201</v>
      </c>
      <c r="H339" s="1">
        <v>329442</v>
      </c>
      <c r="I339" s="1">
        <v>25014</v>
      </c>
      <c r="J339" s="1">
        <v>129308</v>
      </c>
      <c r="K339" s="1">
        <v>329442</v>
      </c>
      <c r="L339" s="1">
        <v>25014</v>
      </c>
      <c r="M339" s="65">
        <v>2.4106999999999998</v>
      </c>
      <c r="N339" s="65">
        <v>31.750299999999999</v>
      </c>
      <c r="O339" s="65">
        <v>3.6446999999999998</v>
      </c>
      <c r="P339" s="65">
        <v>0.2767</v>
      </c>
      <c r="Q339" s="65">
        <v>8.7864000000000004</v>
      </c>
      <c r="R339" s="65">
        <v>1.4306000000000001</v>
      </c>
      <c r="S339" s="1"/>
      <c r="T339" s="1">
        <f>IF($M$339&gt;$M$193,1,0)</f>
        <v>0</v>
      </c>
      <c r="U339" s="1">
        <f>IF($N$339&gt;$N$193,1,0)</f>
        <v>0</v>
      </c>
      <c r="V339" s="1">
        <f>IF($O$339&gt;$O$193,1,0)</f>
        <v>0</v>
      </c>
      <c r="W339" s="1">
        <f>IF($P$339&gt;$P$193,1,0)</f>
        <v>0</v>
      </c>
      <c r="X339" s="1">
        <f>IF($Q$339&gt;$Q$193,1,0)</f>
        <v>0</v>
      </c>
      <c r="Y339" s="1">
        <f>IF($R$339&gt;$R$193,1,0)</f>
        <v>0</v>
      </c>
      <c r="Z339" s="28">
        <f t="shared" si="8"/>
        <v>0</v>
      </c>
      <c r="AA339" s="61"/>
    </row>
    <row r="340" spans="1:27" x14ac:dyDescent="0.25">
      <c r="A340">
        <v>2021</v>
      </c>
      <c r="B340" s="1">
        <v>324</v>
      </c>
      <c r="C340" s="1" t="s">
        <v>355</v>
      </c>
      <c r="D340" s="1">
        <v>90057</v>
      </c>
      <c r="E340" s="1">
        <v>1562</v>
      </c>
      <c r="F340" s="1">
        <v>3</v>
      </c>
      <c r="G340" s="1">
        <v>939896</v>
      </c>
      <c r="H340" s="1">
        <v>524120</v>
      </c>
      <c r="I340" s="1">
        <v>36960</v>
      </c>
      <c r="J340" s="1">
        <v>288263</v>
      </c>
      <c r="K340" s="1">
        <v>524120</v>
      </c>
      <c r="L340" s="1">
        <v>36960</v>
      </c>
      <c r="M340" s="65">
        <v>1.7932999999999999</v>
      </c>
      <c r="N340" s="65">
        <v>25.430099999999999</v>
      </c>
      <c r="O340" s="65">
        <v>5.8198999999999996</v>
      </c>
      <c r="P340" s="65">
        <v>0.41039999999999999</v>
      </c>
      <c r="Q340" s="65">
        <v>10.4367</v>
      </c>
      <c r="R340" s="65">
        <v>3.2008999999999999</v>
      </c>
      <c r="S340" s="1"/>
      <c r="T340" s="1">
        <f>IF($M$340&gt;$M$193,1,0)</f>
        <v>0</v>
      </c>
      <c r="U340" s="1">
        <f>IF($N$340&gt;$N$193,1,0)</f>
        <v>0</v>
      </c>
      <c r="V340" s="1">
        <f>IF($O$340&gt;$O$193,1,0)</f>
        <v>0</v>
      </c>
      <c r="W340" s="1">
        <f>IF($P$340&gt;$P$193,1,0)</f>
        <v>0</v>
      </c>
      <c r="X340" s="1">
        <f>IF($Q$340&gt;$Q$193,1,0)</f>
        <v>0</v>
      </c>
      <c r="Y340" s="1">
        <f>IF($R$340&gt;$R$193,1,0)</f>
        <v>0</v>
      </c>
      <c r="Z340" s="28">
        <f t="shared" si="8"/>
        <v>0</v>
      </c>
      <c r="AA340" s="61"/>
    </row>
    <row r="341" spans="1:27" x14ac:dyDescent="0.25">
      <c r="A341">
        <v>2021</v>
      </c>
      <c r="B341" s="1">
        <v>325</v>
      </c>
      <c r="C341" s="1" t="s">
        <v>356</v>
      </c>
      <c r="D341" s="1">
        <v>89557</v>
      </c>
      <c r="E341" s="1">
        <v>1261</v>
      </c>
      <c r="F341" s="1">
        <v>3</v>
      </c>
      <c r="G341" s="1">
        <v>0</v>
      </c>
      <c r="H341" s="1">
        <v>321713</v>
      </c>
      <c r="I341" s="1">
        <v>18487</v>
      </c>
      <c r="J341" s="1">
        <v>94224</v>
      </c>
      <c r="K341" s="1">
        <v>0</v>
      </c>
      <c r="L341" s="1">
        <v>0</v>
      </c>
      <c r="M341" s="65">
        <v>0</v>
      </c>
      <c r="N341" s="65">
        <v>0</v>
      </c>
      <c r="O341" s="65">
        <v>3.5922999999999998</v>
      </c>
      <c r="P341" s="65">
        <v>0.2064</v>
      </c>
      <c r="Q341" s="65">
        <v>0</v>
      </c>
      <c r="R341" s="65">
        <v>1.0521</v>
      </c>
      <c r="S341" s="1"/>
      <c r="T341" s="1">
        <f>IF($M$341&gt;$M$193,1,0)</f>
        <v>0</v>
      </c>
      <c r="U341" s="1">
        <f>IF($N$341&gt;$N$193,1,0)</f>
        <v>0</v>
      </c>
      <c r="V341" s="1">
        <f>IF($O$341&gt;$O$193,1,0)</f>
        <v>0</v>
      </c>
      <c r="W341" s="1">
        <f>IF($P$341&gt;$P$193,1,0)</f>
        <v>0</v>
      </c>
      <c r="X341" s="1">
        <f>IF($Q$341&gt;$Q$193,1,0)</f>
        <v>0</v>
      </c>
      <c r="Y341" s="1">
        <f>IF($R$341&gt;$R$193,1,0)</f>
        <v>0</v>
      </c>
      <c r="Z341" s="28">
        <f t="shared" si="8"/>
        <v>0</v>
      </c>
      <c r="AA341" s="61"/>
    </row>
    <row r="342" spans="1:27" x14ac:dyDescent="0.25">
      <c r="A342">
        <v>2021</v>
      </c>
      <c r="B342" s="1">
        <v>326</v>
      </c>
      <c r="C342" s="1" t="s">
        <v>357</v>
      </c>
      <c r="D342" s="1">
        <v>89284</v>
      </c>
      <c r="E342" s="1">
        <v>1682</v>
      </c>
      <c r="F342" s="1">
        <v>3</v>
      </c>
      <c r="G342" s="1">
        <v>3058384</v>
      </c>
      <c r="H342" s="1">
        <v>1307820</v>
      </c>
      <c r="I342" s="1">
        <v>105720</v>
      </c>
      <c r="J342" s="1">
        <v>919243</v>
      </c>
      <c r="K342" s="1">
        <v>1243491</v>
      </c>
      <c r="L342" s="1">
        <v>103410</v>
      </c>
      <c r="M342" s="65">
        <v>2.4594999999999998</v>
      </c>
      <c r="N342" s="65">
        <v>29.575299999999999</v>
      </c>
      <c r="O342" s="65">
        <v>14.6479</v>
      </c>
      <c r="P342" s="65">
        <v>1.1840999999999999</v>
      </c>
      <c r="Q342" s="65">
        <v>34.254600000000003</v>
      </c>
      <c r="R342" s="65">
        <v>10.2957</v>
      </c>
      <c r="S342" s="1"/>
      <c r="T342" s="1">
        <f>IF($M$342&gt;$M$193,1,0)</f>
        <v>0</v>
      </c>
      <c r="U342" s="1">
        <f>IF($N$342&gt;$N$193,1,0)</f>
        <v>0</v>
      </c>
      <c r="V342" s="1">
        <f>IF($O$342&gt;$O$193,1,0)</f>
        <v>1</v>
      </c>
      <c r="W342" s="1">
        <f>IF($P$342&gt;$P$193,1,0)</f>
        <v>1</v>
      </c>
      <c r="X342" s="1">
        <f>IF($Q$342&gt;$Q$193,1,0)</f>
        <v>0</v>
      </c>
      <c r="Y342" s="1">
        <f>IF($R$342&gt;$R$193,1,0)</f>
        <v>0</v>
      </c>
      <c r="Z342" s="28">
        <f t="shared" si="8"/>
        <v>2</v>
      </c>
      <c r="AA342" s="61"/>
    </row>
    <row r="343" spans="1:27" x14ac:dyDescent="0.25">
      <c r="A343">
        <v>2021</v>
      </c>
      <c r="B343" s="1">
        <v>327</v>
      </c>
      <c r="C343" s="1" t="s">
        <v>358</v>
      </c>
      <c r="D343" s="1">
        <v>88925</v>
      </c>
      <c r="E343" s="1">
        <v>1356</v>
      </c>
      <c r="F343" s="1">
        <v>3</v>
      </c>
      <c r="G343" s="1">
        <v>0</v>
      </c>
      <c r="H343" s="1">
        <v>242874</v>
      </c>
      <c r="I343" s="1">
        <v>12983</v>
      </c>
      <c r="J343" s="1">
        <v>31921</v>
      </c>
      <c r="K343" s="1">
        <v>0</v>
      </c>
      <c r="L343" s="1">
        <v>0</v>
      </c>
      <c r="M343" s="65">
        <v>0</v>
      </c>
      <c r="N343" s="65">
        <v>0</v>
      </c>
      <c r="O343" s="65">
        <v>2.7311999999999999</v>
      </c>
      <c r="P343" s="65">
        <v>0.14599999999999999</v>
      </c>
      <c r="Q343" s="65">
        <v>0</v>
      </c>
      <c r="R343" s="65">
        <v>0.35899999999999999</v>
      </c>
      <c r="S343" s="1"/>
      <c r="T343" s="1">
        <f>IF($M$343&gt;$M$193,1,0)</f>
        <v>0</v>
      </c>
      <c r="U343" s="1">
        <f>IF($N$343&gt;$N$193,1,0)</f>
        <v>0</v>
      </c>
      <c r="V343" s="1">
        <f>IF($O$343&gt;$O$193,1,0)</f>
        <v>0</v>
      </c>
      <c r="W343" s="1">
        <f>IF($P$343&gt;$P$193,1,0)</f>
        <v>0</v>
      </c>
      <c r="X343" s="1">
        <f>IF($Q$343&gt;$Q$193,1,0)</f>
        <v>0</v>
      </c>
      <c r="Y343" s="1">
        <f>IF($R$343&gt;$R$193,1,0)</f>
        <v>0</v>
      </c>
      <c r="Z343" s="28">
        <f t="shared" si="8"/>
        <v>0</v>
      </c>
      <c r="AA343" s="61"/>
    </row>
    <row r="344" spans="1:27" x14ac:dyDescent="0.25">
      <c r="A344">
        <v>2021</v>
      </c>
      <c r="B344" s="1">
        <v>328</v>
      </c>
      <c r="C344" s="1" t="s">
        <v>359</v>
      </c>
      <c r="D344" s="1">
        <v>88542</v>
      </c>
      <c r="E344" s="1">
        <v>1729</v>
      </c>
      <c r="F344" s="1">
        <v>3</v>
      </c>
      <c r="G344" s="1">
        <v>8273952</v>
      </c>
      <c r="H344" s="1">
        <v>1851544</v>
      </c>
      <c r="I344" s="1">
        <v>157086</v>
      </c>
      <c r="J344" s="1">
        <v>4975537</v>
      </c>
      <c r="K344" s="1">
        <v>1508889</v>
      </c>
      <c r="L344" s="1">
        <v>125871</v>
      </c>
      <c r="M344" s="65">
        <v>5.4835000000000003</v>
      </c>
      <c r="N344" s="65">
        <v>65.733599999999996</v>
      </c>
      <c r="O344" s="65">
        <v>20.9115</v>
      </c>
      <c r="P344" s="65">
        <v>1.7741</v>
      </c>
      <c r="Q344" s="65">
        <v>93.446600000000004</v>
      </c>
      <c r="R344" s="65">
        <v>56.194099999999999</v>
      </c>
      <c r="S344" s="1"/>
      <c r="T344" s="1">
        <f>IF($M$344&gt;$M$193,1,0)</f>
        <v>0</v>
      </c>
      <c r="U344" s="1">
        <f>IF($N$344&gt;$N$193,1,0)</f>
        <v>0</v>
      </c>
      <c r="V344" s="1">
        <f>IF($O$344&gt;$O$193,1,0)</f>
        <v>1</v>
      </c>
      <c r="W344" s="1">
        <f>IF($P$344&gt;$P$193,1,0)</f>
        <v>1</v>
      </c>
      <c r="X344" s="1">
        <f>IF($Q$344&gt;$Q$193,1,0)</f>
        <v>1</v>
      </c>
      <c r="Y344" s="1">
        <f>IF($R$344&gt;$R$193,1,0)</f>
        <v>1</v>
      </c>
      <c r="Z344" s="28">
        <f t="shared" si="8"/>
        <v>4</v>
      </c>
      <c r="AA344" s="61"/>
    </row>
    <row r="345" spans="1:27" x14ac:dyDescent="0.25">
      <c r="A345">
        <v>2021</v>
      </c>
      <c r="B345" s="1">
        <v>329</v>
      </c>
      <c r="C345" s="1" t="s">
        <v>360</v>
      </c>
      <c r="D345" s="1">
        <v>88200</v>
      </c>
      <c r="E345" s="1">
        <v>952</v>
      </c>
      <c r="F345" s="1">
        <v>3</v>
      </c>
      <c r="G345" s="1">
        <v>814709</v>
      </c>
      <c r="H345" s="1">
        <v>571242</v>
      </c>
      <c r="I345" s="1">
        <v>33302</v>
      </c>
      <c r="J345" s="1">
        <v>472792</v>
      </c>
      <c r="K345" s="1">
        <v>433919</v>
      </c>
      <c r="L345" s="1">
        <v>24143</v>
      </c>
      <c r="M345" s="65">
        <v>1.8775999999999999</v>
      </c>
      <c r="N345" s="65">
        <v>33.745100000000001</v>
      </c>
      <c r="O345" s="65">
        <v>6.4767000000000001</v>
      </c>
      <c r="P345" s="65">
        <v>0.37759999999999999</v>
      </c>
      <c r="Q345" s="65">
        <v>9.2370999999999999</v>
      </c>
      <c r="R345" s="65">
        <v>5.3605</v>
      </c>
      <c r="S345" s="1"/>
      <c r="T345" s="1">
        <f>IF($M$345&gt;$M$193,1,0)</f>
        <v>0</v>
      </c>
      <c r="U345" s="1">
        <f>IF($N$345&gt;$N$193,1,0)</f>
        <v>0</v>
      </c>
      <c r="V345" s="1">
        <f>IF($O$345&gt;$O$193,1,0)</f>
        <v>0</v>
      </c>
      <c r="W345" s="1">
        <f>IF($P$345&gt;$P$193,1,0)</f>
        <v>0</v>
      </c>
      <c r="X345" s="1">
        <f>IF($Q$345&gt;$Q$193,1,0)</f>
        <v>0</v>
      </c>
      <c r="Y345" s="1">
        <f>IF($R$345&gt;$R$193,1,0)</f>
        <v>0</v>
      </c>
      <c r="Z345" s="28">
        <f t="shared" si="8"/>
        <v>0</v>
      </c>
      <c r="AA345" s="61"/>
    </row>
    <row r="346" spans="1:27" x14ac:dyDescent="0.25">
      <c r="A346">
        <v>2021</v>
      </c>
      <c r="B346" s="1">
        <v>330</v>
      </c>
      <c r="C346" s="1" t="s">
        <v>361</v>
      </c>
      <c r="D346" s="1">
        <v>88133</v>
      </c>
      <c r="E346" s="1">
        <v>1334</v>
      </c>
      <c r="F346" s="1">
        <v>3</v>
      </c>
      <c r="G346" s="1">
        <v>0</v>
      </c>
      <c r="H346" s="1">
        <v>434687</v>
      </c>
      <c r="I346" s="1">
        <v>32479</v>
      </c>
      <c r="J346" s="1">
        <v>237451</v>
      </c>
      <c r="K346" s="1">
        <v>0</v>
      </c>
      <c r="L346" s="1">
        <v>0</v>
      </c>
      <c r="M346" s="65">
        <v>0</v>
      </c>
      <c r="N346" s="65">
        <v>0</v>
      </c>
      <c r="O346" s="65">
        <v>4.9321999999999999</v>
      </c>
      <c r="P346" s="65">
        <v>0.36849999999999999</v>
      </c>
      <c r="Q346" s="65">
        <v>0</v>
      </c>
      <c r="R346" s="65">
        <v>2.6941999999999999</v>
      </c>
      <c r="S346" s="1"/>
      <c r="T346" s="1">
        <f>IF($M$346&gt;$M$193,1,0)</f>
        <v>0</v>
      </c>
      <c r="U346" s="1">
        <f>IF($N$346&gt;$N$193,1,0)</f>
        <v>0</v>
      </c>
      <c r="V346" s="1">
        <f>IF($O$346&gt;$O$193,1,0)</f>
        <v>0</v>
      </c>
      <c r="W346" s="1">
        <f>IF($P$346&gt;$P$193,1,0)</f>
        <v>0</v>
      </c>
      <c r="X346" s="1">
        <f>IF($Q$346&gt;$Q$193,1,0)</f>
        <v>0</v>
      </c>
      <c r="Y346" s="1">
        <f>IF($R$346&gt;$R$193,1,0)</f>
        <v>0</v>
      </c>
      <c r="Z346" s="28">
        <f t="shared" si="8"/>
        <v>0</v>
      </c>
      <c r="AA346" s="61"/>
    </row>
    <row r="347" spans="1:27" x14ac:dyDescent="0.25">
      <c r="A347">
        <v>2021</v>
      </c>
      <c r="B347" s="1">
        <v>331</v>
      </c>
      <c r="C347" s="1" t="s">
        <v>362</v>
      </c>
      <c r="D347" s="1">
        <v>88087</v>
      </c>
      <c r="E347" s="1">
        <v>1326</v>
      </c>
      <c r="F347" s="1">
        <v>3</v>
      </c>
      <c r="G347" s="1">
        <v>1101349</v>
      </c>
      <c r="H347" s="1">
        <v>610045</v>
      </c>
      <c r="I347" s="1">
        <v>34088</v>
      </c>
      <c r="J347" s="1">
        <v>303183</v>
      </c>
      <c r="K347" s="1">
        <v>546088</v>
      </c>
      <c r="L347" s="1">
        <v>29810</v>
      </c>
      <c r="M347" s="65">
        <v>2.0167999999999999</v>
      </c>
      <c r="N347" s="65">
        <v>36.945599999999999</v>
      </c>
      <c r="O347" s="65">
        <v>6.9255000000000004</v>
      </c>
      <c r="P347" s="65">
        <v>0.38700000000000001</v>
      </c>
      <c r="Q347" s="65">
        <v>12.503</v>
      </c>
      <c r="R347" s="65">
        <v>3.4419</v>
      </c>
      <c r="S347" s="1"/>
      <c r="T347" s="1">
        <f>IF($M$347&gt;$M$193,1,0)</f>
        <v>0</v>
      </c>
      <c r="U347" s="1">
        <f>IF($N$347&gt;$N$193,1,0)</f>
        <v>0</v>
      </c>
      <c r="V347" s="1">
        <f>IF($O$347&gt;$O$193,1,0)</f>
        <v>0</v>
      </c>
      <c r="W347" s="1">
        <f>IF($P$347&gt;$P$193,1,0)</f>
        <v>0</v>
      </c>
      <c r="X347" s="1">
        <f>IF($Q$347&gt;$Q$193,1,0)</f>
        <v>0</v>
      </c>
      <c r="Y347" s="1">
        <f>IF($R$347&gt;$R$193,1,0)</f>
        <v>0</v>
      </c>
      <c r="Z347" s="28">
        <f t="shared" si="8"/>
        <v>0</v>
      </c>
      <c r="AA347" s="61"/>
    </row>
    <row r="348" spans="1:27" x14ac:dyDescent="0.25">
      <c r="A348">
        <v>2021</v>
      </c>
      <c r="B348" s="1">
        <v>332</v>
      </c>
      <c r="C348" s="1" t="s">
        <v>363</v>
      </c>
      <c r="D348" s="1">
        <v>88053</v>
      </c>
      <c r="E348" s="1">
        <v>2892</v>
      </c>
      <c r="F348" s="1">
        <v>3</v>
      </c>
      <c r="G348" s="1">
        <v>5072018</v>
      </c>
      <c r="H348" s="1">
        <v>1636229</v>
      </c>
      <c r="I348" s="1">
        <v>154642</v>
      </c>
      <c r="J348" s="1">
        <v>2846998</v>
      </c>
      <c r="K348" s="1">
        <v>1636229</v>
      </c>
      <c r="L348" s="1">
        <v>154642</v>
      </c>
      <c r="M348" s="65">
        <v>3.0998000000000001</v>
      </c>
      <c r="N348" s="65">
        <v>32.798499999999997</v>
      </c>
      <c r="O348" s="65">
        <v>18.5823</v>
      </c>
      <c r="P348" s="65">
        <v>1.7562</v>
      </c>
      <c r="Q348" s="65">
        <v>57.601900000000001</v>
      </c>
      <c r="R348" s="65">
        <v>32.332799999999999</v>
      </c>
      <c r="S348" s="1"/>
      <c r="T348" s="1">
        <f>IF($M$348&gt;$M$193,1,0)</f>
        <v>0</v>
      </c>
      <c r="U348" s="1">
        <f>IF($N$348&gt;$N$193,1,0)</f>
        <v>0</v>
      </c>
      <c r="V348" s="1">
        <f>IF($O$348&gt;$O$193,1,0)</f>
        <v>1</v>
      </c>
      <c r="W348" s="1">
        <f>IF($P$348&gt;$P$193,1,0)</f>
        <v>1</v>
      </c>
      <c r="X348" s="1">
        <f>IF($Q$348&gt;$Q$193,1,0)</f>
        <v>0</v>
      </c>
      <c r="Y348" s="1">
        <f>IF($R$348&gt;$R$193,1,0)</f>
        <v>1</v>
      </c>
      <c r="Z348" s="28">
        <f t="shared" si="8"/>
        <v>3</v>
      </c>
      <c r="AA348" s="61"/>
    </row>
    <row r="349" spans="1:27" x14ac:dyDescent="0.25">
      <c r="A349">
        <v>2021</v>
      </c>
      <c r="B349" s="1">
        <v>333</v>
      </c>
      <c r="C349" s="1" t="s">
        <v>364</v>
      </c>
      <c r="D349" s="1">
        <v>87941</v>
      </c>
      <c r="E349" s="1">
        <v>3170</v>
      </c>
      <c r="F349" s="1">
        <v>3</v>
      </c>
      <c r="G349" s="1">
        <v>17867209</v>
      </c>
      <c r="H349" s="1">
        <v>2028070</v>
      </c>
      <c r="I349" s="1">
        <v>80026</v>
      </c>
      <c r="J349" s="1">
        <v>975497</v>
      </c>
      <c r="K349" s="1">
        <v>2028070</v>
      </c>
      <c r="L349" s="1">
        <v>80026</v>
      </c>
      <c r="M349" s="65">
        <v>8.81</v>
      </c>
      <c r="N349" s="65">
        <v>223.26759999999999</v>
      </c>
      <c r="O349" s="65">
        <v>23.061699999999998</v>
      </c>
      <c r="P349" s="65">
        <v>0.91</v>
      </c>
      <c r="Q349" s="65">
        <v>203.17269999999999</v>
      </c>
      <c r="R349" s="65">
        <v>11.092599999999999</v>
      </c>
      <c r="S349" s="1"/>
      <c r="T349" s="1">
        <f>IF($M$349&gt;$M$193,1,0)</f>
        <v>1</v>
      </c>
      <c r="U349" s="1">
        <f>IF($N$349&gt;$N$193,1,0)</f>
        <v>1</v>
      </c>
      <c r="V349" s="1">
        <f>IF($O$349&gt;$O$193,1,0)</f>
        <v>1</v>
      </c>
      <c r="W349" s="1">
        <f>IF($P$349&gt;$P$193,1,0)</f>
        <v>1</v>
      </c>
      <c r="X349" s="1">
        <f>IF($Q$349&gt;$Q$193,1,0)</f>
        <v>1</v>
      </c>
      <c r="Y349" s="1">
        <f>IF($R$349&gt;$R$193,1,0)</f>
        <v>0</v>
      </c>
      <c r="Z349" s="28">
        <f t="shared" si="8"/>
        <v>5</v>
      </c>
      <c r="AA349" s="61"/>
    </row>
    <row r="350" spans="1:27" x14ac:dyDescent="0.25">
      <c r="A350">
        <v>2021</v>
      </c>
      <c r="B350" s="1">
        <v>334</v>
      </c>
      <c r="C350" s="1" t="s">
        <v>365</v>
      </c>
      <c r="D350" s="1">
        <v>87569</v>
      </c>
      <c r="E350" s="1">
        <v>3935</v>
      </c>
      <c r="F350" s="1">
        <v>3</v>
      </c>
      <c r="G350" s="1">
        <v>8619995</v>
      </c>
      <c r="H350" s="1">
        <v>2203341</v>
      </c>
      <c r="I350" s="1">
        <v>79195</v>
      </c>
      <c r="J350" s="1">
        <v>391089</v>
      </c>
      <c r="K350" s="1">
        <v>1780931</v>
      </c>
      <c r="L350" s="1">
        <v>44018</v>
      </c>
      <c r="M350" s="65">
        <v>4.8402000000000003</v>
      </c>
      <c r="N350" s="65">
        <v>195.8289</v>
      </c>
      <c r="O350" s="65">
        <v>25.161200000000001</v>
      </c>
      <c r="P350" s="65">
        <v>0.90439999999999998</v>
      </c>
      <c r="Q350" s="65">
        <v>98.436599999999999</v>
      </c>
      <c r="R350" s="65">
        <v>4.4661</v>
      </c>
      <c r="S350" s="1"/>
      <c r="T350" s="1">
        <f>IF($M$350&gt;$M$193,1,0)</f>
        <v>0</v>
      </c>
      <c r="U350" s="1">
        <f>IF($N$350&gt;$N$193,1,0)</f>
        <v>1</v>
      </c>
      <c r="V350" s="1">
        <f>IF($O$350&gt;$O$193,1,0)</f>
        <v>1</v>
      </c>
      <c r="W350" s="1">
        <f>IF($P$350&gt;$P$193,1,0)</f>
        <v>1</v>
      </c>
      <c r="X350" s="1">
        <f>IF($Q$350&gt;$Q$193,1,0)</f>
        <v>1</v>
      </c>
      <c r="Y350" s="1">
        <f>IF($R$350&gt;$R$193,1,0)</f>
        <v>0</v>
      </c>
      <c r="Z350" s="28">
        <f t="shared" si="8"/>
        <v>4</v>
      </c>
      <c r="AA350" s="61"/>
    </row>
    <row r="351" spans="1:27" x14ac:dyDescent="0.25">
      <c r="A351">
        <v>2021</v>
      </c>
      <c r="B351" s="1">
        <v>335</v>
      </c>
      <c r="C351" s="1" t="s">
        <v>366</v>
      </c>
      <c r="D351" s="1">
        <v>87454</v>
      </c>
      <c r="E351" s="1">
        <v>3034</v>
      </c>
      <c r="F351" s="1">
        <v>3</v>
      </c>
      <c r="G351" s="1">
        <v>26538304</v>
      </c>
      <c r="H351" s="1">
        <v>2971095</v>
      </c>
      <c r="I351" s="1">
        <v>188097</v>
      </c>
      <c r="J351" s="1">
        <v>6602752</v>
      </c>
      <c r="K351" s="1">
        <v>2971095</v>
      </c>
      <c r="L351" s="1">
        <v>188097</v>
      </c>
      <c r="M351" s="65">
        <v>8.9321999999999999</v>
      </c>
      <c r="N351" s="65">
        <v>141.08840000000001</v>
      </c>
      <c r="O351" s="65">
        <v>33.973199999999999</v>
      </c>
      <c r="P351" s="65">
        <v>2.1507999999999998</v>
      </c>
      <c r="Q351" s="65">
        <v>303.45440000000002</v>
      </c>
      <c r="R351" s="65">
        <v>75.499700000000004</v>
      </c>
      <c r="S351" s="1"/>
      <c r="T351" s="1">
        <f>IF($M$351&gt;$M$193,1,0)</f>
        <v>1</v>
      </c>
      <c r="U351" s="1">
        <f>IF($N$351&gt;$N$193,1,0)</f>
        <v>1</v>
      </c>
      <c r="V351" s="1">
        <f>IF($O$351&gt;$O$193,1,0)</f>
        <v>1</v>
      </c>
      <c r="W351" s="1">
        <f>IF($P$351&gt;$P$193,1,0)</f>
        <v>1</v>
      </c>
      <c r="X351" s="1">
        <f>IF($Q$351&gt;$Q$193,1,0)</f>
        <v>1</v>
      </c>
      <c r="Y351" s="1">
        <f>IF($R$351&gt;$R$193,1,0)</f>
        <v>1</v>
      </c>
      <c r="Z351" s="28">
        <f t="shared" si="8"/>
        <v>6</v>
      </c>
      <c r="AA351" s="61"/>
    </row>
    <row r="352" spans="1:27" x14ac:dyDescent="0.25">
      <c r="A352">
        <v>2021</v>
      </c>
      <c r="B352" s="1">
        <v>336</v>
      </c>
      <c r="C352" s="1" t="s">
        <v>367</v>
      </c>
      <c r="D352" s="1">
        <v>87106</v>
      </c>
      <c r="E352" s="1">
        <v>1441</v>
      </c>
      <c r="F352" s="1">
        <v>3</v>
      </c>
      <c r="G352" s="1">
        <v>6878476</v>
      </c>
      <c r="H352" s="1">
        <v>1862723</v>
      </c>
      <c r="I352" s="1">
        <v>131379</v>
      </c>
      <c r="J352" s="1">
        <v>1310161</v>
      </c>
      <c r="K352" s="1">
        <v>1862723</v>
      </c>
      <c r="L352" s="1">
        <v>131379</v>
      </c>
      <c r="M352" s="65">
        <v>3.6926999999999999</v>
      </c>
      <c r="N352" s="65">
        <v>52.356000000000002</v>
      </c>
      <c r="O352" s="65">
        <v>21.384599999999999</v>
      </c>
      <c r="P352" s="65">
        <v>1.5083</v>
      </c>
      <c r="Q352" s="65">
        <v>78.966700000000003</v>
      </c>
      <c r="R352" s="65">
        <v>15.041</v>
      </c>
      <c r="S352" s="1"/>
      <c r="T352" s="1">
        <f>IF($M$352&gt;$M$193,1,0)</f>
        <v>0</v>
      </c>
      <c r="U352" s="1">
        <f>IF($N$352&gt;$N$193,1,0)</f>
        <v>0</v>
      </c>
      <c r="V352" s="1">
        <f>IF($O$352&gt;$O$193,1,0)</f>
        <v>1</v>
      </c>
      <c r="W352" s="1">
        <f>IF($P$352&gt;$P$193,1,0)</f>
        <v>1</v>
      </c>
      <c r="X352" s="1">
        <f>IF($Q$352&gt;$Q$193,1,0)</f>
        <v>1</v>
      </c>
      <c r="Y352" s="1">
        <f>IF($R$352&gt;$R$193,1,0)</f>
        <v>1</v>
      </c>
      <c r="Z352" s="28">
        <f t="shared" si="8"/>
        <v>4</v>
      </c>
      <c r="AA352" s="61"/>
    </row>
    <row r="353" spans="1:27" x14ac:dyDescent="0.25">
      <c r="A353">
        <v>2021</v>
      </c>
      <c r="B353" s="1">
        <v>337</v>
      </c>
      <c r="C353" s="1" t="s">
        <v>368</v>
      </c>
      <c r="D353" s="1">
        <v>85256</v>
      </c>
      <c r="E353" s="1">
        <v>1741</v>
      </c>
      <c r="F353" s="1">
        <v>3</v>
      </c>
      <c r="G353" s="1">
        <v>0</v>
      </c>
      <c r="H353" s="1">
        <v>253893</v>
      </c>
      <c r="I353" s="1">
        <v>19483</v>
      </c>
      <c r="J353" s="1">
        <v>174987</v>
      </c>
      <c r="K353" s="1">
        <v>0</v>
      </c>
      <c r="L353" s="1">
        <v>0</v>
      </c>
      <c r="M353" s="65">
        <v>0</v>
      </c>
      <c r="N353" s="65">
        <v>0</v>
      </c>
      <c r="O353" s="65">
        <v>2.9780000000000002</v>
      </c>
      <c r="P353" s="65">
        <v>0.22850000000000001</v>
      </c>
      <c r="Q353" s="65">
        <v>0</v>
      </c>
      <c r="R353" s="65">
        <v>2.0525000000000002</v>
      </c>
      <c r="S353" s="1"/>
      <c r="T353" s="1">
        <f>IF($M$353&gt;$M$193,1,0)</f>
        <v>0</v>
      </c>
      <c r="U353" s="1">
        <f>IF($N$353&gt;$N$193,1,0)</f>
        <v>0</v>
      </c>
      <c r="V353" s="1">
        <f>IF($O$353&gt;$O$193,1,0)</f>
        <v>0</v>
      </c>
      <c r="W353" s="1">
        <f>IF($P$353&gt;$P$193,1,0)</f>
        <v>0</v>
      </c>
      <c r="X353" s="1">
        <f>IF($Q$353&gt;$Q$193,1,0)</f>
        <v>0</v>
      </c>
      <c r="Y353" s="1">
        <f>IF($R$353&gt;$R$193,1,0)</f>
        <v>0</v>
      </c>
      <c r="Z353" s="28">
        <f t="shared" si="8"/>
        <v>0</v>
      </c>
      <c r="AA353" s="61"/>
    </row>
    <row r="354" spans="1:27" x14ac:dyDescent="0.25">
      <c r="A354">
        <v>2021</v>
      </c>
      <c r="B354" s="1">
        <v>338</v>
      </c>
      <c r="C354" s="1" t="s">
        <v>369</v>
      </c>
      <c r="D354" s="1">
        <v>85239</v>
      </c>
      <c r="E354" s="1">
        <v>1055</v>
      </c>
      <c r="F354" s="1">
        <v>3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65">
        <v>0</v>
      </c>
      <c r="N354" s="65">
        <v>0</v>
      </c>
      <c r="O354" s="65">
        <v>0</v>
      </c>
      <c r="P354" s="65">
        <v>0</v>
      </c>
      <c r="Q354" s="65">
        <v>0</v>
      </c>
      <c r="R354" s="65">
        <v>0</v>
      </c>
      <c r="S354" s="1"/>
      <c r="T354" s="1">
        <f>IF($M$354&gt;$M$193,1,0)</f>
        <v>0</v>
      </c>
      <c r="U354" s="1">
        <f>IF($N$354&gt;$N$193,1,0)</f>
        <v>0</v>
      </c>
      <c r="V354" s="1">
        <f>IF($O$354&gt;$O$193,1,0)</f>
        <v>0</v>
      </c>
      <c r="W354" s="1">
        <f>IF($P$354&gt;$P$193,1,0)</f>
        <v>0</v>
      </c>
      <c r="X354" s="1">
        <f>IF($Q$354&gt;$Q$193,1,0)</f>
        <v>0</v>
      </c>
      <c r="Y354" s="1">
        <f>IF($R$354&gt;$R$193,1,0)</f>
        <v>0</v>
      </c>
      <c r="Z354" s="28">
        <f t="shared" si="8"/>
        <v>0</v>
      </c>
      <c r="AA354" s="61"/>
    </row>
    <row r="355" spans="1:27" x14ac:dyDescent="0.25">
      <c r="A355">
        <v>2021</v>
      </c>
      <c r="B355" s="1">
        <v>339</v>
      </c>
      <c r="C355" s="1" t="s">
        <v>370</v>
      </c>
      <c r="D355" s="1">
        <v>85225</v>
      </c>
      <c r="E355" s="1">
        <v>1678</v>
      </c>
      <c r="F355" s="1">
        <v>3</v>
      </c>
      <c r="G355" s="1">
        <v>4294184</v>
      </c>
      <c r="H355" s="1">
        <v>460952</v>
      </c>
      <c r="I355" s="1">
        <v>43951</v>
      </c>
      <c r="J355" s="1">
        <v>661254</v>
      </c>
      <c r="K355" s="1">
        <v>415977</v>
      </c>
      <c r="L355" s="1">
        <v>38491</v>
      </c>
      <c r="M355" s="65">
        <v>10.3231</v>
      </c>
      <c r="N355" s="65">
        <v>111.5633</v>
      </c>
      <c r="O355" s="65">
        <v>5.4085999999999999</v>
      </c>
      <c r="P355" s="65">
        <v>0.51570000000000005</v>
      </c>
      <c r="Q355" s="65">
        <v>50.386400000000002</v>
      </c>
      <c r="R355" s="65">
        <v>7.7588999999999997</v>
      </c>
      <c r="S355" s="1"/>
      <c r="T355" s="1">
        <f>IF($M$355&gt;$M$193,1,0)</f>
        <v>1</v>
      </c>
      <c r="U355" s="1">
        <f>IF($N$355&gt;$N$193,1,0)</f>
        <v>1</v>
      </c>
      <c r="V355" s="1">
        <f>IF($O$355&gt;$O$193,1,0)</f>
        <v>0</v>
      </c>
      <c r="W355" s="1">
        <f>IF($P$355&gt;$P$193,1,0)</f>
        <v>0</v>
      </c>
      <c r="X355" s="1">
        <f>IF($Q$355&gt;$Q$193,1,0)</f>
        <v>0</v>
      </c>
      <c r="Y355" s="1">
        <f>IF($R$355&gt;$R$193,1,0)</f>
        <v>0</v>
      </c>
      <c r="Z355" s="28">
        <f t="shared" si="8"/>
        <v>2</v>
      </c>
      <c r="AA355" s="61"/>
    </row>
    <row r="356" spans="1:27" x14ac:dyDescent="0.25">
      <c r="A356">
        <v>2021</v>
      </c>
      <c r="B356" s="1">
        <v>340</v>
      </c>
      <c r="C356" s="1" t="s">
        <v>371</v>
      </c>
      <c r="D356" s="1">
        <v>85081</v>
      </c>
      <c r="E356" s="1">
        <v>2059</v>
      </c>
      <c r="F356" s="1">
        <v>3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65">
        <v>0</v>
      </c>
      <c r="N356" s="65">
        <v>0</v>
      </c>
      <c r="O356" s="65">
        <v>0</v>
      </c>
      <c r="P356" s="65">
        <v>0</v>
      </c>
      <c r="Q356" s="65">
        <v>0</v>
      </c>
      <c r="R356" s="65">
        <v>0</v>
      </c>
      <c r="S356" s="1"/>
      <c r="T356" s="1">
        <f>IF($M$356&gt;$M$193,1,0)</f>
        <v>0</v>
      </c>
      <c r="U356" s="1">
        <f>IF($N$356&gt;$N$193,1,0)</f>
        <v>0</v>
      </c>
      <c r="V356" s="1">
        <f>IF($O$356&gt;$O$193,1,0)</f>
        <v>0</v>
      </c>
      <c r="W356" s="1">
        <f>IF($P$356&gt;$P$193,1,0)</f>
        <v>0</v>
      </c>
      <c r="X356" s="1">
        <f>IF($Q$356&gt;$Q$193,1,0)</f>
        <v>0</v>
      </c>
      <c r="Y356" s="1">
        <f>IF($R$356&gt;$R$193,1,0)</f>
        <v>0</v>
      </c>
      <c r="Z356" s="28">
        <f t="shared" si="8"/>
        <v>0</v>
      </c>
      <c r="AA356" s="61"/>
    </row>
    <row r="357" spans="1:27" x14ac:dyDescent="0.25">
      <c r="A357">
        <v>2021</v>
      </c>
      <c r="B357" s="1">
        <v>341</v>
      </c>
      <c r="C357" s="1" t="s">
        <v>372</v>
      </c>
      <c r="D357" s="1">
        <v>84744</v>
      </c>
      <c r="E357" s="1">
        <v>1662</v>
      </c>
      <c r="F357" s="1">
        <v>3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65">
        <v>0</v>
      </c>
      <c r="N357" s="65">
        <v>0</v>
      </c>
      <c r="O357" s="65">
        <v>0</v>
      </c>
      <c r="P357" s="65">
        <v>0</v>
      </c>
      <c r="Q357" s="65">
        <v>0</v>
      </c>
      <c r="R357" s="65">
        <v>0</v>
      </c>
      <c r="S357" s="1"/>
      <c r="T357" s="1">
        <f>IF($M$357&gt;$M$193,1,0)</f>
        <v>0</v>
      </c>
      <c r="U357" s="1">
        <f>IF($N$357&gt;$N$193,1,0)</f>
        <v>0</v>
      </c>
      <c r="V357" s="1">
        <f>IF($O$357&gt;$O$193,1,0)</f>
        <v>0</v>
      </c>
      <c r="W357" s="1">
        <f>IF($P$357&gt;$P$193,1,0)</f>
        <v>0</v>
      </c>
      <c r="X357" s="1">
        <f>IF($Q$357&gt;$Q$193,1,0)</f>
        <v>0</v>
      </c>
      <c r="Y357" s="1">
        <f>IF($R$357&gt;$R$193,1,0)</f>
        <v>0</v>
      </c>
      <c r="Z357" s="28">
        <f t="shared" si="8"/>
        <v>0</v>
      </c>
      <c r="AA357" s="61"/>
    </row>
    <row r="358" spans="1:27" x14ac:dyDescent="0.25">
      <c r="A358">
        <v>2021</v>
      </c>
      <c r="B358" s="1">
        <v>342</v>
      </c>
      <c r="C358" s="1" t="s">
        <v>373</v>
      </c>
      <c r="D358" s="1">
        <v>83913</v>
      </c>
      <c r="E358" s="1">
        <v>3250</v>
      </c>
      <c r="F358" s="1">
        <v>3</v>
      </c>
      <c r="G358" s="1">
        <v>6935589</v>
      </c>
      <c r="H358" s="1">
        <v>1506448</v>
      </c>
      <c r="I358" s="1">
        <v>94992</v>
      </c>
      <c r="J358" s="1">
        <v>910074</v>
      </c>
      <c r="K358" s="1">
        <v>1506448</v>
      </c>
      <c r="L358" s="1">
        <v>94992</v>
      </c>
      <c r="M358" s="65">
        <v>4.6039000000000003</v>
      </c>
      <c r="N358" s="65">
        <v>73.012299999999996</v>
      </c>
      <c r="O358" s="65">
        <v>17.952500000000001</v>
      </c>
      <c r="P358" s="65">
        <v>1.1319999999999999</v>
      </c>
      <c r="Q358" s="65">
        <v>82.652100000000004</v>
      </c>
      <c r="R358" s="65">
        <v>10.8454</v>
      </c>
      <c r="S358" s="1"/>
      <c r="T358" s="1">
        <f>IF($M$358&gt;$M$193,1,0)</f>
        <v>0</v>
      </c>
      <c r="U358" s="1">
        <f>IF($N$358&gt;$N$193,1,0)</f>
        <v>0</v>
      </c>
      <c r="V358" s="1">
        <f>IF($O$358&gt;$O$193,1,0)</f>
        <v>1</v>
      </c>
      <c r="W358" s="1">
        <f>IF($P$358&gt;$P$193,1,0)</f>
        <v>1</v>
      </c>
      <c r="X358" s="1">
        <f>IF($Q$358&gt;$Q$193,1,0)</f>
        <v>1</v>
      </c>
      <c r="Y358" s="1">
        <f>IF($R$358&gt;$R$193,1,0)</f>
        <v>0</v>
      </c>
      <c r="Z358" s="28">
        <f t="shared" si="8"/>
        <v>3</v>
      </c>
      <c r="AA358" s="61"/>
    </row>
    <row r="359" spans="1:27" x14ac:dyDescent="0.25">
      <c r="A359">
        <v>2021</v>
      </c>
      <c r="B359" s="1">
        <v>343</v>
      </c>
      <c r="C359" s="1" t="s">
        <v>374</v>
      </c>
      <c r="D359" s="1">
        <v>83890</v>
      </c>
      <c r="E359" s="1">
        <v>1531</v>
      </c>
      <c r="F359" s="1">
        <v>3</v>
      </c>
      <c r="G359" s="1">
        <v>1565099</v>
      </c>
      <c r="H359" s="1">
        <v>446935</v>
      </c>
      <c r="I359" s="1">
        <v>26420</v>
      </c>
      <c r="J359" s="1">
        <v>237925</v>
      </c>
      <c r="K359" s="1">
        <v>446935</v>
      </c>
      <c r="L359" s="1">
        <v>26420</v>
      </c>
      <c r="M359" s="65">
        <v>3.5017999999999998</v>
      </c>
      <c r="N359" s="65">
        <v>59.239199999999997</v>
      </c>
      <c r="O359" s="65">
        <v>5.3276000000000003</v>
      </c>
      <c r="P359" s="65">
        <v>0.31490000000000001</v>
      </c>
      <c r="Q359" s="65">
        <v>18.656600000000001</v>
      </c>
      <c r="R359" s="65">
        <v>2.8361999999999998</v>
      </c>
      <c r="S359" s="1"/>
      <c r="T359" s="1">
        <f>IF($M$359&gt;$M$193,1,0)</f>
        <v>0</v>
      </c>
      <c r="U359" s="1">
        <f>IF($N$359&gt;$N$193,1,0)</f>
        <v>0</v>
      </c>
      <c r="V359" s="1">
        <f>IF($O$359&gt;$O$193,1,0)</f>
        <v>0</v>
      </c>
      <c r="W359" s="1">
        <f>IF($P$359&gt;$P$193,1,0)</f>
        <v>0</v>
      </c>
      <c r="X359" s="1">
        <f>IF($Q$359&gt;$Q$193,1,0)</f>
        <v>0</v>
      </c>
      <c r="Y359" s="1">
        <f>IF($R$359&gt;$R$193,1,0)</f>
        <v>0</v>
      </c>
      <c r="Z359" s="28">
        <f t="shared" si="8"/>
        <v>0</v>
      </c>
      <c r="AA359" s="61"/>
    </row>
    <row r="360" spans="1:27" x14ac:dyDescent="0.25">
      <c r="A360">
        <v>2021</v>
      </c>
      <c r="B360" s="1">
        <v>344</v>
      </c>
      <c r="C360" s="1" t="s">
        <v>375</v>
      </c>
      <c r="D360" s="1">
        <v>83794</v>
      </c>
      <c r="E360" s="1">
        <v>2110</v>
      </c>
      <c r="F360" s="1">
        <v>3</v>
      </c>
      <c r="G360" s="1">
        <v>1715535</v>
      </c>
      <c r="H360" s="1">
        <v>591260</v>
      </c>
      <c r="I360" s="1">
        <v>47385</v>
      </c>
      <c r="J360" s="1">
        <v>465368</v>
      </c>
      <c r="K360" s="1">
        <v>591260</v>
      </c>
      <c r="L360" s="1">
        <v>47385</v>
      </c>
      <c r="M360" s="65">
        <v>2.9015</v>
      </c>
      <c r="N360" s="65">
        <v>36.2042</v>
      </c>
      <c r="O360" s="65">
        <v>7.0560999999999998</v>
      </c>
      <c r="P360" s="65">
        <v>0.5655</v>
      </c>
      <c r="Q360" s="65">
        <v>20.473199999999999</v>
      </c>
      <c r="R360" s="65">
        <v>5.5537000000000001</v>
      </c>
      <c r="S360" s="1"/>
      <c r="T360" s="1">
        <f>IF($M$360&gt;$M$193,1,0)</f>
        <v>0</v>
      </c>
      <c r="U360" s="1">
        <f>IF($N$360&gt;$N$193,1,0)</f>
        <v>0</v>
      </c>
      <c r="V360" s="1">
        <f>IF($O$360&gt;$O$193,1,0)</f>
        <v>0</v>
      </c>
      <c r="W360" s="1">
        <f>IF($P$360&gt;$P$193,1,0)</f>
        <v>0</v>
      </c>
      <c r="X360" s="1">
        <f>IF($Q$360&gt;$Q$193,1,0)</f>
        <v>0</v>
      </c>
      <c r="Y360" s="1">
        <f>IF($R$360&gt;$R$193,1,0)</f>
        <v>0</v>
      </c>
      <c r="Z360" s="28">
        <f t="shared" si="8"/>
        <v>0</v>
      </c>
      <c r="AA360" s="61"/>
    </row>
    <row r="361" spans="1:27" x14ac:dyDescent="0.25">
      <c r="A361">
        <v>2021</v>
      </c>
      <c r="B361" s="1">
        <v>345</v>
      </c>
      <c r="C361" s="1" t="s">
        <v>376</v>
      </c>
      <c r="D361" s="1">
        <v>83578</v>
      </c>
      <c r="E361" s="1">
        <v>3828</v>
      </c>
      <c r="F361" s="1">
        <v>3</v>
      </c>
      <c r="G361" s="1">
        <v>3012149</v>
      </c>
      <c r="H361" s="1">
        <v>766015</v>
      </c>
      <c r="I361" s="1">
        <v>29903</v>
      </c>
      <c r="J361" s="1">
        <v>101455</v>
      </c>
      <c r="K361" s="1">
        <v>567841</v>
      </c>
      <c r="L361" s="1">
        <v>14261</v>
      </c>
      <c r="M361" s="65">
        <v>5.3045999999999998</v>
      </c>
      <c r="N361" s="65">
        <v>211.2158</v>
      </c>
      <c r="O361" s="65">
        <v>9.1653000000000002</v>
      </c>
      <c r="P361" s="65">
        <v>0.35780000000000001</v>
      </c>
      <c r="Q361" s="65">
        <v>36.04</v>
      </c>
      <c r="R361" s="65">
        <v>1.2139</v>
      </c>
      <c r="S361" s="1"/>
      <c r="T361" s="1">
        <f>IF($M$361&gt;$M$193,1,0)</f>
        <v>0</v>
      </c>
      <c r="U361" s="1">
        <f>IF($N$361&gt;$N$193,1,0)</f>
        <v>1</v>
      </c>
      <c r="V361" s="1">
        <f>IF($O$361&gt;$O$193,1,0)</f>
        <v>0</v>
      </c>
      <c r="W361" s="1">
        <f>IF($P$361&gt;$P$193,1,0)</f>
        <v>0</v>
      </c>
      <c r="X361" s="1">
        <f>IF($Q$361&gt;$Q$193,1,0)</f>
        <v>0</v>
      </c>
      <c r="Y361" s="1">
        <f>IF($R$361&gt;$R$193,1,0)</f>
        <v>0</v>
      </c>
      <c r="Z361" s="28">
        <f t="shared" si="8"/>
        <v>1</v>
      </c>
      <c r="AA361" s="61"/>
    </row>
    <row r="362" spans="1:27" x14ac:dyDescent="0.25">
      <c r="A362">
        <v>2021</v>
      </c>
      <c r="B362" s="1">
        <v>346</v>
      </c>
      <c r="C362" s="1" t="s">
        <v>377</v>
      </c>
      <c r="D362" s="1">
        <v>82804</v>
      </c>
      <c r="E362" s="1">
        <v>1263</v>
      </c>
      <c r="F362" s="1">
        <v>3</v>
      </c>
      <c r="G362" s="1">
        <v>0</v>
      </c>
      <c r="H362" s="1">
        <v>534190</v>
      </c>
      <c r="I362" s="1">
        <v>40355</v>
      </c>
      <c r="J362" s="1">
        <v>588846</v>
      </c>
      <c r="K362" s="1">
        <v>0</v>
      </c>
      <c r="L362" s="1">
        <v>0</v>
      </c>
      <c r="M362" s="65">
        <v>0</v>
      </c>
      <c r="N362" s="65">
        <v>0</v>
      </c>
      <c r="O362" s="65">
        <v>6.4512999999999998</v>
      </c>
      <c r="P362" s="65">
        <v>0.4874</v>
      </c>
      <c r="Q362" s="65">
        <v>0</v>
      </c>
      <c r="R362" s="65">
        <v>7.1113</v>
      </c>
      <c r="S362" s="1"/>
      <c r="T362" s="1">
        <f>IF($M$362&gt;$M$193,1,0)</f>
        <v>0</v>
      </c>
      <c r="U362" s="1">
        <f>IF($N$362&gt;$N$193,1,0)</f>
        <v>0</v>
      </c>
      <c r="V362" s="1">
        <f>IF($O$362&gt;$O$193,1,0)</f>
        <v>0</v>
      </c>
      <c r="W362" s="1">
        <f>IF($P$362&gt;$P$193,1,0)</f>
        <v>0</v>
      </c>
      <c r="X362" s="1">
        <f>IF($Q$362&gt;$Q$193,1,0)</f>
        <v>0</v>
      </c>
      <c r="Y362" s="1">
        <f>IF($R$362&gt;$R$193,1,0)</f>
        <v>0</v>
      </c>
      <c r="Z362" s="28">
        <f t="shared" si="8"/>
        <v>0</v>
      </c>
      <c r="AA362" s="61"/>
    </row>
    <row r="363" spans="1:27" x14ac:dyDescent="0.25">
      <c r="A363">
        <v>2021</v>
      </c>
      <c r="B363" s="1">
        <v>347</v>
      </c>
      <c r="C363" s="1" t="s">
        <v>378</v>
      </c>
      <c r="D363" s="1">
        <v>82775</v>
      </c>
      <c r="E363" s="1">
        <v>1285</v>
      </c>
      <c r="F363" s="1">
        <v>3</v>
      </c>
      <c r="G363" s="1">
        <v>0</v>
      </c>
      <c r="H363" s="1">
        <v>312491</v>
      </c>
      <c r="I363" s="1">
        <v>23368</v>
      </c>
      <c r="J363" s="1">
        <v>118171</v>
      </c>
      <c r="K363" s="1">
        <v>0</v>
      </c>
      <c r="L363" s="1">
        <v>0</v>
      </c>
      <c r="M363" s="65">
        <v>0</v>
      </c>
      <c r="N363" s="65">
        <v>0</v>
      </c>
      <c r="O363" s="65">
        <v>3.7751999999999999</v>
      </c>
      <c r="P363" s="65">
        <v>0.2823</v>
      </c>
      <c r="Q363" s="65">
        <v>0</v>
      </c>
      <c r="R363" s="65">
        <v>1.4276</v>
      </c>
      <c r="S363" s="1"/>
      <c r="T363" s="1">
        <f>IF($M$363&gt;$M$193,1,0)</f>
        <v>0</v>
      </c>
      <c r="U363" s="1">
        <f>IF($N$363&gt;$N$193,1,0)</f>
        <v>0</v>
      </c>
      <c r="V363" s="1">
        <f>IF($O$363&gt;$O$193,1,0)</f>
        <v>0</v>
      </c>
      <c r="W363" s="1">
        <f>IF($P$363&gt;$P$193,1,0)</f>
        <v>0</v>
      </c>
      <c r="X363" s="1">
        <f>IF($Q$363&gt;$Q$193,1,0)</f>
        <v>0</v>
      </c>
      <c r="Y363" s="1">
        <f>IF($R$363&gt;$R$193,1,0)</f>
        <v>0</v>
      </c>
      <c r="Z363" s="28">
        <f t="shared" si="8"/>
        <v>0</v>
      </c>
      <c r="AA363" s="61"/>
    </row>
    <row r="364" spans="1:27" x14ac:dyDescent="0.25">
      <c r="A364">
        <v>2021</v>
      </c>
      <c r="B364" s="1">
        <v>348</v>
      </c>
      <c r="C364" s="1" t="s">
        <v>379</v>
      </c>
      <c r="D364" s="1">
        <v>82157</v>
      </c>
      <c r="E364" s="1">
        <v>1818</v>
      </c>
      <c r="F364" s="1">
        <v>3</v>
      </c>
      <c r="G364" s="1">
        <v>3708336</v>
      </c>
      <c r="H364" s="1">
        <v>996060</v>
      </c>
      <c r="I364" s="1">
        <v>78179</v>
      </c>
      <c r="J364" s="1">
        <v>1838334</v>
      </c>
      <c r="K364" s="1">
        <v>996060</v>
      </c>
      <c r="L364" s="1">
        <v>78179</v>
      </c>
      <c r="M364" s="65">
        <v>3.7229999999999999</v>
      </c>
      <c r="N364" s="65">
        <v>47.433900000000001</v>
      </c>
      <c r="O364" s="65">
        <v>12.123900000000001</v>
      </c>
      <c r="P364" s="65">
        <v>0.9516</v>
      </c>
      <c r="Q364" s="65">
        <v>45.1372</v>
      </c>
      <c r="R364" s="65">
        <v>22.375900000000001</v>
      </c>
      <c r="S364" s="1"/>
      <c r="T364" s="1">
        <f>IF($M$364&gt;$M$193,1,0)</f>
        <v>0</v>
      </c>
      <c r="U364" s="1">
        <f>IF($N$364&gt;$N$193,1,0)</f>
        <v>0</v>
      </c>
      <c r="V364" s="1">
        <f>IF($O$364&gt;$O$193,1,0)</f>
        <v>1</v>
      </c>
      <c r="W364" s="1">
        <f>IF($P$364&gt;$P$193,1,0)</f>
        <v>1</v>
      </c>
      <c r="X364" s="1">
        <f>IF($Q$364&gt;$Q$193,1,0)</f>
        <v>0</v>
      </c>
      <c r="Y364" s="1">
        <f>IF($R$364&gt;$R$193,1,0)</f>
        <v>1</v>
      </c>
      <c r="Z364" s="28">
        <f t="shared" si="8"/>
        <v>3</v>
      </c>
      <c r="AA364" s="61"/>
    </row>
    <row r="365" spans="1:27" x14ac:dyDescent="0.25">
      <c r="A365">
        <v>2021</v>
      </c>
      <c r="B365" s="1">
        <v>349</v>
      </c>
      <c r="C365" s="1" t="s">
        <v>380</v>
      </c>
      <c r="D365" s="1">
        <v>81955</v>
      </c>
      <c r="E365" s="1">
        <v>2115</v>
      </c>
      <c r="F365" s="1">
        <v>3</v>
      </c>
      <c r="G365" s="1">
        <v>0</v>
      </c>
      <c r="H365" s="1">
        <v>869850</v>
      </c>
      <c r="I365" s="1">
        <v>59426</v>
      </c>
      <c r="J365" s="1">
        <v>211147</v>
      </c>
      <c r="K365" s="1">
        <v>0</v>
      </c>
      <c r="L365" s="1">
        <v>0</v>
      </c>
      <c r="M365" s="65">
        <v>0</v>
      </c>
      <c r="N365" s="65">
        <v>0</v>
      </c>
      <c r="O365" s="65">
        <v>10.613799999999999</v>
      </c>
      <c r="P365" s="65">
        <v>0.72509999999999997</v>
      </c>
      <c r="Q365" s="65">
        <v>0</v>
      </c>
      <c r="R365" s="65">
        <v>2.5764</v>
      </c>
      <c r="S365" s="1"/>
      <c r="T365" s="1">
        <f>IF($M$365&gt;$M$193,1,0)</f>
        <v>0</v>
      </c>
      <c r="U365" s="1">
        <f>IF($N$365&gt;$N$193,1,0)</f>
        <v>0</v>
      </c>
      <c r="V365" s="1">
        <f>IF($O$365&gt;$O$193,1,0)</f>
        <v>0</v>
      </c>
      <c r="W365" s="1">
        <f>IF($P$365&gt;$P$193,1,0)</f>
        <v>0</v>
      </c>
      <c r="X365" s="1">
        <f>IF($Q$365&gt;$Q$193,1,0)</f>
        <v>0</v>
      </c>
      <c r="Y365" s="1">
        <f>IF($R$365&gt;$R$193,1,0)</f>
        <v>0</v>
      </c>
      <c r="Z365" s="28">
        <f t="shared" si="8"/>
        <v>0</v>
      </c>
      <c r="AA365" s="61"/>
    </row>
    <row r="366" spans="1:27" x14ac:dyDescent="0.25">
      <c r="A366">
        <v>2021</v>
      </c>
      <c r="B366" s="1">
        <v>350</v>
      </c>
      <c r="C366" s="1" t="s">
        <v>381</v>
      </c>
      <c r="D366" s="1">
        <v>81926</v>
      </c>
      <c r="E366" s="1">
        <v>2205</v>
      </c>
      <c r="F366" s="1">
        <v>3</v>
      </c>
      <c r="G366" s="1">
        <v>5203866</v>
      </c>
      <c r="H366" s="1">
        <v>1135595</v>
      </c>
      <c r="I366" s="1">
        <v>71374</v>
      </c>
      <c r="J366" s="1">
        <v>653181</v>
      </c>
      <c r="K366" s="1">
        <v>1135595</v>
      </c>
      <c r="L366" s="1">
        <v>71374</v>
      </c>
      <c r="M366" s="65">
        <v>4.5824999999999996</v>
      </c>
      <c r="N366" s="65">
        <v>72.909800000000004</v>
      </c>
      <c r="O366" s="65">
        <v>13.8612</v>
      </c>
      <c r="P366" s="65">
        <v>0.87119999999999997</v>
      </c>
      <c r="Q366" s="65">
        <v>63.519100000000002</v>
      </c>
      <c r="R366" s="65">
        <v>7.9728000000000003</v>
      </c>
      <c r="S366" s="1"/>
      <c r="T366" s="1">
        <f>IF($M$366&gt;$M$193,1,0)</f>
        <v>0</v>
      </c>
      <c r="U366" s="1">
        <f>IF($N$366&gt;$N$193,1,0)</f>
        <v>0</v>
      </c>
      <c r="V366" s="1">
        <f>IF($O$366&gt;$O$193,1,0)</f>
        <v>1</v>
      </c>
      <c r="W366" s="1">
        <f>IF($P$366&gt;$P$193,1,0)</f>
        <v>1</v>
      </c>
      <c r="X366" s="1">
        <f>IF($Q$366&gt;$Q$193,1,0)</f>
        <v>0</v>
      </c>
      <c r="Y366" s="1">
        <f>IF($R$366&gt;$R$193,1,0)</f>
        <v>0</v>
      </c>
      <c r="Z366" s="28">
        <f t="shared" si="8"/>
        <v>2</v>
      </c>
      <c r="AA366" s="61"/>
    </row>
    <row r="367" spans="1:27" x14ac:dyDescent="0.25">
      <c r="A367">
        <v>2021</v>
      </c>
      <c r="B367" s="1">
        <v>351</v>
      </c>
      <c r="C367" s="1" t="s">
        <v>382</v>
      </c>
      <c r="D367" s="1">
        <v>81624</v>
      </c>
      <c r="E367" s="1">
        <v>3336</v>
      </c>
      <c r="F367" s="1">
        <v>3</v>
      </c>
      <c r="G367" s="1">
        <v>1011954</v>
      </c>
      <c r="H367" s="1">
        <v>344598</v>
      </c>
      <c r="I367" s="1">
        <v>27862</v>
      </c>
      <c r="J367" s="1">
        <v>214469</v>
      </c>
      <c r="K367" s="1">
        <v>344598</v>
      </c>
      <c r="L367" s="1">
        <v>27862</v>
      </c>
      <c r="M367" s="65">
        <v>2.9365999999999999</v>
      </c>
      <c r="N367" s="65">
        <v>36.3202</v>
      </c>
      <c r="O367" s="65">
        <v>4.2218</v>
      </c>
      <c r="P367" s="65">
        <v>0.34129999999999999</v>
      </c>
      <c r="Q367" s="65">
        <v>12.3978</v>
      </c>
      <c r="R367" s="65">
        <v>2.6274999999999999</v>
      </c>
      <c r="S367" s="1"/>
      <c r="T367" s="1">
        <f>IF($M$367&gt;$M$193,1,0)</f>
        <v>0</v>
      </c>
      <c r="U367" s="1">
        <f>IF($N$367&gt;$N$193,1,0)</f>
        <v>0</v>
      </c>
      <c r="V367" s="1">
        <f>IF($O$367&gt;$O$193,1,0)</f>
        <v>0</v>
      </c>
      <c r="W367" s="1">
        <f>IF($P$367&gt;$P$193,1,0)</f>
        <v>0</v>
      </c>
      <c r="X367" s="1">
        <f>IF($Q$367&gt;$Q$193,1,0)</f>
        <v>0</v>
      </c>
      <c r="Y367" s="1">
        <f>IF($R$367&gt;$R$193,1,0)</f>
        <v>0</v>
      </c>
      <c r="Z367" s="28">
        <f t="shared" si="8"/>
        <v>0</v>
      </c>
      <c r="AA367" s="61"/>
    </row>
    <row r="368" spans="1:27" x14ac:dyDescent="0.25">
      <c r="A368">
        <v>2021</v>
      </c>
      <c r="B368" s="1">
        <v>352</v>
      </c>
      <c r="C368" s="1" t="s">
        <v>383</v>
      </c>
      <c r="D368" s="1">
        <v>81251</v>
      </c>
      <c r="E368" s="1">
        <v>1923</v>
      </c>
      <c r="F368" s="1">
        <v>3</v>
      </c>
      <c r="G368" s="1">
        <v>0</v>
      </c>
      <c r="H368" s="1">
        <v>539961</v>
      </c>
      <c r="I368" s="1">
        <v>41364</v>
      </c>
      <c r="J368" s="1">
        <v>493541</v>
      </c>
      <c r="K368" s="1">
        <v>0</v>
      </c>
      <c r="L368" s="1">
        <v>0</v>
      </c>
      <c r="M368" s="65">
        <v>0</v>
      </c>
      <c r="N368" s="65">
        <v>0</v>
      </c>
      <c r="O368" s="65">
        <v>6.6456</v>
      </c>
      <c r="P368" s="65">
        <v>0.5091</v>
      </c>
      <c r="Q368" s="65">
        <v>0</v>
      </c>
      <c r="R368" s="65">
        <v>6.0743</v>
      </c>
      <c r="S368" s="1"/>
      <c r="T368" s="1">
        <f>IF($M$368&gt;$M$193,1,0)</f>
        <v>0</v>
      </c>
      <c r="U368" s="1">
        <f>IF($N$368&gt;$N$193,1,0)</f>
        <v>0</v>
      </c>
      <c r="V368" s="1">
        <f>IF($O$368&gt;$O$193,1,0)</f>
        <v>0</v>
      </c>
      <c r="W368" s="1">
        <f>IF($P$368&gt;$P$193,1,0)</f>
        <v>0</v>
      </c>
      <c r="X368" s="1">
        <f>IF($Q$368&gt;$Q$193,1,0)</f>
        <v>0</v>
      </c>
      <c r="Y368" s="1">
        <f>IF($R$368&gt;$R$193,1,0)</f>
        <v>0</v>
      </c>
      <c r="Z368" s="28">
        <f t="shared" si="8"/>
        <v>0</v>
      </c>
      <c r="AA368" s="61"/>
    </row>
    <row r="369" spans="1:27" x14ac:dyDescent="0.25">
      <c r="A369">
        <v>2021</v>
      </c>
      <c r="B369" s="1">
        <v>353</v>
      </c>
      <c r="C369" s="1" t="s">
        <v>384</v>
      </c>
      <c r="D369" s="1">
        <v>81249</v>
      </c>
      <c r="E369" s="1">
        <v>1728</v>
      </c>
      <c r="F369" s="1">
        <v>3</v>
      </c>
      <c r="G369" s="1">
        <v>1335164</v>
      </c>
      <c r="H369" s="1">
        <v>771805</v>
      </c>
      <c r="I369" s="1">
        <v>56402</v>
      </c>
      <c r="J369" s="1">
        <v>379457</v>
      </c>
      <c r="K369" s="1">
        <v>771805</v>
      </c>
      <c r="L369" s="1">
        <v>56402</v>
      </c>
      <c r="M369" s="65">
        <v>1.7299</v>
      </c>
      <c r="N369" s="65">
        <v>23.6723</v>
      </c>
      <c r="O369" s="65">
        <v>9.4992999999999999</v>
      </c>
      <c r="P369" s="65">
        <v>0.69420000000000004</v>
      </c>
      <c r="Q369" s="65">
        <v>16.433</v>
      </c>
      <c r="R369" s="65">
        <v>4.6703000000000001</v>
      </c>
      <c r="S369" s="1"/>
      <c r="T369" s="1">
        <f>IF($M$369&gt;$M$193,1,0)</f>
        <v>0</v>
      </c>
      <c r="U369" s="1">
        <f>IF($N$369&gt;$N$193,1,0)</f>
        <v>0</v>
      </c>
      <c r="V369" s="1">
        <f>IF($O$369&gt;$O$193,1,0)</f>
        <v>0</v>
      </c>
      <c r="W369" s="1">
        <f>IF($P$369&gt;$P$193,1,0)</f>
        <v>0</v>
      </c>
      <c r="X369" s="1">
        <f>IF($Q$369&gt;$Q$193,1,0)</f>
        <v>0</v>
      </c>
      <c r="Y369" s="1">
        <f>IF($R$369&gt;$R$193,1,0)</f>
        <v>0</v>
      </c>
      <c r="Z369" s="28">
        <f t="shared" si="8"/>
        <v>0</v>
      </c>
      <c r="AA369" s="61"/>
    </row>
    <row r="370" spans="1:27" x14ac:dyDescent="0.25">
      <c r="A370">
        <v>2021</v>
      </c>
      <c r="B370" s="1">
        <v>354</v>
      </c>
      <c r="C370" s="1" t="s">
        <v>385</v>
      </c>
      <c r="D370" s="1">
        <v>81176</v>
      </c>
      <c r="E370" s="1">
        <v>1940</v>
      </c>
      <c r="F370" s="1">
        <v>3</v>
      </c>
      <c r="G370" s="1">
        <v>0</v>
      </c>
      <c r="H370" s="1">
        <v>803847</v>
      </c>
      <c r="I370" s="1">
        <v>64332</v>
      </c>
      <c r="J370" s="1">
        <v>427563</v>
      </c>
      <c r="K370" s="1">
        <v>0</v>
      </c>
      <c r="L370" s="1">
        <v>0</v>
      </c>
      <c r="M370" s="65">
        <v>0</v>
      </c>
      <c r="N370" s="65">
        <v>0</v>
      </c>
      <c r="O370" s="65">
        <v>9.9024999999999999</v>
      </c>
      <c r="P370" s="65">
        <v>0.79249999999999998</v>
      </c>
      <c r="Q370" s="65">
        <v>0</v>
      </c>
      <c r="R370" s="65">
        <v>5.2671000000000001</v>
      </c>
      <c r="S370" s="1"/>
      <c r="T370" s="1">
        <f>IF($M$370&gt;$M$193,1,0)</f>
        <v>0</v>
      </c>
      <c r="U370" s="1">
        <f>IF($N$370&gt;$N$193,1,0)</f>
        <v>0</v>
      </c>
      <c r="V370" s="1">
        <f>IF($O$370&gt;$O$193,1,0)</f>
        <v>0</v>
      </c>
      <c r="W370" s="1">
        <f>IF($P$370&gt;$P$193,1,0)</f>
        <v>1</v>
      </c>
      <c r="X370" s="1">
        <f>IF($Q$370&gt;$Q$193,1,0)</f>
        <v>0</v>
      </c>
      <c r="Y370" s="1">
        <f>IF($R$370&gt;$R$193,1,0)</f>
        <v>0</v>
      </c>
      <c r="Z370" s="28">
        <f t="shared" si="8"/>
        <v>1</v>
      </c>
      <c r="AA370" s="61"/>
    </row>
    <row r="371" spans="1:27" x14ac:dyDescent="0.25">
      <c r="A371">
        <v>2021</v>
      </c>
      <c r="B371" s="1">
        <v>355</v>
      </c>
      <c r="C371" s="1" t="s">
        <v>386</v>
      </c>
      <c r="D371" s="1">
        <v>80962</v>
      </c>
      <c r="E371" s="1">
        <v>895</v>
      </c>
      <c r="F371" s="1">
        <v>3</v>
      </c>
      <c r="G371" s="1">
        <v>124202</v>
      </c>
      <c r="H371" s="1">
        <v>273312</v>
      </c>
      <c r="I371" s="1">
        <v>14308</v>
      </c>
      <c r="J371" s="1">
        <v>41588</v>
      </c>
      <c r="K371" s="1">
        <v>39580</v>
      </c>
      <c r="L371" s="1">
        <v>980</v>
      </c>
      <c r="M371" s="65">
        <v>3.1379999999999999</v>
      </c>
      <c r="N371" s="65">
        <v>126.7367</v>
      </c>
      <c r="O371" s="65">
        <v>3.3757999999999999</v>
      </c>
      <c r="P371" s="65">
        <v>0.1767</v>
      </c>
      <c r="Q371" s="65">
        <v>1.5341</v>
      </c>
      <c r="R371" s="65">
        <v>0.51370000000000005</v>
      </c>
      <c r="S371" s="1"/>
      <c r="T371" s="1">
        <f>IF($M$371&gt;$M$193,1,0)</f>
        <v>0</v>
      </c>
      <c r="U371" s="1">
        <f>IF($N$371&gt;$N$193,1,0)</f>
        <v>1</v>
      </c>
      <c r="V371" s="1">
        <f>IF($O$371&gt;$O$193,1,0)</f>
        <v>0</v>
      </c>
      <c r="W371" s="1">
        <f>IF($P$371&gt;$P$193,1,0)</f>
        <v>0</v>
      </c>
      <c r="X371" s="1">
        <f>IF($Q$371&gt;$Q$193,1,0)</f>
        <v>0</v>
      </c>
      <c r="Y371" s="1">
        <f>IF($R$371&gt;$R$193,1,0)</f>
        <v>0</v>
      </c>
      <c r="Z371" s="28">
        <f t="shared" si="8"/>
        <v>1</v>
      </c>
      <c r="AA371" s="61"/>
    </row>
    <row r="372" spans="1:27" x14ac:dyDescent="0.25">
      <c r="A372">
        <v>2021</v>
      </c>
      <c r="B372" s="1">
        <v>356</v>
      </c>
      <c r="C372" s="1" t="s">
        <v>387</v>
      </c>
      <c r="D372" s="1">
        <v>80928</v>
      </c>
      <c r="E372" s="1">
        <v>1693</v>
      </c>
      <c r="F372" s="1">
        <v>3</v>
      </c>
      <c r="G372" s="1">
        <v>497213</v>
      </c>
      <c r="H372" s="1">
        <v>150006</v>
      </c>
      <c r="I372" s="1">
        <v>13732</v>
      </c>
      <c r="J372" s="1">
        <v>163569</v>
      </c>
      <c r="K372" s="1">
        <v>150006</v>
      </c>
      <c r="L372" s="1">
        <v>13732</v>
      </c>
      <c r="M372" s="65">
        <v>3.3146</v>
      </c>
      <c r="N372" s="65">
        <v>36.208300000000001</v>
      </c>
      <c r="O372" s="65">
        <v>1.8535999999999999</v>
      </c>
      <c r="P372" s="65">
        <v>0.16969999999999999</v>
      </c>
      <c r="Q372" s="65">
        <v>6.1439000000000004</v>
      </c>
      <c r="R372" s="65">
        <v>2.0211999999999999</v>
      </c>
      <c r="S372" s="1"/>
      <c r="T372" s="1">
        <f>IF($M$372&gt;$M$193,1,0)</f>
        <v>0</v>
      </c>
      <c r="U372" s="1">
        <f>IF($N$372&gt;$N$193,1,0)</f>
        <v>0</v>
      </c>
      <c r="V372" s="1">
        <f>IF($O$372&gt;$O$193,1,0)</f>
        <v>0</v>
      </c>
      <c r="W372" s="1">
        <f>IF($P$372&gt;$P$193,1,0)</f>
        <v>0</v>
      </c>
      <c r="X372" s="1">
        <f>IF($Q$372&gt;$Q$193,1,0)</f>
        <v>0</v>
      </c>
      <c r="Y372" s="1">
        <f>IF($R$372&gt;$R$193,1,0)</f>
        <v>0</v>
      </c>
      <c r="Z372" s="28">
        <f t="shared" si="8"/>
        <v>0</v>
      </c>
      <c r="AA372" s="61"/>
    </row>
    <row r="373" spans="1:27" x14ac:dyDescent="0.25">
      <c r="A373">
        <v>2021</v>
      </c>
      <c r="B373" s="1">
        <v>357</v>
      </c>
      <c r="C373" s="1" t="s">
        <v>388</v>
      </c>
      <c r="D373" s="1">
        <v>80358</v>
      </c>
      <c r="E373" s="1">
        <v>1165</v>
      </c>
      <c r="F373" s="1">
        <v>3</v>
      </c>
      <c r="G373" s="1">
        <v>0</v>
      </c>
      <c r="H373" s="1">
        <v>346491</v>
      </c>
      <c r="I373" s="1">
        <v>23830</v>
      </c>
      <c r="J373" s="1">
        <v>130575</v>
      </c>
      <c r="K373" s="1">
        <v>0</v>
      </c>
      <c r="L373" s="1">
        <v>0</v>
      </c>
      <c r="M373" s="65">
        <v>0</v>
      </c>
      <c r="N373" s="65">
        <v>0</v>
      </c>
      <c r="O373" s="65">
        <v>4.3117999999999999</v>
      </c>
      <c r="P373" s="65">
        <v>0.29649999999999999</v>
      </c>
      <c r="Q373" s="65">
        <v>0</v>
      </c>
      <c r="R373" s="65">
        <v>1.6249</v>
      </c>
      <c r="S373" s="1"/>
      <c r="T373" s="1">
        <f>IF($M$373&gt;$M$193,1,0)</f>
        <v>0</v>
      </c>
      <c r="U373" s="1">
        <f>IF($N$373&gt;$N$193,1,0)</f>
        <v>0</v>
      </c>
      <c r="V373" s="1">
        <f>IF($O$373&gt;$O$193,1,0)</f>
        <v>0</v>
      </c>
      <c r="W373" s="1">
        <f>IF($P$373&gt;$P$193,1,0)</f>
        <v>0</v>
      </c>
      <c r="X373" s="1">
        <f>IF($Q$373&gt;$Q$193,1,0)</f>
        <v>0</v>
      </c>
      <c r="Y373" s="1">
        <f>IF($R$373&gt;$R$193,1,0)</f>
        <v>0</v>
      </c>
      <c r="Z373" s="28">
        <f t="shared" si="8"/>
        <v>0</v>
      </c>
      <c r="AA373" s="61"/>
    </row>
    <row r="374" spans="1:27" x14ac:dyDescent="0.25">
      <c r="A374">
        <v>2021</v>
      </c>
      <c r="B374" s="1">
        <v>358</v>
      </c>
      <c r="C374" s="1" t="s">
        <v>389</v>
      </c>
      <c r="D374" s="1">
        <v>80155</v>
      </c>
      <c r="E374" s="1">
        <v>1968</v>
      </c>
      <c r="F374" s="1">
        <v>3</v>
      </c>
      <c r="G374" s="1">
        <v>1401355</v>
      </c>
      <c r="H374" s="1">
        <v>305410</v>
      </c>
      <c r="I374" s="1">
        <v>27848</v>
      </c>
      <c r="J374" s="1">
        <v>316455</v>
      </c>
      <c r="K374" s="1">
        <v>297413</v>
      </c>
      <c r="L374" s="1">
        <v>27302</v>
      </c>
      <c r="M374" s="65">
        <v>4.7118000000000002</v>
      </c>
      <c r="N374" s="65">
        <v>51.3279</v>
      </c>
      <c r="O374" s="65">
        <v>3.8102</v>
      </c>
      <c r="P374" s="65">
        <v>0.34739999999999999</v>
      </c>
      <c r="Q374" s="65">
        <v>17.4831</v>
      </c>
      <c r="R374" s="65">
        <v>3.948</v>
      </c>
      <c r="S374" s="1"/>
      <c r="T374" s="1">
        <f>IF($M$374&gt;$M$193,1,0)</f>
        <v>0</v>
      </c>
      <c r="U374" s="1">
        <f>IF($N$374&gt;$N$193,1,0)</f>
        <v>0</v>
      </c>
      <c r="V374" s="1">
        <f>IF($O$374&gt;$O$193,1,0)</f>
        <v>0</v>
      </c>
      <c r="W374" s="1">
        <f>IF($P$374&gt;$P$193,1,0)</f>
        <v>0</v>
      </c>
      <c r="X374" s="1">
        <f>IF($Q$374&gt;$Q$193,1,0)</f>
        <v>0</v>
      </c>
      <c r="Y374" s="1">
        <f>IF($R$374&gt;$R$193,1,0)</f>
        <v>0</v>
      </c>
      <c r="Z374" s="28">
        <f t="shared" si="8"/>
        <v>0</v>
      </c>
      <c r="AA374" s="61"/>
    </row>
    <row r="375" spans="1:27" x14ac:dyDescent="0.25">
      <c r="A375">
        <v>2021</v>
      </c>
      <c r="B375" s="1">
        <v>359</v>
      </c>
      <c r="C375" s="1" t="s">
        <v>390</v>
      </c>
      <c r="D375" s="1">
        <v>79930</v>
      </c>
      <c r="E375" s="1">
        <v>2138</v>
      </c>
      <c r="F375" s="1">
        <v>3</v>
      </c>
      <c r="G375" s="1">
        <v>1692193</v>
      </c>
      <c r="H375" s="1">
        <v>620437</v>
      </c>
      <c r="I375" s="1">
        <v>47343</v>
      </c>
      <c r="J375" s="1">
        <v>567624</v>
      </c>
      <c r="K375" s="1">
        <v>620437</v>
      </c>
      <c r="L375" s="1">
        <v>47343</v>
      </c>
      <c r="M375" s="65">
        <v>2.7273999999999998</v>
      </c>
      <c r="N375" s="65">
        <v>35.743299999999998</v>
      </c>
      <c r="O375" s="65">
        <v>7.7622999999999998</v>
      </c>
      <c r="P375" s="65">
        <v>0.59230000000000005</v>
      </c>
      <c r="Q375" s="65">
        <v>21.1709</v>
      </c>
      <c r="R375" s="65">
        <v>7.1014999999999997</v>
      </c>
      <c r="S375" s="1"/>
      <c r="T375" s="1">
        <f>IF($M$375&gt;$M$193,1,0)</f>
        <v>0</v>
      </c>
      <c r="U375" s="1">
        <f>IF($N$375&gt;$N$193,1,0)</f>
        <v>0</v>
      </c>
      <c r="V375" s="1">
        <f>IF($O$375&gt;$O$193,1,0)</f>
        <v>0</v>
      </c>
      <c r="W375" s="1">
        <f>IF($P$375&gt;$P$193,1,0)</f>
        <v>0</v>
      </c>
      <c r="X375" s="1">
        <f>IF($Q$375&gt;$Q$193,1,0)</f>
        <v>0</v>
      </c>
      <c r="Y375" s="1">
        <f>IF($R$375&gt;$R$193,1,0)</f>
        <v>0</v>
      </c>
      <c r="Z375" s="28">
        <f t="shared" si="8"/>
        <v>0</v>
      </c>
      <c r="AA375" s="61"/>
    </row>
    <row r="376" spans="1:27" x14ac:dyDescent="0.25">
      <c r="A376">
        <v>2021</v>
      </c>
      <c r="B376" s="1">
        <v>360</v>
      </c>
      <c r="C376" s="1" t="s">
        <v>391</v>
      </c>
      <c r="D376" s="1">
        <v>79796</v>
      </c>
      <c r="E376" s="1">
        <v>920</v>
      </c>
      <c r="F376" s="1">
        <v>3</v>
      </c>
      <c r="G376" s="1">
        <v>0</v>
      </c>
      <c r="H376" s="1">
        <v>318076</v>
      </c>
      <c r="I376" s="1">
        <v>25671</v>
      </c>
      <c r="J376" s="1">
        <v>161519</v>
      </c>
      <c r="K376" s="1">
        <v>0</v>
      </c>
      <c r="L376" s="1">
        <v>0</v>
      </c>
      <c r="M376" s="65">
        <v>0</v>
      </c>
      <c r="N376" s="65">
        <v>0</v>
      </c>
      <c r="O376" s="65">
        <v>3.9861</v>
      </c>
      <c r="P376" s="65">
        <v>0.32169999999999999</v>
      </c>
      <c r="Q376" s="65">
        <v>0</v>
      </c>
      <c r="R376" s="65">
        <v>2.0240999999999998</v>
      </c>
      <c r="S376" s="1"/>
      <c r="T376" s="1">
        <f>IF($M$376&gt;$M$193,1,0)</f>
        <v>0</v>
      </c>
      <c r="U376" s="1">
        <f>IF($N$376&gt;$N$193,1,0)</f>
        <v>0</v>
      </c>
      <c r="V376" s="1">
        <f>IF($O$376&gt;$O$193,1,0)</f>
        <v>0</v>
      </c>
      <c r="W376" s="1">
        <f>IF($P$376&gt;$P$193,1,0)</f>
        <v>0</v>
      </c>
      <c r="X376" s="1">
        <f>IF($Q$376&gt;$Q$193,1,0)</f>
        <v>0</v>
      </c>
      <c r="Y376" s="1">
        <f>IF($R$376&gt;$R$193,1,0)</f>
        <v>0</v>
      </c>
      <c r="Z376" s="28">
        <f t="shared" si="8"/>
        <v>0</v>
      </c>
      <c r="AA376" s="61"/>
    </row>
    <row r="377" spans="1:27" x14ac:dyDescent="0.25">
      <c r="A377">
        <v>2021</v>
      </c>
      <c r="B377" s="1">
        <v>361</v>
      </c>
      <c r="C377" s="1" t="s">
        <v>392</v>
      </c>
      <c r="D377" s="1">
        <v>79407</v>
      </c>
      <c r="E377" s="1">
        <v>2009</v>
      </c>
      <c r="F377" s="1">
        <v>3</v>
      </c>
      <c r="G377" s="1">
        <v>932996</v>
      </c>
      <c r="H377" s="1">
        <v>269724</v>
      </c>
      <c r="I377" s="1">
        <v>20788</v>
      </c>
      <c r="J377" s="1">
        <v>234205</v>
      </c>
      <c r="K377" s="1">
        <v>226653</v>
      </c>
      <c r="L377" s="1">
        <v>17054</v>
      </c>
      <c r="M377" s="65">
        <v>4.1163999999999996</v>
      </c>
      <c r="N377" s="65">
        <v>54.708300000000001</v>
      </c>
      <c r="O377" s="65">
        <v>3.3967000000000001</v>
      </c>
      <c r="P377" s="65">
        <v>0.26179999999999998</v>
      </c>
      <c r="Q377" s="65">
        <v>11.749499999999999</v>
      </c>
      <c r="R377" s="65">
        <v>2.9493999999999998</v>
      </c>
      <c r="S377" s="1"/>
      <c r="T377" s="1">
        <f>IF($M$377&gt;$M$193,1,0)</f>
        <v>0</v>
      </c>
      <c r="U377" s="1">
        <f>IF($N$377&gt;$N$193,1,0)</f>
        <v>0</v>
      </c>
      <c r="V377" s="1">
        <f>IF($O$377&gt;$O$193,1,0)</f>
        <v>0</v>
      </c>
      <c r="W377" s="1">
        <f>IF($P$377&gt;$P$193,1,0)</f>
        <v>0</v>
      </c>
      <c r="X377" s="1">
        <f>IF($Q$377&gt;$Q$193,1,0)</f>
        <v>0</v>
      </c>
      <c r="Y377" s="1">
        <f>IF($R$377&gt;$R$193,1,0)</f>
        <v>0</v>
      </c>
      <c r="Z377" s="28">
        <f t="shared" si="8"/>
        <v>0</v>
      </c>
      <c r="AA377" s="61"/>
    </row>
    <row r="378" spans="1:27" x14ac:dyDescent="0.25">
      <c r="A378">
        <v>2021</v>
      </c>
      <c r="B378" s="1">
        <v>362</v>
      </c>
      <c r="C378" s="1" t="s">
        <v>393</v>
      </c>
      <c r="D378" s="1">
        <v>78413</v>
      </c>
      <c r="E378" s="1">
        <v>3502</v>
      </c>
      <c r="F378" s="1">
        <v>3</v>
      </c>
      <c r="G378" s="1">
        <v>517412</v>
      </c>
      <c r="H378" s="1">
        <v>404351</v>
      </c>
      <c r="I378" s="1">
        <v>31351</v>
      </c>
      <c r="J378" s="1">
        <v>122519</v>
      </c>
      <c r="K378" s="1">
        <v>60124</v>
      </c>
      <c r="L378" s="1">
        <v>1919</v>
      </c>
      <c r="M378" s="65">
        <v>8.6057000000000006</v>
      </c>
      <c r="N378" s="65">
        <v>269.62580000000003</v>
      </c>
      <c r="O378" s="65">
        <v>5.1566999999999998</v>
      </c>
      <c r="P378" s="65">
        <v>0.39979999999999999</v>
      </c>
      <c r="Q378" s="65">
        <v>6.5984999999999996</v>
      </c>
      <c r="R378" s="65">
        <v>1.5625</v>
      </c>
      <c r="S378" s="1"/>
      <c r="T378" s="1">
        <f>IF($M$378&gt;$M$193,1,0)</f>
        <v>1</v>
      </c>
      <c r="U378" s="1">
        <f>IF($N$378&gt;$N$193,1,0)</f>
        <v>1</v>
      </c>
      <c r="V378" s="1">
        <f>IF($O$378&gt;$O$193,1,0)</f>
        <v>0</v>
      </c>
      <c r="W378" s="1">
        <f>IF($P$378&gt;$P$193,1,0)</f>
        <v>0</v>
      </c>
      <c r="X378" s="1">
        <f>IF($Q$378&gt;$Q$193,1,0)</f>
        <v>0</v>
      </c>
      <c r="Y378" s="1">
        <f>IF($R$378&gt;$R$193,1,0)</f>
        <v>0</v>
      </c>
      <c r="Z378" s="28">
        <f t="shared" si="8"/>
        <v>2</v>
      </c>
      <c r="AA378" s="61"/>
    </row>
    <row r="379" spans="1:27" x14ac:dyDescent="0.25">
      <c r="A379">
        <v>2021</v>
      </c>
      <c r="B379" s="1">
        <v>363</v>
      </c>
      <c r="C379" s="1" t="s">
        <v>394</v>
      </c>
      <c r="D379" s="1">
        <v>78393</v>
      </c>
      <c r="E379" s="1">
        <v>1479</v>
      </c>
      <c r="F379" s="1">
        <v>3</v>
      </c>
      <c r="G379" s="1">
        <v>815653</v>
      </c>
      <c r="H379" s="1">
        <v>721530</v>
      </c>
      <c r="I379" s="1">
        <v>47505</v>
      </c>
      <c r="J379" s="1">
        <v>275590</v>
      </c>
      <c r="K379" s="1">
        <v>171332</v>
      </c>
      <c r="L379" s="1">
        <v>4201</v>
      </c>
      <c r="M379" s="65">
        <v>4.7606999999999999</v>
      </c>
      <c r="N379" s="65">
        <v>194.15690000000001</v>
      </c>
      <c r="O379" s="65">
        <v>9.2040000000000006</v>
      </c>
      <c r="P379" s="65">
        <v>0.60599999999999998</v>
      </c>
      <c r="Q379" s="65">
        <v>10.4047</v>
      </c>
      <c r="R379" s="65">
        <v>3.5154999999999998</v>
      </c>
      <c r="S379" s="1"/>
      <c r="T379" s="1">
        <f>IF($M$379&gt;$M$193,1,0)</f>
        <v>0</v>
      </c>
      <c r="U379" s="1">
        <f>IF($N$379&gt;$N$193,1,0)</f>
        <v>1</v>
      </c>
      <c r="V379" s="1">
        <f>IF($O$379&gt;$O$193,1,0)</f>
        <v>0</v>
      </c>
      <c r="W379" s="1">
        <f>IF($P$379&gt;$P$193,1,0)</f>
        <v>0</v>
      </c>
      <c r="X379" s="1">
        <f>IF($Q$379&gt;$Q$193,1,0)</f>
        <v>0</v>
      </c>
      <c r="Y379" s="1">
        <f>IF($R$379&gt;$R$193,1,0)</f>
        <v>0</v>
      </c>
      <c r="Z379" s="28">
        <f t="shared" si="8"/>
        <v>1</v>
      </c>
      <c r="AA379" s="61"/>
    </row>
    <row r="380" spans="1:27" x14ac:dyDescent="0.25">
      <c r="A380">
        <v>2021</v>
      </c>
      <c r="B380" s="1">
        <v>364</v>
      </c>
      <c r="C380" s="1" t="s">
        <v>395</v>
      </c>
      <c r="D380" s="1">
        <v>78306</v>
      </c>
      <c r="E380" s="1">
        <v>1725</v>
      </c>
      <c r="F380" s="1">
        <v>3</v>
      </c>
      <c r="G380" s="1">
        <v>0</v>
      </c>
      <c r="H380" s="1">
        <v>270252</v>
      </c>
      <c r="I380" s="1">
        <v>23084</v>
      </c>
      <c r="J380" s="1">
        <v>99954</v>
      </c>
      <c r="K380" s="1">
        <v>0</v>
      </c>
      <c r="L380" s="1">
        <v>0</v>
      </c>
      <c r="M380" s="65">
        <v>0</v>
      </c>
      <c r="N380" s="65">
        <v>0</v>
      </c>
      <c r="O380" s="65">
        <v>3.4512</v>
      </c>
      <c r="P380" s="65">
        <v>0.29480000000000001</v>
      </c>
      <c r="Q380" s="65">
        <v>0</v>
      </c>
      <c r="R380" s="65">
        <v>1.2765</v>
      </c>
      <c r="S380" s="1"/>
      <c r="T380" s="1">
        <f>IF($M$380&gt;$M$193,1,0)</f>
        <v>0</v>
      </c>
      <c r="U380" s="1">
        <f>IF($N$380&gt;$N$193,1,0)</f>
        <v>0</v>
      </c>
      <c r="V380" s="1">
        <f>IF($O$380&gt;$O$193,1,0)</f>
        <v>0</v>
      </c>
      <c r="W380" s="1">
        <f>IF($P$380&gt;$P$193,1,0)</f>
        <v>0</v>
      </c>
      <c r="X380" s="1">
        <f>IF($Q$380&gt;$Q$193,1,0)</f>
        <v>0</v>
      </c>
      <c r="Y380" s="1">
        <f>IF($R$380&gt;$R$193,1,0)</f>
        <v>0</v>
      </c>
      <c r="Z380" s="28">
        <f t="shared" si="8"/>
        <v>0</v>
      </c>
      <c r="AA380" s="61"/>
    </row>
    <row r="381" spans="1:27" x14ac:dyDescent="0.25">
      <c r="A381">
        <v>2021</v>
      </c>
      <c r="B381" s="1">
        <v>365</v>
      </c>
      <c r="C381" s="1" t="s">
        <v>396</v>
      </c>
      <c r="D381" s="1">
        <v>78162</v>
      </c>
      <c r="E381" s="1">
        <v>1214</v>
      </c>
      <c r="F381" s="1">
        <v>3</v>
      </c>
      <c r="G381" s="1">
        <v>0</v>
      </c>
      <c r="H381" s="1">
        <v>372469</v>
      </c>
      <c r="I381" s="1">
        <v>29031</v>
      </c>
      <c r="J381" s="1">
        <v>309823</v>
      </c>
      <c r="K381" s="1">
        <v>0</v>
      </c>
      <c r="L381" s="1">
        <v>0</v>
      </c>
      <c r="M381" s="65">
        <v>0</v>
      </c>
      <c r="N381" s="65">
        <v>0</v>
      </c>
      <c r="O381" s="65">
        <v>4.7652999999999999</v>
      </c>
      <c r="P381" s="65">
        <v>0.37140000000000001</v>
      </c>
      <c r="Q381" s="65">
        <v>0</v>
      </c>
      <c r="R381" s="65">
        <v>3.9639000000000002</v>
      </c>
      <c r="S381" s="1"/>
      <c r="T381" s="1">
        <f>IF($M$381&gt;$M$193,1,0)</f>
        <v>0</v>
      </c>
      <c r="U381" s="1">
        <f>IF($N$381&gt;$N$193,1,0)</f>
        <v>0</v>
      </c>
      <c r="V381" s="1">
        <f>IF($O$381&gt;$O$193,1,0)</f>
        <v>0</v>
      </c>
      <c r="W381" s="1">
        <f>IF($P$381&gt;$P$193,1,0)</f>
        <v>0</v>
      </c>
      <c r="X381" s="1">
        <f>IF($Q$381&gt;$Q$193,1,0)</f>
        <v>0</v>
      </c>
      <c r="Y381" s="1">
        <f>IF($R$381&gt;$R$193,1,0)</f>
        <v>0</v>
      </c>
      <c r="Z381" s="28">
        <f t="shared" si="8"/>
        <v>0</v>
      </c>
      <c r="AA381" s="61"/>
    </row>
    <row r="382" spans="1:27" x14ac:dyDescent="0.25">
      <c r="A382">
        <v>2021</v>
      </c>
      <c r="B382" s="1">
        <v>366</v>
      </c>
      <c r="C382" s="1" t="s">
        <v>397</v>
      </c>
      <c r="D382" s="1">
        <v>77086</v>
      </c>
      <c r="E382" s="1">
        <v>1710</v>
      </c>
      <c r="F382" s="1">
        <v>3</v>
      </c>
      <c r="G382" s="1">
        <v>2054963</v>
      </c>
      <c r="H382" s="1">
        <v>780210</v>
      </c>
      <c r="I382" s="1">
        <v>46731</v>
      </c>
      <c r="J382" s="1">
        <v>363458</v>
      </c>
      <c r="K382" s="1">
        <v>780210</v>
      </c>
      <c r="L382" s="1">
        <v>46731</v>
      </c>
      <c r="M382" s="65">
        <v>2.6339000000000001</v>
      </c>
      <c r="N382" s="65">
        <v>43.974299999999999</v>
      </c>
      <c r="O382" s="65">
        <v>10.1213</v>
      </c>
      <c r="P382" s="65">
        <v>0.60619999999999996</v>
      </c>
      <c r="Q382" s="65">
        <v>26.658100000000001</v>
      </c>
      <c r="R382" s="65">
        <v>4.7149999999999999</v>
      </c>
      <c r="S382" s="1"/>
      <c r="T382" s="1">
        <f>IF($M$382&gt;$M$193,1,0)</f>
        <v>0</v>
      </c>
      <c r="U382" s="1">
        <f>IF($N$382&gt;$N$193,1,0)</f>
        <v>0</v>
      </c>
      <c r="V382" s="1">
        <f>IF($O$382&gt;$O$193,1,0)</f>
        <v>0</v>
      </c>
      <c r="W382" s="1">
        <f>IF($P$382&gt;$P$193,1,0)</f>
        <v>0</v>
      </c>
      <c r="X382" s="1">
        <f>IF($Q$382&gt;$Q$193,1,0)</f>
        <v>0</v>
      </c>
      <c r="Y382" s="1">
        <f>IF($R$382&gt;$R$193,1,0)</f>
        <v>0</v>
      </c>
      <c r="Z382" s="28">
        <f t="shared" si="8"/>
        <v>0</v>
      </c>
      <c r="AA382" s="61"/>
    </row>
    <row r="383" spans="1:27" x14ac:dyDescent="0.25">
      <c r="A383">
        <v>2021</v>
      </c>
      <c r="B383" s="1">
        <v>367</v>
      </c>
      <c r="C383" s="1" t="s">
        <v>398</v>
      </c>
      <c r="D383" s="1">
        <v>77085</v>
      </c>
      <c r="E383" s="1">
        <v>1384</v>
      </c>
      <c r="F383" s="1">
        <v>3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65">
        <v>0</v>
      </c>
      <c r="N383" s="65">
        <v>0</v>
      </c>
      <c r="O383" s="65">
        <v>0</v>
      </c>
      <c r="P383" s="65">
        <v>0</v>
      </c>
      <c r="Q383" s="65">
        <v>0</v>
      </c>
      <c r="R383" s="65">
        <v>0</v>
      </c>
      <c r="S383" s="1"/>
      <c r="T383" s="1">
        <f>IF($M$383&gt;$M$193,1,0)</f>
        <v>0</v>
      </c>
      <c r="U383" s="1">
        <f>IF($N$383&gt;$N$193,1,0)</f>
        <v>0</v>
      </c>
      <c r="V383" s="1">
        <f>IF($O$383&gt;$O$193,1,0)</f>
        <v>0</v>
      </c>
      <c r="W383" s="1">
        <f>IF($P$383&gt;$P$193,1,0)</f>
        <v>0</v>
      </c>
      <c r="X383" s="1">
        <f>IF($Q$383&gt;$Q$193,1,0)</f>
        <v>0</v>
      </c>
      <c r="Y383" s="1">
        <f>IF($R$383&gt;$R$193,1,0)</f>
        <v>0</v>
      </c>
      <c r="Z383" s="28">
        <f t="shared" si="8"/>
        <v>0</v>
      </c>
      <c r="AA383" s="61"/>
    </row>
    <row r="384" spans="1:27" x14ac:dyDescent="0.25">
      <c r="A384">
        <v>2021</v>
      </c>
      <c r="B384" s="1">
        <v>368</v>
      </c>
      <c r="C384" s="1" t="s">
        <v>399</v>
      </c>
      <c r="D384" s="1">
        <v>77074</v>
      </c>
      <c r="E384" s="1">
        <v>1240</v>
      </c>
      <c r="F384" s="1">
        <v>3</v>
      </c>
      <c r="G384" s="1">
        <v>630761</v>
      </c>
      <c r="H384" s="1">
        <v>324818</v>
      </c>
      <c r="I384" s="1">
        <v>22480</v>
      </c>
      <c r="J384" s="1">
        <v>69986</v>
      </c>
      <c r="K384" s="1">
        <v>324818</v>
      </c>
      <c r="L384" s="1">
        <v>22480</v>
      </c>
      <c r="M384" s="65">
        <v>1.9419</v>
      </c>
      <c r="N384" s="65">
        <v>28.058800000000002</v>
      </c>
      <c r="O384" s="65">
        <v>4.2144000000000004</v>
      </c>
      <c r="P384" s="65">
        <v>0.29170000000000001</v>
      </c>
      <c r="Q384" s="65">
        <v>8.1837999999999997</v>
      </c>
      <c r="R384" s="65">
        <v>0.90800000000000003</v>
      </c>
      <c r="S384" s="1"/>
      <c r="T384" s="1">
        <f>IF($M$384&gt;$M$193,1,0)</f>
        <v>0</v>
      </c>
      <c r="U384" s="1">
        <f>IF($N$384&gt;$N$193,1,0)</f>
        <v>0</v>
      </c>
      <c r="V384" s="1">
        <f>IF($O$384&gt;$O$193,1,0)</f>
        <v>0</v>
      </c>
      <c r="W384" s="1">
        <f>IF($P$384&gt;$P$193,1,0)</f>
        <v>0</v>
      </c>
      <c r="X384" s="1">
        <f>IF($Q$384&gt;$Q$193,1,0)</f>
        <v>0</v>
      </c>
      <c r="Y384" s="1">
        <f>IF($R$384&gt;$R$193,1,0)</f>
        <v>0</v>
      </c>
      <c r="Z384" s="28">
        <f t="shared" si="8"/>
        <v>0</v>
      </c>
      <c r="AA384" s="61"/>
    </row>
    <row r="385" spans="1:27" x14ac:dyDescent="0.25">
      <c r="A385">
        <v>2021</v>
      </c>
      <c r="B385" s="1">
        <v>369</v>
      </c>
      <c r="C385" s="1" t="s">
        <v>400</v>
      </c>
      <c r="D385" s="1">
        <v>76068</v>
      </c>
      <c r="E385" s="1">
        <v>1806</v>
      </c>
      <c r="F385" s="1">
        <v>3</v>
      </c>
      <c r="G385" s="1">
        <v>704993</v>
      </c>
      <c r="H385" s="1">
        <v>689957</v>
      </c>
      <c r="I385" s="1">
        <v>33896</v>
      </c>
      <c r="J385" s="1">
        <v>76150</v>
      </c>
      <c r="K385" s="1">
        <v>689957</v>
      </c>
      <c r="L385" s="1">
        <v>33896</v>
      </c>
      <c r="M385" s="65">
        <v>1.0218</v>
      </c>
      <c r="N385" s="65">
        <v>20.7987</v>
      </c>
      <c r="O385" s="65">
        <v>9.0702999999999996</v>
      </c>
      <c r="P385" s="65">
        <v>0.4456</v>
      </c>
      <c r="Q385" s="65">
        <v>9.2678999999999991</v>
      </c>
      <c r="R385" s="65">
        <v>1.0011000000000001</v>
      </c>
      <c r="S385" s="1"/>
      <c r="T385" s="1">
        <f>IF($M$385&gt;$M$193,1,0)</f>
        <v>0</v>
      </c>
      <c r="U385" s="1">
        <f>IF($N$385&gt;$N$193,1,0)</f>
        <v>0</v>
      </c>
      <c r="V385" s="1">
        <f>IF($O$385&gt;$O$193,1,0)</f>
        <v>0</v>
      </c>
      <c r="W385" s="1">
        <f>IF($P$385&gt;$P$193,1,0)</f>
        <v>0</v>
      </c>
      <c r="X385" s="1">
        <f>IF($Q$385&gt;$Q$193,1,0)</f>
        <v>0</v>
      </c>
      <c r="Y385" s="1">
        <f>IF($R$385&gt;$R$193,1,0)</f>
        <v>0</v>
      </c>
      <c r="Z385" s="28">
        <f t="shared" si="8"/>
        <v>0</v>
      </c>
      <c r="AA385" s="61"/>
    </row>
    <row r="386" spans="1:27" x14ac:dyDescent="0.25">
      <c r="A386">
        <v>2021</v>
      </c>
      <c r="B386" s="1">
        <v>370</v>
      </c>
      <c r="C386" s="1" t="s">
        <v>401</v>
      </c>
      <c r="D386" s="1">
        <v>75702</v>
      </c>
      <c r="E386" s="1">
        <v>1022</v>
      </c>
      <c r="F386" s="1">
        <v>3</v>
      </c>
      <c r="G386" s="1">
        <v>0</v>
      </c>
      <c r="H386" s="1">
        <v>138240</v>
      </c>
      <c r="I386" s="1">
        <v>7867</v>
      </c>
      <c r="J386" s="1">
        <v>155330</v>
      </c>
      <c r="K386" s="1">
        <v>0</v>
      </c>
      <c r="L386" s="1">
        <v>0</v>
      </c>
      <c r="M386" s="65">
        <v>0</v>
      </c>
      <c r="N386" s="65">
        <v>0</v>
      </c>
      <c r="O386" s="65">
        <v>1.8261000000000001</v>
      </c>
      <c r="P386" s="65">
        <v>0.10390000000000001</v>
      </c>
      <c r="Q386" s="65">
        <v>0</v>
      </c>
      <c r="R386" s="65">
        <v>2.0518999999999998</v>
      </c>
      <c r="S386" s="1"/>
      <c r="T386" s="1">
        <f>IF($M$386&gt;$M$193,1,0)</f>
        <v>0</v>
      </c>
      <c r="U386" s="1">
        <f>IF($N$386&gt;$N$193,1,0)</f>
        <v>0</v>
      </c>
      <c r="V386" s="1">
        <f>IF($O$386&gt;$O$193,1,0)</f>
        <v>0</v>
      </c>
      <c r="W386" s="1">
        <f>IF($P$386&gt;$P$193,1,0)</f>
        <v>0</v>
      </c>
      <c r="X386" s="1">
        <f>IF($Q$386&gt;$Q$193,1,0)</f>
        <v>0</v>
      </c>
      <c r="Y386" s="1">
        <f>IF($R$386&gt;$R$193,1,0)</f>
        <v>0</v>
      </c>
      <c r="Z386" s="28">
        <f t="shared" si="8"/>
        <v>0</v>
      </c>
      <c r="AA386" s="61"/>
    </row>
    <row r="387" spans="1:27" x14ac:dyDescent="0.25">
      <c r="A387">
        <v>2021</v>
      </c>
      <c r="B387" s="1">
        <v>371</v>
      </c>
      <c r="C387" s="1" t="s">
        <v>402</v>
      </c>
      <c r="D387" s="1">
        <v>75689</v>
      </c>
      <c r="E387" s="1">
        <v>1354</v>
      </c>
      <c r="F387" s="1">
        <v>3</v>
      </c>
      <c r="G387" s="1">
        <v>2783746</v>
      </c>
      <c r="H387" s="1">
        <v>831283</v>
      </c>
      <c r="I387" s="1">
        <v>60965</v>
      </c>
      <c r="J387" s="1">
        <v>1182443</v>
      </c>
      <c r="K387" s="1">
        <v>713919</v>
      </c>
      <c r="L387" s="1">
        <v>45863</v>
      </c>
      <c r="M387" s="65">
        <v>3.8992</v>
      </c>
      <c r="N387" s="65">
        <v>60.697000000000003</v>
      </c>
      <c r="O387" s="65">
        <v>10.982900000000001</v>
      </c>
      <c r="P387" s="65">
        <v>0.80549999999999999</v>
      </c>
      <c r="Q387" s="65">
        <v>36.778700000000001</v>
      </c>
      <c r="R387" s="65">
        <v>15.622400000000001</v>
      </c>
      <c r="S387" s="1"/>
      <c r="T387" s="1">
        <f>IF($M$387&gt;$M$193,1,0)</f>
        <v>0</v>
      </c>
      <c r="U387" s="1">
        <f>IF($N$387&gt;$N$193,1,0)</f>
        <v>0</v>
      </c>
      <c r="V387" s="1">
        <f>IF($O$387&gt;$O$193,1,0)</f>
        <v>0</v>
      </c>
      <c r="W387" s="1">
        <f>IF($P$387&gt;$P$193,1,0)</f>
        <v>1</v>
      </c>
      <c r="X387" s="1">
        <f>IF($Q$387&gt;$Q$193,1,0)</f>
        <v>0</v>
      </c>
      <c r="Y387" s="1">
        <f>IF($R$387&gt;$R$193,1,0)</f>
        <v>1</v>
      </c>
      <c r="Z387" s="28">
        <f t="shared" ref="Z387:Z450" si="9">SUM($T387:$Y387)</f>
        <v>2</v>
      </c>
      <c r="AA387" s="61"/>
    </row>
    <row r="388" spans="1:27" x14ac:dyDescent="0.25">
      <c r="A388">
        <v>2021</v>
      </c>
      <c r="B388" s="1">
        <v>372</v>
      </c>
      <c r="C388" s="1" t="s">
        <v>403</v>
      </c>
      <c r="D388" s="1">
        <v>75250</v>
      </c>
      <c r="E388" s="1">
        <v>1496</v>
      </c>
      <c r="F388" s="1">
        <v>3</v>
      </c>
      <c r="G388" s="1">
        <v>0</v>
      </c>
      <c r="H388" s="1">
        <v>361530</v>
      </c>
      <c r="I388" s="1">
        <v>29822</v>
      </c>
      <c r="J388" s="1">
        <v>200150</v>
      </c>
      <c r="K388" s="1">
        <v>0</v>
      </c>
      <c r="L388" s="1">
        <v>0</v>
      </c>
      <c r="M388" s="65">
        <v>0</v>
      </c>
      <c r="N388" s="65">
        <v>0</v>
      </c>
      <c r="O388" s="65">
        <v>4.8044000000000002</v>
      </c>
      <c r="P388" s="65">
        <v>0.39629999999999999</v>
      </c>
      <c r="Q388" s="65">
        <v>0</v>
      </c>
      <c r="R388" s="65">
        <v>2.6598000000000002</v>
      </c>
      <c r="S388" s="1"/>
      <c r="T388" s="1">
        <f>IF($M$388&gt;$M$193,1,0)</f>
        <v>0</v>
      </c>
      <c r="U388" s="1">
        <f>IF($N$388&gt;$N$193,1,0)</f>
        <v>0</v>
      </c>
      <c r="V388" s="1">
        <f>IF($O$388&gt;$O$193,1,0)</f>
        <v>0</v>
      </c>
      <c r="W388" s="1">
        <f>IF($P$388&gt;$P$193,1,0)</f>
        <v>0</v>
      </c>
      <c r="X388" s="1">
        <f>IF($Q$388&gt;$Q$193,1,0)</f>
        <v>0</v>
      </c>
      <c r="Y388" s="1">
        <f>IF($R$388&gt;$R$193,1,0)</f>
        <v>0</v>
      </c>
      <c r="Z388" s="28">
        <f t="shared" si="9"/>
        <v>0</v>
      </c>
      <c r="AA388" s="61"/>
    </row>
    <row r="389" spans="1:27" x14ac:dyDescent="0.25">
      <c r="A389">
        <v>2021</v>
      </c>
      <c r="B389" s="1">
        <v>373</v>
      </c>
      <c r="C389" s="1" t="s">
        <v>404</v>
      </c>
      <c r="D389" s="1">
        <v>74830</v>
      </c>
      <c r="E389" s="1">
        <v>1795</v>
      </c>
      <c r="F389" s="1">
        <v>3</v>
      </c>
      <c r="G389" s="1">
        <v>69381</v>
      </c>
      <c r="H389" s="1">
        <v>469470</v>
      </c>
      <c r="I389" s="1">
        <v>24583</v>
      </c>
      <c r="J389" s="1">
        <v>111408</v>
      </c>
      <c r="K389" s="1">
        <v>12870</v>
      </c>
      <c r="L389" s="1">
        <v>243</v>
      </c>
      <c r="M389" s="65">
        <v>5.3909000000000002</v>
      </c>
      <c r="N389" s="65">
        <v>285.51850000000002</v>
      </c>
      <c r="O389" s="65">
        <v>6.2737999999999996</v>
      </c>
      <c r="P389" s="65">
        <v>0.32850000000000001</v>
      </c>
      <c r="Q389" s="65">
        <v>0.92720000000000002</v>
      </c>
      <c r="R389" s="65">
        <v>1.4887999999999999</v>
      </c>
      <c r="S389" s="1"/>
      <c r="T389" s="1">
        <f>IF($M$389&gt;$M$193,1,0)</f>
        <v>0</v>
      </c>
      <c r="U389" s="1">
        <f>IF($N$389&gt;$N$193,1,0)</f>
        <v>1</v>
      </c>
      <c r="V389" s="1">
        <f>IF($O$389&gt;$O$193,1,0)</f>
        <v>0</v>
      </c>
      <c r="W389" s="1">
        <f>IF($P$389&gt;$P$193,1,0)</f>
        <v>0</v>
      </c>
      <c r="X389" s="1">
        <f>IF($Q$389&gt;$Q$193,1,0)</f>
        <v>0</v>
      </c>
      <c r="Y389" s="1">
        <f>IF($R$389&gt;$R$193,1,0)</f>
        <v>0</v>
      </c>
      <c r="Z389" s="28">
        <f t="shared" si="9"/>
        <v>1</v>
      </c>
      <c r="AA389" s="61"/>
    </row>
    <row r="390" spans="1:27" x14ac:dyDescent="0.25">
      <c r="A390">
        <v>2021</v>
      </c>
      <c r="B390" s="1">
        <v>374</v>
      </c>
      <c r="C390" s="1" t="s">
        <v>405</v>
      </c>
      <c r="D390" s="1">
        <v>74741</v>
      </c>
      <c r="E390" s="1">
        <v>1498</v>
      </c>
      <c r="F390" s="1">
        <v>3</v>
      </c>
      <c r="G390" s="1">
        <v>0</v>
      </c>
      <c r="H390" s="1">
        <v>425036</v>
      </c>
      <c r="I390" s="1">
        <v>29733</v>
      </c>
      <c r="J390" s="1">
        <v>83898</v>
      </c>
      <c r="K390" s="1">
        <v>0</v>
      </c>
      <c r="L390" s="1">
        <v>0</v>
      </c>
      <c r="M390" s="65">
        <v>0</v>
      </c>
      <c r="N390" s="65">
        <v>0</v>
      </c>
      <c r="O390" s="65">
        <v>5.6867999999999999</v>
      </c>
      <c r="P390" s="65">
        <v>0.39779999999999999</v>
      </c>
      <c r="Q390" s="65">
        <v>0</v>
      </c>
      <c r="R390" s="65">
        <v>1.1225000000000001</v>
      </c>
      <c r="S390" s="1"/>
      <c r="T390" s="1">
        <f>IF($M$390&gt;$M$193,1,0)</f>
        <v>0</v>
      </c>
      <c r="U390" s="1">
        <f>IF($N$390&gt;$N$193,1,0)</f>
        <v>0</v>
      </c>
      <c r="V390" s="1">
        <f>IF($O$390&gt;$O$193,1,0)</f>
        <v>0</v>
      </c>
      <c r="W390" s="1">
        <f>IF($P$390&gt;$P$193,1,0)</f>
        <v>0</v>
      </c>
      <c r="X390" s="1">
        <f>IF($Q$390&gt;$Q$193,1,0)</f>
        <v>0</v>
      </c>
      <c r="Y390" s="1">
        <f>IF($R$390&gt;$R$193,1,0)</f>
        <v>0</v>
      </c>
      <c r="Z390" s="28">
        <f t="shared" si="9"/>
        <v>0</v>
      </c>
      <c r="AA390" s="61"/>
    </row>
    <row r="391" spans="1:27" x14ac:dyDescent="0.25">
      <c r="A391">
        <v>2021</v>
      </c>
      <c r="B391" s="1">
        <v>375</v>
      </c>
      <c r="C391" s="1" t="s">
        <v>406</v>
      </c>
      <c r="D391" s="1">
        <v>74632</v>
      </c>
      <c r="E391" s="1">
        <v>1592</v>
      </c>
      <c r="F391" s="1">
        <v>3</v>
      </c>
      <c r="G391" s="1">
        <v>0</v>
      </c>
      <c r="H391" s="1">
        <v>395979</v>
      </c>
      <c r="I391" s="1">
        <v>28569</v>
      </c>
      <c r="J391" s="1">
        <v>472675</v>
      </c>
      <c r="K391" s="1">
        <v>0</v>
      </c>
      <c r="L391" s="1">
        <v>0</v>
      </c>
      <c r="M391" s="65">
        <v>0</v>
      </c>
      <c r="N391" s="65">
        <v>0</v>
      </c>
      <c r="O391" s="65">
        <v>5.3057999999999996</v>
      </c>
      <c r="P391" s="65">
        <v>0.38279999999999997</v>
      </c>
      <c r="Q391" s="65">
        <v>0</v>
      </c>
      <c r="R391" s="65">
        <v>6.3334000000000001</v>
      </c>
      <c r="S391" s="1"/>
      <c r="T391" s="1">
        <f>IF($M$391&gt;$M$193,1,0)</f>
        <v>0</v>
      </c>
      <c r="U391" s="1">
        <f>IF($N$391&gt;$N$193,1,0)</f>
        <v>0</v>
      </c>
      <c r="V391" s="1">
        <f>IF($O$391&gt;$O$193,1,0)</f>
        <v>0</v>
      </c>
      <c r="W391" s="1">
        <f>IF($P$391&gt;$P$193,1,0)</f>
        <v>0</v>
      </c>
      <c r="X391" s="1">
        <f>IF($Q$391&gt;$Q$193,1,0)</f>
        <v>0</v>
      </c>
      <c r="Y391" s="1">
        <f>IF($R$391&gt;$R$193,1,0)</f>
        <v>0</v>
      </c>
      <c r="Z391" s="28">
        <f t="shared" si="9"/>
        <v>0</v>
      </c>
      <c r="AA391" s="61"/>
    </row>
    <row r="392" spans="1:27" x14ac:dyDescent="0.25">
      <c r="A392">
        <v>2021</v>
      </c>
      <c r="B392" s="1">
        <v>376</v>
      </c>
      <c r="C392" s="1" t="s">
        <v>407</v>
      </c>
      <c r="D392" s="1">
        <v>74495</v>
      </c>
      <c r="E392" s="1">
        <v>2418</v>
      </c>
      <c r="F392" s="1">
        <v>3</v>
      </c>
      <c r="G392" s="1">
        <v>1818791</v>
      </c>
      <c r="H392" s="1">
        <v>823531</v>
      </c>
      <c r="I392" s="1">
        <v>52062</v>
      </c>
      <c r="J392" s="1">
        <v>811501</v>
      </c>
      <c r="K392" s="1">
        <v>823531</v>
      </c>
      <c r="L392" s="1">
        <v>52062</v>
      </c>
      <c r="M392" s="65">
        <v>2.2084999999999999</v>
      </c>
      <c r="N392" s="65">
        <v>34.935099999999998</v>
      </c>
      <c r="O392" s="65">
        <v>11.0548</v>
      </c>
      <c r="P392" s="65">
        <v>0.69889999999999997</v>
      </c>
      <c r="Q392" s="65">
        <v>24.414899999999999</v>
      </c>
      <c r="R392" s="65">
        <v>10.8934</v>
      </c>
      <c r="S392" s="1"/>
      <c r="T392" s="1">
        <f>IF($M$392&gt;$M$193,1,0)</f>
        <v>0</v>
      </c>
      <c r="U392" s="1">
        <f>IF($N$392&gt;$N$193,1,0)</f>
        <v>0</v>
      </c>
      <c r="V392" s="1">
        <f>IF($O$392&gt;$O$193,1,0)</f>
        <v>0</v>
      </c>
      <c r="W392" s="1">
        <f>IF($P$392&gt;$P$193,1,0)</f>
        <v>0</v>
      </c>
      <c r="X392" s="1">
        <f>IF($Q$392&gt;$Q$193,1,0)</f>
        <v>0</v>
      </c>
      <c r="Y392" s="1">
        <f>IF($R$392&gt;$R$193,1,0)</f>
        <v>0</v>
      </c>
      <c r="Z392" s="28">
        <f t="shared" si="9"/>
        <v>0</v>
      </c>
      <c r="AA392" s="61"/>
    </row>
    <row r="393" spans="1:27" x14ac:dyDescent="0.25">
      <c r="A393">
        <v>2021</v>
      </c>
      <c r="B393" s="1">
        <v>377</v>
      </c>
      <c r="C393" s="1" t="s">
        <v>408</v>
      </c>
      <c r="D393" s="1">
        <v>73588</v>
      </c>
      <c r="E393" s="1">
        <v>2095</v>
      </c>
      <c r="F393" s="1">
        <v>3</v>
      </c>
      <c r="G393" s="1">
        <v>0</v>
      </c>
      <c r="H393" s="1">
        <v>399683</v>
      </c>
      <c r="I393" s="1">
        <v>30411</v>
      </c>
      <c r="J393" s="1">
        <v>161521</v>
      </c>
      <c r="K393" s="1">
        <v>0</v>
      </c>
      <c r="L393" s="1">
        <v>0</v>
      </c>
      <c r="M393" s="65">
        <v>0</v>
      </c>
      <c r="N393" s="65">
        <v>0</v>
      </c>
      <c r="O393" s="65">
        <v>5.4314</v>
      </c>
      <c r="P393" s="65">
        <v>0.4133</v>
      </c>
      <c r="Q393" s="65">
        <v>0</v>
      </c>
      <c r="R393" s="65">
        <v>2.1949000000000001</v>
      </c>
      <c r="S393" s="1"/>
      <c r="T393" s="1">
        <f>IF($M$393&gt;$M$193,1,0)</f>
        <v>0</v>
      </c>
      <c r="U393" s="1">
        <f>IF($N$393&gt;$N$193,1,0)</f>
        <v>0</v>
      </c>
      <c r="V393" s="1">
        <f>IF($O$393&gt;$O$193,1,0)</f>
        <v>0</v>
      </c>
      <c r="W393" s="1">
        <f>IF($P$393&gt;$P$193,1,0)</f>
        <v>0</v>
      </c>
      <c r="X393" s="1">
        <f>IF($Q$393&gt;$Q$193,1,0)</f>
        <v>0</v>
      </c>
      <c r="Y393" s="1">
        <f>IF($R$393&gt;$R$193,1,0)</f>
        <v>0</v>
      </c>
      <c r="Z393" s="28">
        <f t="shared" si="9"/>
        <v>0</v>
      </c>
      <c r="AA393" s="61"/>
    </row>
    <row r="394" spans="1:27" x14ac:dyDescent="0.25">
      <c r="A394">
        <v>2021</v>
      </c>
      <c r="B394" s="1">
        <v>378</v>
      </c>
      <c r="C394" s="1" t="s">
        <v>409</v>
      </c>
      <c r="D394" s="1">
        <v>73534</v>
      </c>
      <c r="E394" s="1">
        <v>3220</v>
      </c>
      <c r="F394" s="1">
        <v>3</v>
      </c>
      <c r="G394" s="1">
        <v>6376042</v>
      </c>
      <c r="H394" s="1">
        <v>795131</v>
      </c>
      <c r="I394" s="1">
        <v>66433</v>
      </c>
      <c r="J394" s="1">
        <v>1450988</v>
      </c>
      <c r="K394" s="1">
        <v>795131</v>
      </c>
      <c r="L394" s="1">
        <v>66433</v>
      </c>
      <c r="M394" s="65">
        <v>8.0189000000000004</v>
      </c>
      <c r="N394" s="65">
        <v>95.977000000000004</v>
      </c>
      <c r="O394" s="65">
        <v>10.8131</v>
      </c>
      <c r="P394" s="65">
        <v>0.90339999999999998</v>
      </c>
      <c r="Q394" s="65">
        <v>86.708799999999997</v>
      </c>
      <c r="R394" s="65">
        <v>19.732199999999999</v>
      </c>
      <c r="S394" s="1"/>
      <c r="T394" s="1">
        <f>IF($M$394&gt;$M$193,1,0)</f>
        <v>1</v>
      </c>
      <c r="U394" s="1">
        <f>IF($N$394&gt;$N$193,1,0)</f>
        <v>1</v>
      </c>
      <c r="V394" s="1">
        <f>IF($O$394&gt;$O$193,1,0)</f>
        <v>0</v>
      </c>
      <c r="W394" s="1">
        <f>IF($P$394&gt;$P$193,1,0)</f>
        <v>1</v>
      </c>
      <c r="X394" s="1">
        <f>IF($Q$394&gt;$Q$193,1,0)</f>
        <v>1</v>
      </c>
      <c r="Y394" s="1">
        <f>IF($R$394&gt;$R$193,1,0)</f>
        <v>1</v>
      </c>
      <c r="Z394" s="28">
        <f t="shared" si="9"/>
        <v>5</v>
      </c>
      <c r="AA394" s="61"/>
    </row>
    <row r="395" spans="1:27" x14ac:dyDescent="0.25">
      <c r="A395">
        <v>2021</v>
      </c>
      <c r="B395" s="1">
        <v>379</v>
      </c>
      <c r="C395" s="1" t="s">
        <v>410</v>
      </c>
      <c r="D395" s="1">
        <v>73467</v>
      </c>
      <c r="E395" s="1">
        <v>1290</v>
      </c>
      <c r="F395" s="1">
        <v>3</v>
      </c>
      <c r="G395" s="1">
        <v>3675765</v>
      </c>
      <c r="H395" s="1">
        <v>1790146</v>
      </c>
      <c r="I395" s="1">
        <v>86763</v>
      </c>
      <c r="J395" s="1">
        <v>173878</v>
      </c>
      <c r="K395" s="1">
        <v>1790146</v>
      </c>
      <c r="L395" s="1">
        <v>86763</v>
      </c>
      <c r="M395" s="65">
        <v>2.0533000000000001</v>
      </c>
      <c r="N395" s="65">
        <v>42.365600000000001</v>
      </c>
      <c r="O395" s="65">
        <v>24.366700000000002</v>
      </c>
      <c r="P395" s="65">
        <v>1.181</v>
      </c>
      <c r="Q395" s="65">
        <v>50.032899999999998</v>
      </c>
      <c r="R395" s="65">
        <v>2.3666999999999998</v>
      </c>
      <c r="S395" s="1"/>
      <c r="T395" s="1">
        <f>IF($M$395&gt;$M$193,1,0)</f>
        <v>0</v>
      </c>
      <c r="U395" s="1">
        <f>IF($N$395&gt;$N$193,1,0)</f>
        <v>0</v>
      </c>
      <c r="V395" s="1">
        <f>IF($O$395&gt;$O$193,1,0)</f>
        <v>1</v>
      </c>
      <c r="W395" s="1">
        <f>IF($P$395&gt;$P$193,1,0)</f>
        <v>1</v>
      </c>
      <c r="X395" s="1">
        <f>IF($Q$395&gt;$Q$193,1,0)</f>
        <v>0</v>
      </c>
      <c r="Y395" s="1">
        <f>IF($R$395&gt;$R$193,1,0)</f>
        <v>0</v>
      </c>
      <c r="Z395" s="28">
        <f t="shared" si="9"/>
        <v>2</v>
      </c>
      <c r="AA395" s="61"/>
    </row>
    <row r="396" spans="1:27" x14ac:dyDescent="0.25">
      <c r="A396">
        <v>2021</v>
      </c>
      <c r="B396" s="1">
        <v>380</v>
      </c>
      <c r="C396" s="1" t="s">
        <v>411</v>
      </c>
      <c r="D396" s="1">
        <v>73107</v>
      </c>
      <c r="E396" s="1">
        <v>1113</v>
      </c>
      <c r="F396" s="1">
        <v>3</v>
      </c>
      <c r="G396" s="1">
        <v>693101</v>
      </c>
      <c r="H396" s="1">
        <v>234805</v>
      </c>
      <c r="I396" s="1">
        <v>13186</v>
      </c>
      <c r="J396" s="1">
        <v>68961</v>
      </c>
      <c r="K396" s="1">
        <v>234805</v>
      </c>
      <c r="L396" s="1">
        <v>13186</v>
      </c>
      <c r="M396" s="65">
        <v>2.9518</v>
      </c>
      <c r="N396" s="65">
        <v>52.563400000000001</v>
      </c>
      <c r="O396" s="65">
        <v>3.2118000000000002</v>
      </c>
      <c r="P396" s="65">
        <v>0.1804</v>
      </c>
      <c r="Q396" s="65">
        <v>9.4806000000000008</v>
      </c>
      <c r="R396" s="65">
        <v>0.94330000000000003</v>
      </c>
      <c r="S396" s="1"/>
      <c r="T396" s="1">
        <f>IF($M$396&gt;$M$193,1,0)</f>
        <v>0</v>
      </c>
      <c r="U396" s="1">
        <f>IF($N$396&gt;$N$193,1,0)</f>
        <v>0</v>
      </c>
      <c r="V396" s="1">
        <f>IF($O$396&gt;$O$193,1,0)</f>
        <v>0</v>
      </c>
      <c r="W396" s="1">
        <f>IF($P$396&gt;$P$193,1,0)</f>
        <v>0</v>
      </c>
      <c r="X396" s="1">
        <f>IF($Q$396&gt;$Q$193,1,0)</f>
        <v>0</v>
      </c>
      <c r="Y396" s="1">
        <f>IF($R$396&gt;$R$193,1,0)</f>
        <v>0</v>
      </c>
      <c r="Z396" s="28">
        <f t="shared" si="9"/>
        <v>0</v>
      </c>
      <c r="AA396" s="61"/>
    </row>
    <row r="397" spans="1:27" x14ac:dyDescent="0.25">
      <c r="A397">
        <v>2021</v>
      </c>
      <c r="B397" s="1">
        <v>381</v>
      </c>
      <c r="C397" s="1" t="s">
        <v>412</v>
      </c>
      <c r="D397" s="1">
        <v>72852</v>
      </c>
      <c r="E397" s="1">
        <v>1392</v>
      </c>
      <c r="F397" s="1">
        <v>3</v>
      </c>
      <c r="G397" s="1">
        <v>0</v>
      </c>
      <c r="H397" s="1">
        <v>643458</v>
      </c>
      <c r="I397" s="1">
        <v>40289</v>
      </c>
      <c r="J397" s="1">
        <v>159685</v>
      </c>
      <c r="K397" s="1">
        <v>0</v>
      </c>
      <c r="L397" s="1">
        <v>0</v>
      </c>
      <c r="M397" s="65">
        <v>0</v>
      </c>
      <c r="N397" s="65">
        <v>0</v>
      </c>
      <c r="O397" s="65">
        <v>8.8323999999999998</v>
      </c>
      <c r="P397" s="65">
        <v>0.55300000000000005</v>
      </c>
      <c r="Q397" s="65">
        <v>0</v>
      </c>
      <c r="R397" s="65">
        <v>2.1919</v>
      </c>
      <c r="S397" s="1"/>
      <c r="T397" s="1">
        <f>IF($M$397&gt;$M$193,1,0)</f>
        <v>0</v>
      </c>
      <c r="U397" s="1">
        <f>IF($N$397&gt;$N$193,1,0)</f>
        <v>0</v>
      </c>
      <c r="V397" s="1">
        <f>IF($O$397&gt;$O$193,1,0)</f>
        <v>0</v>
      </c>
      <c r="W397" s="1">
        <f>IF($P$397&gt;$P$193,1,0)</f>
        <v>0</v>
      </c>
      <c r="X397" s="1">
        <f>IF($Q$397&gt;$Q$193,1,0)</f>
        <v>0</v>
      </c>
      <c r="Y397" s="1">
        <f>IF($R$397&gt;$R$193,1,0)</f>
        <v>0</v>
      </c>
      <c r="Z397" s="28">
        <f t="shared" si="9"/>
        <v>0</v>
      </c>
      <c r="AA397" s="61"/>
    </row>
    <row r="398" spans="1:27" x14ac:dyDescent="0.25">
      <c r="A398">
        <v>2021</v>
      </c>
      <c r="B398" s="1">
        <v>382</v>
      </c>
      <c r="C398" s="1" t="s">
        <v>413</v>
      </c>
      <c r="D398" s="1">
        <v>72794</v>
      </c>
      <c r="E398" s="1">
        <v>5157</v>
      </c>
      <c r="F398" s="1">
        <v>3</v>
      </c>
      <c r="G398" s="1">
        <v>9719985</v>
      </c>
      <c r="H398" s="1">
        <v>1222310</v>
      </c>
      <c r="I398" s="1">
        <v>98604</v>
      </c>
      <c r="J398" s="1">
        <v>3904087</v>
      </c>
      <c r="K398" s="1">
        <v>1155412</v>
      </c>
      <c r="L398" s="1">
        <v>93026</v>
      </c>
      <c r="M398" s="65">
        <v>8.4125999999999994</v>
      </c>
      <c r="N398" s="65">
        <v>104.4868</v>
      </c>
      <c r="O398" s="65">
        <v>16.791399999999999</v>
      </c>
      <c r="P398" s="65">
        <v>1.3546</v>
      </c>
      <c r="Q398" s="65">
        <v>133.5273</v>
      </c>
      <c r="R398" s="65">
        <v>53.631999999999998</v>
      </c>
      <c r="S398" s="1"/>
      <c r="T398" s="1">
        <f>IF($M$398&gt;$M$193,1,0)</f>
        <v>1</v>
      </c>
      <c r="U398" s="1">
        <f>IF($N$398&gt;$N$193,1,0)</f>
        <v>1</v>
      </c>
      <c r="V398" s="1">
        <f>IF($O$398&gt;$O$193,1,0)</f>
        <v>1</v>
      </c>
      <c r="W398" s="1">
        <f>IF($P$398&gt;$P$193,1,0)</f>
        <v>1</v>
      </c>
      <c r="X398" s="1">
        <f>IF($Q$398&gt;$Q$193,1,0)</f>
        <v>1</v>
      </c>
      <c r="Y398" s="1">
        <f>IF($R$398&gt;$R$193,1,0)</f>
        <v>1</v>
      </c>
      <c r="Z398" s="28">
        <f t="shared" si="9"/>
        <v>6</v>
      </c>
      <c r="AA398" s="61"/>
    </row>
    <row r="399" spans="1:27" x14ac:dyDescent="0.25">
      <c r="A399">
        <v>2021</v>
      </c>
      <c r="B399" s="1">
        <v>383</v>
      </c>
      <c r="C399" s="1" t="s">
        <v>414</v>
      </c>
      <c r="D399" s="1">
        <v>72714</v>
      </c>
      <c r="E399" s="1">
        <v>1260</v>
      </c>
      <c r="F399" s="1">
        <v>3</v>
      </c>
      <c r="G399" s="1">
        <v>0</v>
      </c>
      <c r="H399" s="1">
        <v>462568</v>
      </c>
      <c r="I399" s="1">
        <v>40783</v>
      </c>
      <c r="J399" s="1">
        <v>92834</v>
      </c>
      <c r="K399" s="1">
        <v>0</v>
      </c>
      <c r="L399" s="1">
        <v>0</v>
      </c>
      <c r="M399" s="65">
        <v>0</v>
      </c>
      <c r="N399" s="65">
        <v>0</v>
      </c>
      <c r="O399" s="65">
        <v>6.3615000000000004</v>
      </c>
      <c r="P399" s="65">
        <v>0.56089999999999995</v>
      </c>
      <c r="Q399" s="65">
        <v>0</v>
      </c>
      <c r="R399" s="65">
        <v>1.2766999999999999</v>
      </c>
      <c r="S399" s="1"/>
      <c r="T399" s="1">
        <f>IF($M$399&gt;$M$193,1,0)</f>
        <v>0</v>
      </c>
      <c r="U399" s="1">
        <f>IF($N$399&gt;$N$193,1,0)</f>
        <v>0</v>
      </c>
      <c r="V399" s="1">
        <f>IF($O$399&gt;$O$193,1,0)</f>
        <v>0</v>
      </c>
      <c r="W399" s="1">
        <f>IF($P$399&gt;$P$193,1,0)</f>
        <v>0</v>
      </c>
      <c r="X399" s="1">
        <f>IF($Q$399&gt;$Q$193,1,0)</f>
        <v>0</v>
      </c>
      <c r="Y399" s="1">
        <f>IF($R$399&gt;$R$193,1,0)</f>
        <v>0</v>
      </c>
      <c r="Z399" s="28">
        <f t="shared" si="9"/>
        <v>0</v>
      </c>
      <c r="AA399" s="61"/>
    </row>
    <row r="400" spans="1:27" x14ac:dyDescent="0.25">
      <c r="A400">
        <v>2021</v>
      </c>
      <c r="B400" s="1">
        <v>384</v>
      </c>
      <c r="C400" s="1" t="s">
        <v>415</v>
      </c>
      <c r="D400" s="1">
        <v>71957</v>
      </c>
      <c r="E400" s="1">
        <v>2066</v>
      </c>
      <c r="F400" s="1">
        <v>3</v>
      </c>
      <c r="G400" s="1">
        <v>9913588</v>
      </c>
      <c r="H400" s="1">
        <v>1072314</v>
      </c>
      <c r="I400" s="1">
        <v>82789</v>
      </c>
      <c r="J400" s="1">
        <v>2564520</v>
      </c>
      <c r="K400" s="1">
        <v>1072314</v>
      </c>
      <c r="L400" s="1">
        <v>82789</v>
      </c>
      <c r="M400" s="65">
        <v>9.2449999999999992</v>
      </c>
      <c r="N400" s="65">
        <v>119.7452</v>
      </c>
      <c r="O400" s="65">
        <v>14.902100000000001</v>
      </c>
      <c r="P400" s="65">
        <v>1.1505000000000001</v>
      </c>
      <c r="Q400" s="65">
        <v>137.77099999999999</v>
      </c>
      <c r="R400" s="65">
        <v>35.639600000000002</v>
      </c>
      <c r="S400" s="1"/>
      <c r="T400" s="1">
        <f>IF($M$400&gt;$M$193,1,0)</f>
        <v>1</v>
      </c>
      <c r="U400" s="1">
        <f>IF($N$400&gt;$N$193,1,0)</f>
        <v>1</v>
      </c>
      <c r="V400" s="1">
        <f>IF($O$400&gt;$O$193,1,0)</f>
        <v>1</v>
      </c>
      <c r="W400" s="1">
        <f>IF($P$400&gt;$P$193,1,0)</f>
        <v>1</v>
      </c>
      <c r="X400" s="1">
        <f>IF($Q$400&gt;$Q$193,1,0)</f>
        <v>1</v>
      </c>
      <c r="Y400" s="1">
        <f>IF($R$400&gt;$R$193,1,0)</f>
        <v>1</v>
      </c>
      <c r="Z400" s="28">
        <f t="shared" si="9"/>
        <v>6</v>
      </c>
      <c r="AA400" s="61"/>
    </row>
    <row r="401" spans="1:27" x14ac:dyDescent="0.25">
      <c r="A401">
        <v>2021</v>
      </c>
      <c r="B401" s="1">
        <v>385</v>
      </c>
      <c r="C401" s="1" t="s">
        <v>416</v>
      </c>
      <c r="D401" s="1">
        <v>71880</v>
      </c>
      <c r="E401" s="1">
        <v>1406</v>
      </c>
      <c r="F401" s="1">
        <v>3</v>
      </c>
      <c r="G401" s="1">
        <v>2489004</v>
      </c>
      <c r="H401" s="1">
        <v>803887</v>
      </c>
      <c r="I401" s="1">
        <v>51022</v>
      </c>
      <c r="J401" s="1">
        <v>446803</v>
      </c>
      <c r="K401" s="1">
        <v>803887</v>
      </c>
      <c r="L401" s="1">
        <v>51022</v>
      </c>
      <c r="M401" s="65">
        <v>3.0962000000000001</v>
      </c>
      <c r="N401" s="65">
        <v>48.783000000000001</v>
      </c>
      <c r="O401" s="65">
        <v>11.1837</v>
      </c>
      <c r="P401" s="65">
        <v>0.70979999999999999</v>
      </c>
      <c r="Q401" s="65">
        <v>34.627200000000002</v>
      </c>
      <c r="R401" s="65">
        <v>6.2160000000000002</v>
      </c>
      <c r="S401" s="1"/>
      <c r="T401" s="1">
        <f>IF($M$401&gt;$M$193,1,0)</f>
        <v>0</v>
      </c>
      <c r="U401" s="1">
        <f>IF($N$401&gt;$N$193,1,0)</f>
        <v>0</v>
      </c>
      <c r="V401" s="1">
        <f>IF($O$401&gt;$O$193,1,0)</f>
        <v>0</v>
      </c>
      <c r="W401" s="1">
        <f>IF($P$401&gt;$P$193,1,0)</f>
        <v>0</v>
      </c>
      <c r="X401" s="1">
        <f>IF($Q$401&gt;$Q$193,1,0)</f>
        <v>0</v>
      </c>
      <c r="Y401" s="1">
        <f>IF($R$401&gt;$R$193,1,0)</f>
        <v>0</v>
      </c>
      <c r="Z401" s="28">
        <f t="shared" si="9"/>
        <v>0</v>
      </c>
      <c r="AA401" s="61"/>
    </row>
    <row r="402" spans="1:27" x14ac:dyDescent="0.25">
      <c r="A402">
        <v>2021</v>
      </c>
      <c r="B402" s="1">
        <v>386</v>
      </c>
      <c r="C402" s="1" t="s">
        <v>417</v>
      </c>
      <c r="D402" s="1">
        <v>71772</v>
      </c>
      <c r="E402" s="1">
        <v>3263</v>
      </c>
      <c r="F402" s="1">
        <v>3</v>
      </c>
      <c r="G402" s="1">
        <v>0</v>
      </c>
      <c r="H402" s="1">
        <v>352304</v>
      </c>
      <c r="I402" s="1">
        <v>18616</v>
      </c>
      <c r="J402" s="1">
        <v>71057</v>
      </c>
      <c r="K402" s="1">
        <v>0</v>
      </c>
      <c r="L402" s="1">
        <v>0</v>
      </c>
      <c r="M402" s="65">
        <v>0</v>
      </c>
      <c r="N402" s="65">
        <v>0</v>
      </c>
      <c r="O402" s="65">
        <v>4.9086999999999996</v>
      </c>
      <c r="P402" s="65">
        <v>0.25940000000000002</v>
      </c>
      <c r="Q402" s="65">
        <v>0</v>
      </c>
      <c r="R402" s="65">
        <v>0.99</v>
      </c>
      <c r="S402" s="1"/>
      <c r="T402" s="1">
        <f>IF($M$402&gt;$M$193,1,0)</f>
        <v>0</v>
      </c>
      <c r="U402" s="1">
        <f>IF($N$402&gt;$N$193,1,0)</f>
        <v>0</v>
      </c>
      <c r="V402" s="1">
        <f>IF($O$402&gt;$O$193,1,0)</f>
        <v>0</v>
      </c>
      <c r="W402" s="1">
        <f>IF($P$402&gt;$P$193,1,0)</f>
        <v>0</v>
      </c>
      <c r="X402" s="1">
        <f>IF($Q$402&gt;$Q$193,1,0)</f>
        <v>0</v>
      </c>
      <c r="Y402" s="1">
        <f>IF($R$402&gt;$R$193,1,0)</f>
        <v>0</v>
      </c>
      <c r="Z402" s="28">
        <f t="shared" si="9"/>
        <v>0</v>
      </c>
      <c r="AA402" s="61"/>
    </row>
    <row r="403" spans="1:27" x14ac:dyDescent="0.25">
      <c r="A403">
        <v>2021</v>
      </c>
      <c r="B403" s="1">
        <v>387</v>
      </c>
      <c r="C403" s="1" t="s">
        <v>418</v>
      </c>
      <c r="D403" s="1">
        <v>71747</v>
      </c>
      <c r="E403" s="1">
        <v>1566</v>
      </c>
      <c r="F403" s="1">
        <v>3</v>
      </c>
      <c r="G403" s="1">
        <v>30003</v>
      </c>
      <c r="H403" s="1">
        <v>177597</v>
      </c>
      <c r="I403" s="1">
        <v>27382</v>
      </c>
      <c r="J403" s="1">
        <v>89990</v>
      </c>
      <c r="K403" s="1">
        <v>13627</v>
      </c>
      <c r="L403" s="1">
        <v>881</v>
      </c>
      <c r="M403" s="65">
        <v>2.2017000000000002</v>
      </c>
      <c r="N403" s="65">
        <v>34.055599999999998</v>
      </c>
      <c r="O403" s="65">
        <v>2.4752999999999998</v>
      </c>
      <c r="P403" s="65">
        <v>0.38159999999999999</v>
      </c>
      <c r="Q403" s="65">
        <v>0.41820000000000002</v>
      </c>
      <c r="R403" s="65">
        <v>1.2543</v>
      </c>
      <c r="S403" s="1"/>
      <c r="T403" s="1">
        <f>IF($M$403&gt;$M$193,1,0)</f>
        <v>0</v>
      </c>
      <c r="U403" s="1">
        <f>IF($N$403&gt;$N$193,1,0)</f>
        <v>0</v>
      </c>
      <c r="V403" s="1">
        <f>IF($O$403&gt;$O$193,1,0)</f>
        <v>0</v>
      </c>
      <c r="W403" s="1">
        <f>IF($P$403&gt;$P$193,1,0)</f>
        <v>0</v>
      </c>
      <c r="X403" s="1">
        <f>IF($Q$403&gt;$Q$193,1,0)</f>
        <v>0</v>
      </c>
      <c r="Y403" s="1">
        <f>IF($R$403&gt;$R$193,1,0)</f>
        <v>0</v>
      </c>
      <c r="Z403" s="28">
        <f t="shared" si="9"/>
        <v>0</v>
      </c>
      <c r="AA403" s="61"/>
    </row>
    <row r="404" spans="1:27" x14ac:dyDescent="0.25">
      <c r="A404">
        <v>2021</v>
      </c>
      <c r="B404" s="1">
        <v>388</v>
      </c>
      <c r="C404" s="1" t="s">
        <v>419</v>
      </c>
      <c r="D404" s="1">
        <v>71313</v>
      </c>
      <c r="E404" s="1">
        <v>2133</v>
      </c>
      <c r="F404" s="1">
        <v>3</v>
      </c>
      <c r="G404" s="1">
        <v>0</v>
      </c>
      <c r="H404" s="1">
        <v>698750</v>
      </c>
      <c r="I404" s="1">
        <v>50368</v>
      </c>
      <c r="J404" s="1">
        <v>712577</v>
      </c>
      <c r="K404" s="1">
        <v>0</v>
      </c>
      <c r="L404" s="1">
        <v>0</v>
      </c>
      <c r="M404" s="65">
        <v>0</v>
      </c>
      <c r="N404" s="65">
        <v>0</v>
      </c>
      <c r="O404" s="65">
        <v>9.7984000000000009</v>
      </c>
      <c r="P404" s="65">
        <v>0.70630000000000004</v>
      </c>
      <c r="Q404" s="65">
        <v>0</v>
      </c>
      <c r="R404" s="65">
        <v>9.9922000000000004</v>
      </c>
      <c r="S404" s="1"/>
      <c r="T404" s="1">
        <f>IF($M$404&gt;$M$193,1,0)</f>
        <v>0</v>
      </c>
      <c r="U404" s="1">
        <f>IF($N$404&gt;$N$193,1,0)</f>
        <v>0</v>
      </c>
      <c r="V404" s="1">
        <f>IF($O$404&gt;$O$193,1,0)</f>
        <v>0</v>
      </c>
      <c r="W404" s="1">
        <f>IF($P$404&gt;$P$193,1,0)</f>
        <v>0</v>
      </c>
      <c r="X404" s="1">
        <f>IF($Q$404&gt;$Q$193,1,0)</f>
        <v>0</v>
      </c>
      <c r="Y404" s="1">
        <f>IF($R$404&gt;$R$193,1,0)</f>
        <v>0</v>
      </c>
      <c r="Z404" s="28">
        <f t="shared" si="9"/>
        <v>0</v>
      </c>
      <c r="AA404" s="61"/>
    </row>
    <row r="405" spans="1:27" x14ac:dyDescent="0.25">
      <c r="A405">
        <v>2021</v>
      </c>
      <c r="B405" s="1">
        <v>389</v>
      </c>
      <c r="C405" s="1" t="s">
        <v>420</v>
      </c>
      <c r="D405" s="1">
        <v>70889</v>
      </c>
      <c r="E405" s="1">
        <v>1404</v>
      </c>
      <c r="F405" s="1">
        <v>3</v>
      </c>
      <c r="G405" s="1">
        <v>0</v>
      </c>
      <c r="H405" s="1">
        <v>466087</v>
      </c>
      <c r="I405" s="1">
        <v>33611</v>
      </c>
      <c r="J405" s="1">
        <v>202738</v>
      </c>
      <c r="K405" s="1">
        <v>0</v>
      </c>
      <c r="L405" s="1">
        <v>0</v>
      </c>
      <c r="M405" s="65">
        <v>0</v>
      </c>
      <c r="N405" s="65">
        <v>0</v>
      </c>
      <c r="O405" s="65">
        <v>6.5749000000000004</v>
      </c>
      <c r="P405" s="65">
        <v>0.47410000000000002</v>
      </c>
      <c r="Q405" s="65">
        <v>0</v>
      </c>
      <c r="R405" s="65">
        <v>2.8599000000000001</v>
      </c>
      <c r="S405" s="1"/>
      <c r="T405" s="1">
        <f>IF($M$405&gt;$M$193,1,0)</f>
        <v>0</v>
      </c>
      <c r="U405" s="1">
        <f>IF($N$405&gt;$N$193,1,0)</f>
        <v>0</v>
      </c>
      <c r="V405" s="1">
        <f>IF($O$405&gt;$O$193,1,0)</f>
        <v>0</v>
      </c>
      <c r="W405" s="1">
        <f>IF($P$405&gt;$P$193,1,0)</f>
        <v>0</v>
      </c>
      <c r="X405" s="1">
        <f>IF($Q$405&gt;$Q$193,1,0)</f>
        <v>0</v>
      </c>
      <c r="Y405" s="1">
        <f>IF($R$405&gt;$R$193,1,0)</f>
        <v>0</v>
      </c>
      <c r="Z405" s="28">
        <f t="shared" si="9"/>
        <v>0</v>
      </c>
      <c r="AA405" s="61"/>
    </row>
    <row r="406" spans="1:27" x14ac:dyDescent="0.25">
      <c r="A406">
        <v>2021</v>
      </c>
      <c r="B406" s="1">
        <v>390</v>
      </c>
      <c r="C406" s="1" t="s">
        <v>421</v>
      </c>
      <c r="D406" s="1">
        <v>70585</v>
      </c>
      <c r="E406" s="1">
        <v>1750</v>
      </c>
      <c r="F406" s="1">
        <v>3</v>
      </c>
      <c r="G406" s="1">
        <v>2249198</v>
      </c>
      <c r="H406" s="1">
        <v>905509</v>
      </c>
      <c r="I406" s="1">
        <v>48974</v>
      </c>
      <c r="J406" s="1">
        <v>338866</v>
      </c>
      <c r="K406" s="1">
        <v>905509</v>
      </c>
      <c r="L406" s="1">
        <v>48974</v>
      </c>
      <c r="M406" s="65">
        <v>2.4839000000000002</v>
      </c>
      <c r="N406" s="65">
        <v>45.926400000000001</v>
      </c>
      <c r="O406" s="65">
        <v>12.8286</v>
      </c>
      <c r="P406" s="65">
        <v>0.69379999999999997</v>
      </c>
      <c r="Q406" s="65">
        <v>31.865100000000002</v>
      </c>
      <c r="R406" s="65">
        <v>4.8007999999999997</v>
      </c>
      <c r="S406" s="1"/>
      <c r="T406" s="1">
        <f>IF($M$406&gt;$M$193,1,0)</f>
        <v>0</v>
      </c>
      <c r="U406" s="1">
        <f>IF($N$406&gt;$N$193,1,0)</f>
        <v>0</v>
      </c>
      <c r="V406" s="1">
        <f>IF($O$406&gt;$O$193,1,0)</f>
        <v>1</v>
      </c>
      <c r="W406" s="1">
        <f>IF($P$406&gt;$P$193,1,0)</f>
        <v>0</v>
      </c>
      <c r="X406" s="1">
        <f>IF($Q$406&gt;$Q$193,1,0)</f>
        <v>0</v>
      </c>
      <c r="Y406" s="1">
        <f>IF($R$406&gt;$R$193,1,0)</f>
        <v>0</v>
      </c>
      <c r="Z406" s="28">
        <f t="shared" si="9"/>
        <v>1</v>
      </c>
      <c r="AA406" s="61"/>
    </row>
    <row r="407" spans="1:27" x14ac:dyDescent="0.25">
      <c r="A407">
        <v>2021</v>
      </c>
      <c r="B407" s="1">
        <v>391</v>
      </c>
      <c r="C407" s="1" t="s">
        <v>422</v>
      </c>
      <c r="D407" s="1">
        <v>70543</v>
      </c>
      <c r="E407" s="1">
        <v>2086</v>
      </c>
      <c r="F407" s="1">
        <v>3</v>
      </c>
      <c r="G407" s="1">
        <v>335603</v>
      </c>
      <c r="H407" s="1">
        <v>686664</v>
      </c>
      <c r="I407" s="1">
        <v>50710</v>
      </c>
      <c r="J407" s="1">
        <v>321229</v>
      </c>
      <c r="K407" s="1">
        <v>315265</v>
      </c>
      <c r="L407" s="1">
        <v>23122</v>
      </c>
      <c r="M407" s="65">
        <v>1.0645</v>
      </c>
      <c r="N407" s="65">
        <v>14.5144</v>
      </c>
      <c r="O407" s="65">
        <v>9.734</v>
      </c>
      <c r="P407" s="65">
        <v>0.71889999999999998</v>
      </c>
      <c r="Q407" s="65">
        <v>4.7573999999999996</v>
      </c>
      <c r="R407" s="65">
        <v>4.5537000000000001</v>
      </c>
      <c r="S407" s="1"/>
      <c r="T407" s="1">
        <f>IF($M$407&gt;$M$193,1,0)</f>
        <v>0</v>
      </c>
      <c r="U407" s="1">
        <f>IF($N$407&gt;$N$193,1,0)</f>
        <v>0</v>
      </c>
      <c r="V407" s="1">
        <f>IF($O$407&gt;$O$193,1,0)</f>
        <v>0</v>
      </c>
      <c r="W407" s="1">
        <f>IF($P$407&gt;$P$193,1,0)</f>
        <v>0</v>
      </c>
      <c r="X407" s="1">
        <f>IF($Q$407&gt;$Q$193,1,0)</f>
        <v>0</v>
      </c>
      <c r="Y407" s="1">
        <f>IF($R$407&gt;$R$193,1,0)</f>
        <v>0</v>
      </c>
      <c r="Z407" s="28">
        <f t="shared" si="9"/>
        <v>0</v>
      </c>
      <c r="AA407" s="61"/>
    </row>
    <row r="408" spans="1:27" x14ac:dyDescent="0.25">
      <c r="A408">
        <v>2021</v>
      </c>
      <c r="B408" s="1">
        <v>392</v>
      </c>
      <c r="C408" s="1" t="s">
        <v>423</v>
      </c>
      <c r="D408" s="1">
        <v>70436</v>
      </c>
      <c r="E408" s="1">
        <v>1208</v>
      </c>
      <c r="F408" s="1">
        <v>3</v>
      </c>
      <c r="G408" s="1">
        <v>453014</v>
      </c>
      <c r="H408" s="1">
        <v>395331</v>
      </c>
      <c r="I408" s="1">
        <v>22876</v>
      </c>
      <c r="J408" s="1">
        <v>91543</v>
      </c>
      <c r="K408" s="1">
        <v>395331</v>
      </c>
      <c r="L408" s="1">
        <v>22876</v>
      </c>
      <c r="M408" s="65">
        <v>1.1458999999999999</v>
      </c>
      <c r="N408" s="65">
        <v>19.803000000000001</v>
      </c>
      <c r="O408" s="65">
        <v>5.6125999999999996</v>
      </c>
      <c r="P408" s="65">
        <v>0.32479999999999998</v>
      </c>
      <c r="Q408" s="65">
        <v>6.4316000000000004</v>
      </c>
      <c r="R408" s="65">
        <v>1.2997000000000001</v>
      </c>
      <c r="S408" s="1"/>
      <c r="T408" s="1">
        <f>IF($M$408&gt;$M$193,1,0)</f>
        <v>0</v>
      </c>
      <c r="U408" s="1">
        <f>IF($N$408&gt;$N$193,1,0)</f>
        <v>0</v>
      </c>
      <c r="V408" s="1">
        <f>IF($O$408&gt;$O$193,1,0)</f>
        <v>0</v>
      </c>
      <c r="W408" s="1">
        <f>IF($P$408&gt;$P$193,1,0)</f>
        <v>0</v>
      </c>
      <c r="X408" s="1">
        <f>IF($Q$408&gt;$Q$193,1,0)</f>
        <v>0</v>
      </c>
      <c r="Y408" s="1">
        <f>IF($R$408&gt;$R$193,1,0)</f>
        <v>0</v>
      </c>
      <c r="Z408" s="28">
        <f t="shared" si="9"/>
        <v>0</v>
      </c>
      <c r="AA408" s="61"/>
    </row>
    <row r="409" spans="1:27" x14ac:dyDescent="0.25">
      <c r="A409">
        <v>2021</v>
      </c>
      <c r="B409" s="1">
        <v>393</v>
      </c>
      <c r="C409" s="1" t="s">
        <v>424</v>
      </c>
      <c r="D409" s="1">
        <v>70350</v>
      </c>
      <c r="E409" s="1">
        <v>1876</v>
      </c>
      <c r="F409" s="1">
        <v>3</v>
      </c>
      <c r="G409" s="1">
        <v>2788434</v>
      </c>
      <c r="H409" s="1">
        <v>1821426</v>
      </c>
      <c r="I409" s="1">
        <v>156540</v>
      </c>
      <c r="J409" s="1">
        <v>2340979</v>
      </c>
      <c r="K409" s="1">
        <v>467889</v>
      </c>
      <c r="L409" s="1">
        <v>84378</v>
      </c>
      <c r="M409" s="65">
        <v>5.9596</v>
      </c>
      <c r="N409" s="65">
        <v>33.046900000000001</v>
      </c>
      <c r="O409" s="65">
        <v>25.890899999999998</v>
      </c>
      <c r="P409" s="65">
        <v>2.2252000000000001</v>
      </c>
      <c r="Q409" s="65">
        <v>39.636600000000001</v>
      </c>
      <c r="R409" s="65">
        <v>33.276200000000003</v>
      </c>
      <c r="S409" s="1"/>
      <c r="T409" s="1">
        <f>IF($M$409&gt;$M$193,1,0)</f>
        <v>1</v>
      </c>
      <c r="U409" s="1">
        <f>IF($N$409&gt;$N$193,1,0)</f>
        <v>0</v>
      </c>
      <c r="V409" s="1">
        <f>IF($O$409&gt;$O$193,1,0)</f>
        <v>1</v>
      </c>
      <c r="W409" s="1">
        <f>IF($P$409&gt;$P$193,1,0)</f>
        <v>1</v>
      </c>
      <c r="X409" s="1">
        <f>IF($Q$409&gt;$Q$193,1,0)</f>
        <v>0</v>
      </c>
      <c r="Y409" s="1">
        <f>IF($R$409&gt;$R$193,1,0)</f>
        <v>1</v>
      </c>
      <c r="Z409" s="28">
        <f t="shared" si="9"/>
        <v>4</v>
      </c>
      <c r="AA409" s="61"/>
    </row>
    <row r="410" spans="1:27" x14ac:dyDescent="0.25">
      <c r="A410">
        <v>2021</v>
      </c>
      <c r="B410" s="1">
        <v>394</v>
      </c>
      <c r="C410" s="1" t="s">
        <v>425</v>
      </c>
      <c r="D410" s="1">
        <v>70272</v>
      </c>
      <c r="E410" s="1">
        <v>3426</v>
      </c>
      <c r="F410" s="1">
        <v>3</v>
      </c>
      <c r="G410" s="1">
        <v>7370818</v>
      </c>
      <c r="H410" s="1">
        <v>961142</v>
      </c>
      <c r="I410" s="1">
        <v>45958</v>
      </c>
      <c r="J410" s="1">
        <v>580558</v>
      </c>
      <c r="K410" s="1">
        <v>545746</v>
      </c>
      <c r="L410" s="1">
        <v>16326</v>
      </c>
      <c r="M410" s="65">
        <v>13.5059</v>
      </c>
      <c r="N410" s="65">
        <v>451.47730000000001</v>
      </c>
      <c r="O410" s="65">
        <v>13.6775</v>
      </c>
      <c r="P410" s="65">
        <v>0.65400000000000003</v>
      </c>
      <c r="Q410" s="65">
        <v>104.88979999999999</v>
      </c>
      <c r="R410" s="65">
        <v>8.2615999999999996</v>
      </c>
      <c r="S410" s="1"/>
      <c r="T410" s="1">
        <f>IF($M$410&gt;$M$193,1,0)</f>
        <v>1</v>
      </c>
      <c r="U410" s="1">
        <f>IF($N$410&gt;$N$193,1,0)</f>
        <v>1</v>
      </c>
      <c r="V410" s="1">
        <f>IF($O$410&gt;$O$193,1,0)</f>
        <v>1</v>
      </c>
      <c r="W410" s="1">
        <f>IF($P$410&gt;$P$193,1,0)</f>
        <v>0</v>
      </c>
      <c r="X410" s="1">
        <f>IF($Q$410&gt;$Q$193,1,0)</f>
        <v>1</v>
      </c>
      <c r="Y410" s="1">
        <f>IF($R$410&gt;$R$193,1,0)</f>
        <v>0</v>
      </c>
      <c r="Z410" s="28">
        <f t="shared" si="9"/>
        <v>4</v>
      </c>
      <c r="AA410" s="61"/>
    </row>
    <row r="411" spans="1:27" x14ac:dyDescent="0.25">
      <c r="A411">
        <v>2021</v>
      </c>
      <c r="B411" s="1">
        <v>395</v>
      </c>
      <c r="C411" s="1" t="s">
        <v>426</v>
      </c>
      <c r="D411" s="1">
        <v>69809</v>
      </c>
      <c r="E411" s="1">
        <v>2251</v>
      </c>
      <c r="F411" s="1">
        <v>3</v>
      </c>
      <c r="G411" s="1">
        <v>0</v>
      </c>
      <c r="H411" s="1">
        <v>468302</v>
      </c>
      <c r="I411" s="1">
        <v>35359</v>
      </c>
      <c r="J411" s="1">
        <v>236811</v>
      </c>
      <c r="K411" s="1">
        <v>0</v>
      </c>
      <c r="L411" s="1">
        <v>0</v>
      </c>
      <c r="M411" s="65">
        <v>0</v>
      </c>
      <c r="N411" s="65">
        <v>0</v>
      </c>
      <c r="O411" s="65">
        <v>6.7083000000000004</v>
      </c>
      <c r="P411" s="65">
        <v>0.50649999999999995</v>
      </c>
      <c r="Q411" s="65">
        <v>0</v>
      </c>
      <c r="R411" s="65">
        <v>3.3923000000000001</v>
      </c>
      <c r="S411" s="1"/>
      <c r="T411" s="1">
        <f>IF($M$411&gt;$M$193,1,0)</f>
        <v>0</v>
      </c>
      <c r="U411" s="1">
        <f>IF($N$411&gt;$N$193,1,0)</f>
        <v>0</v>
      </c>
      <c r="V411" s="1">
        <f>IF($O$411&gt;$O$193,1,0)</f>
        <v>0</v>
      </c>
      <c r="W411" s="1">
        <f>IF($P$411&gt;$P$193,1,0)</f>
        <v>0</v>
      </c>
      <c r="X411" s="1">
        <f>IF($Q$411&gt;$Q$193,1,0)</f>
        <v>0</v>
      </c>
      <c r="Y411" s="1">
        <f>IF($R$411&gt;$R$193,1,0)</f>
        <v>0</v>
      </c>
      <c r="Z411" s="28">
        <f t="shared" si="9"/>
        <v>0</v>
      </c>
      <c r="AA411" s="61"/>
    </row>
    <row r="412" spans="1:27" x14ac:dyDescent="0.25">
      <c r="A412">
        <v>2021</v>
      </c>
      <c r="B412" s="1">
        <v>396</v>
      </c>
      <c r="C412" s="1" t="s">
        <v>427</v>
      </c>
      <c r="D412" s="1">
        <v>69658</v>
      </c>
      <c r="E412" s="1">
        <v>2263</v>
      </c>
      <c r="F412" s="1">
        <v>3</v>
      </c>
      <c r="G412" s="1">
        <v>0</v>
      </c>
      <c r="H412" s="1">
        <v>459182</v>
      </c>
      <c r="I412" s="1">
        <v>30073</v>
      </c>
      <c r="J412" s="1">
        <v>430877</v>
      </c>
      <c r="K412" s="1">
        <v>0</v>
      </c>
      <c r="L412" s="1">
        <v>0</v>
      </c>
      <c r="M412" s="65">
        <v>0</v>
      </c>
      <c r="N412" s="65">
        <v>0</v>
      </c>
      <c r="O412" s="65">
        <v>6.5918999999999999</v>
      </c>
      <c r="P412" s="65">
        <v>0.43169999999999997</v>
      </c>
      <c r="Q412" s="65">
        <v>0</v>
      </c>
      <c r="R412" s="65">
        <v>6.1856</v>
      </c>
      <c r="S412" s="1"/>
      <c r="T412" s="1">
        <f>IF($M$412&gt;$M$193,1,0)</f>
        <v>0</v>
      </c>
      <c r="U412" s="1">
        <f>IF($N$412&gt;$N$193,1,0)</f>
        <v>0</v>
      </c>
      <c r="V412" s="1">
        <f>IF($O$412&gt;$O$193,1,0)</f>
        <v>0</v>
      </c>
      <c r="W412" s="1">
        <f>IF($P$412&gt;$P$193,1,0)</f>
        <v>0</v>
      </c>
      <c r="X412" s="1">
        <f>IF($Q$412&gt;$Q$193,1,0)</f>
        <v>0</v>
      </c>
      <c r="Y412" s="1">
        <f>IF($R$412&gt;$R$193,1,0)</f>
        <v>0</v>
      </c>
      <c r="Z412" s="28">
        <f t="shared" si="9"/>
        <v>0</v>
      </c>
      <c r="AA412" s="61"/>
    </row>
    <row r="413" spans="1:27" x14ac:dyDescent="0.25">
      <c r="A413">
        <v>2021</v>
      </c>
      <c r="B413" s="1">
        <v>397</v>
      </c>
      <c r="C413" s="1" t="s">
        <v>428</v>
      </c>
      <c r="D413" s="1">
        <v>69501</v>
      </c>
      <c r="E413" s="1">
        <v>1088</v>
      </c>
      <c r="F413" s="1">
        <v>3</v>
      </c>
      <c r="G413" s="1">
        <v>118126</v>
      </c>
      <c r="H413" s="1">
        <v>421841</v>
      </c>
      <c r="I413" s="1">
        <v>32715</v>
      </c>
      <c r="J413" s="1">
        <v>105498</v>
      </c>
      <c r="K413" s="1">
        <v>124123</v>
      </c>
      <c r="L413" s="1">
        <v>5542</v>
      </c>
      <c r="M413" s="65">
        <v>0.95169999999999999</v>
      </c>
      <c r="N413" s="65">
        <v>21.314699999999998</v>
      </c>
      <c r="O413" s="65">
        <v>6.0696000000000003</v>
      </c>
      <c r="P413" s="65">
        <v>0.47070000000000001</v>
      </c>
      <c r="Q413" s="65">
        <v>1.6996</v>
      </c>
      <c r="R413" s="65">
        <v>1.5179</v>
      </c>
      <c r="S413" s="1"/>
      <c r="T413" s="1">
        <f>IF($M$413&gt;$M$193,1,0)</f>
        <v>0</v>
      </c>
      <c r="U413" s="1">
        <f>IF($N$413&gt;$N$193,1,0)</f>
        <v>0</v>
      </c>
      <c r="V413" s="1">
        <f>IF($O$413&gt;$O$193,1,0)</f>
        <v>0</v>
      </c>
      <c r="W413" s="1">
        <f>IF($P$413&gt;$P$193,1,0)</f>
        <v>0</v>
      </c>
      <c r="X413" s="1">
        <f>IF($Q$413&gt;$Q$193,1,0)</f>
        <v>0</v>
      </c>
      <c r="Y413" s="1">
        <f>IF($R$413&gt;$R$193,1,0)</f>
        <v>0</v>
      </c>
      <c r="Z413" s="28">
        <f t="shared" si="9"/>
        <v>0</v>
      </c>
      <c r="AA413" s="61"/>
    </row>
    <row r="414" spans="1:27" x14ac:dyDescent="0.25">
      <c r="A414">
        <v>2021</v>
      </c>
      <c r="B414" s="1">
        <v>398</v>
      </c>
      <c r="C414" s="1" t="s">
        <v>429</v>
      </c>
      <c r="D414" s="1">
        <v>69449</v>
      </c>
      <c r="E414" s="1">
        <v>1868</v>
      </c>
      <c r="F414" s="1">
        <v>3</v>
      </c>
      <c r="G414" s="1">
        <v>0</v>
      </c>
      <c r="H414" s="1">
        <v>190391</v>
      </c>
      <c r="I414" s="1">
        <v>17721</v>
      </c>
      <c r="J414" s="1">
        <v>134832</v>
      </c>
      <c r="K414" s="1">
        <v>0</v>
      </c>
      <c r="L414" s="1">
        <v>0</v>
      </c>
      <c r="M414" s="65">
        <v>0</v>
      </c>
      <c r="N414" s="65">
        <v>0</v>
      </c>
      <c r="O414" s="65">
        <v>2.7414999999999998</v>
      </c>
      <c r="P414" s="65">
        <v>0.25519999999999998</v>
      </c>
      <c r="Q414" s="65">
        <v>0</v>
      </c>
      <c r="R414" s="65">
        <v>1.9415</v>
      </c>
      <c r="S414" s="1"/>
      <c r="T414" s="1">
        <f>IF($M$414&gt;$M$193,1,0)</f>
        <v>0</v>
      </c>
      <c r="U414" s="1">
        <f>IF($N$414&gt;$N$193,1,0)</f>
        <v>0</v>
      </c>
      <c r="V414" s="1">
        <f>IF($O$414&gt;$O$193,1,0)</f>
        <v>0</v>
      </c>
      <c r="W414" s="1">
        <f>IF($P$414&gt;$P$193,1,0)</f>
        <v>0</v>
      </c>
      <c r="X414" s="1">
        <f>IF($Q$414&gt;$Q$193,1,0)</f>
        <v>0</v>
      </c>
      <c r="Y414" s="1">
        <f>IF($R$414&gt;$R$193,1,0)</f>
        <v>0</v>
      </c>
      <c r="Z414" s="28">
        <f t="shared" si="9"/>
        <v>0</v>
      </c>
      <c r="AA414" s="61"/>
    </row>
    <row r="415" spans="1:27" x14ac:dyDescent="0.25">
      <c r="A415">
        <v>2021</v>
      </c>
      <c r="B415" s="1">
        <v>399</v>
      </c>
      <c r="C415" s="1" t="s">
        <v>430</v>
      </c>
      <c r="D415" s="1">
        <v>69173</v>
      </c>
      <c r="E415" s="1">
        <v>1607</v>
      </c>
      <c r="F415" s="1">
        <v>3</v>
      </c>
      <c r="G415" s="1">
        <v>0</v>
      </c>
      <c r="H415" s="1">
        <v>733327</v>
      </c>
      <c r="I415" s="1">
        <v>46724</v>
      </c>
      <c r="J415" s="1">
        <v>262861</v>
      </c>
      <c r="K415" s="1">
        <v>0</v>
      </c>
      <c r="L415" s="1">
        <v>0</v>
      </c>
      <c r="M415" s="65">
        <v>0</v>
      </c>
      <c r="N415" s="65">
        <v>0</v>
      </c>
      <c r="O415" s="65">
        <v>10.6013</v>
      </c>
      <c r="P415" s="65">
        <v>0.67549999999999999</v>
      </c>
      <c r="Q415" s="65">
        <v>0</v>
      </c>
      <c r="R415" s="65">
        <v>3.8001</v>
      </c>
      <c r="S415" s="1"/>
      <c r="T415" s="1">
        <f>IF($M$415&gt;$M$193,1,0)</f>
        <v>0</v>
      </c>
      <c r="U415" s="1">
        <f>IF($N$415&gt;$N$193,1,0)</f>
        <v>0</v>
      </c>
      <c r="V415" s="1">
        <f>IF($O$415&gt;$O$193,1,0)</f>
        <v>0</v>
      </c>
      <c r="W415" s="1">
        <f>IF($P$415&gt;$P$193,1,0)</f>
        <v>0</v>
      </c>
      <c r="X415" s="1">
        <f>IF($Q$415&gt;$Q$193,1,0)</f>
        <v>0</v>
      </c>
      <c r="Y415" s="1">
        <f>IF($R$415&gt;$R$193,1,0)</f>
        <v>0</v>
      </c>
      <c r="Z415" s="28">
        <f t="shared" si="9"/>
        <v>0</v>
      </c>
      <c r="AA415" s="61"/>
    </row>
    <row r="416" spans="1:27" x14ac:dyDescent="0.25">
      <c r="A416">
        <v>2021</v>
      </c>
      <c r="B416" s="1">
        <v>400</v>
      </c>
      <c r="C416" s="1" t="s">
        <v>431</v>
      </c>
      <c r="D416" s="1">
        <v>69014</v>
      </c>
      <c r="E416" s="1">
        <v>1787</v>
      </c>
      <c r="F416" s="1">
        <v>3</v>
      </c>
      <c r="G416" s="1">
        <v>3204701</v>
      </c>
      <c r="H416" s="1">
        <v>788819</v>
      </c>
      <c r="I416" s="1">
        <v>69051</v>
      </c>
      <c r="J416" s="1">
        <v>1100896</v>
      </c>
      <c r="K416" s="1">
        <v>788819</v>
      </c>
      <c r="L416" s="1">
        <v>69051</v>
      </c>
      <c r="M416" s="65">
        <v>4.0627000000000004</v>
      </c>
      <c r="N416" s="65">
        <v>46.410600000000002</v>
      </c>
      <c r="O416" s="65">
        <v>11.4298</v>
      </c>
      <c r="P416" s="65">
        <v>1.0004999999999999</v>
      </c>
      <c r="Q416" s="65">
        <v>46.435499999999998</v>
      </c>
      <c r="R416" s="65">
        <v>15.9518</v>
      </c>
      <c r="S416" s="1"/>
      <c r="T416" s="1">
        <f>IF($M$416&gt;$M$193,1,0)</f>
        <v>0</v>
      </c>
      <c r="U416" s="1">
        <f>IF($N$416&gt;$N$193,1,0)</f>
        <v>0</v>
      </c>
      <c r="V416" s="1">
        <f>IF($O$416&gt;$O$193,1,0)</f>
        <v>0</v>
      </c>
      <c r="W416" s="1">
        <f>IF($P$416&gt;$P$193,1,0)</f>
        <v>1</v>
      </c>
      <c r="X416" s="1">
        <f>IF($Q$416&gt;$Q$193,1,0)</f>
        <v>0</v>
      </c>
      <c r="Y416" s="1">
        <f>IF($R$416&gt;$R$193,1,0)</f>
        <v>1</v>
      </c>
      <c r="Z416" s="28">
        <f t="shared" si="9"/>
        <v>2</v>
      </c>
      <c r="AA416" s="61"/>
    </row>
    <row r="417" spans="1:27" x14ac:dyDescent="0.25">
      <c r="A417">
        <v>2021</v>
      </c>
      <c r="B417" s="1">
        <v>401</v>
      </c>
      <c r="C417" s="1" t="s">
        <v>432</v>
      </c>
      <c r="D417" s="1">
        <v>68998</v>
      </c>
      <c r="E417" s="1">
        <v>1020</v>
      </c>
      <c r="F417" s="1">
        <v>3</v>
      </c>
      <c r="G417" s="1">
        <v>0</v>
      </c>
      <c r="H417" s="1">
        <v>134597</v>
      </c>
      <c r="I417" s="1">
        <v>9931</v>
      </c>
      <c r="J417" s="1">
        <v>69766</v>
      </c>
      <c r="K417" s="1">
        <v>0</v>
      </c>
      <c r="L417" s="1">
        <v>0</v>
      </c>
      <c r="M417" s="65">
        <v>0</v>
      </c>
      <c r="N417" s="65">
        <v>0</v>
      </c>
      <c r="O417" s="65">
        <v>1.9507000000000001</v>
      </c>
      <c r="P417" s="65">
        <v>0.1439</v>
      </c>
      <c r="Q417" s="65">
        <v>0</v>
      </c>
      <c r="R417" s="65">
        <v>1.0111000000000001</v>
      </c>
      <c r="S417" s="1"/>
      <c r="T417" s="1">
        <f>IF($M$417&gt;$M$193,1,0)</f>
        <v>0</v>
      </c>
      <c r="U417" s="1">
        <f>IF($N$417&gt;$N$193,1,0)</f>
        <v>0</v>
      </c>
      <c r="V417" s="1">
        <f>IF($O$417&gt;$O$193,1,0)</f>
        <v>0</v>
      </c>
      <c r="W417" s="1">
        <f>IF($P$417&gt;$P$193,1,0)</f>
        <v>0</v>
      </c>
      <c r="X417" s="1">
        <f>IF($Q$417&gt;$Q$193,1,0)</f>
        <v>0</v>
      </c>
      <c r="Y417" s="1">
        <f>IF($R$417&gt;$R$193,1,0)</f>
        <v>0</v>
      </c>
      <c r="Z417" s="28">
        <f t="shared" si="9"/>
        <v>0</v>
      </c>
      <c r="AA417" s="61"/>
    </row>
    <row r="418" spans="1:27" x14ac:dyDescent="0.25">
      <c r="A418">
        <v>2021</v>
      </c>
      <c r="B418" s="1">
        <v>402</v>
      </c>
      <c r="C418" s="1" t="s">
        <v>433</v>
      </c>
      <c r="D418" s="1">
        <v>68781</v>
      </c>
      <c r="E418" s="1">
        <v>1239</v>
      </c>
      <c r="F418" s="1">
        <v>3</v>
      </c>
      <c r="G418" s="1">
        <v>0</v>
      </c>
      <c r="H418" s="1">
        <v>586661</v>
      </c>
      <c r="I418" s="1">
        <v>28700</v>
      </c>
      <c r="J418" s="1">
        <v>43425</v>
      </c>
      <c r="K418" s="1">
        <v>0</v>
      </c>
      <c r="L418" s="1">
        <v>0</v>
      </c>
      <c r="M418" s="65">
        <v>0</v>
      </c>
      <c r="N418" s="65">
        <v>0</v>
      </c>
      <c r="O418" s="65">
        <v>8.5294000000000008</v>
      </c>
      <c r="P418" s="65">
        <v>0.4173</v>
      </c>
      <c r="Q418" s="65">
        <v>0</v>
      </c>
      <c r="R418" s="65">
        <v>0.63139999999999996</v>
      </c>
      <c r="S418" s="1"/>
      <c r="T418" s="1">
        <f>IF($M$418&gt;$M$193,1,0)</f>
        <v>0</v>
      </c>
      <c r="U418" s="1">
        <f>IF($N$418&gt;$N$193,1,0)</f>
        <v>0</v>
      </c>
      <c r="V418" s="1">
        <f>IF($O$418&gt;$O$193,1,0)</f>
        <v>0</v>
      </c>
      <c r="W418" s="1">
        <f>IF($P$418&gt;$P$193,1,0)</f>
        <v>0</v>
      </c>
      <c r="X418" s="1">
        <f>IF($Q$418&gt;$Q$193,1,0)</f>
        <v>0</v>
      </c>
      <c r="Y418" s="1">
        <f>IF($R$418&gt;$R$193,1,0)</f>
        <v>0</v>
      </c>
      <c r="Z418" s="28">
        <f t="shared" si="9"/>
        <v>0</v>
      </c>
      <c r="AA418" s="61"/>
    </row>
    <row r="419" spans="1:27" x14ac:dyDescent="0.25">
      <c r="A419">
        <v>2021</v>
      </c>
      <c r="B419" s="1">
        <v>403</v>
      </c>
      <c r="C419" s="1" t="s">
        <v>434</v>
      </c>
      <c r="D419" s="1">
        <v>68738</v>
      </c>
      <c r="E419" s="1">
        <v>4320</v>
      </c>
      <c r="F419" s="1">
        <v>3</v>
      </c>
      <c r="G419" s="1">
        <v>544941</v>
      </c>
      <c r="H419" s="1">
        <v>498779</v>
      </c>
      <c r="I419" s="1">
        <v>38644</v>
      </c>
      <c r="J419" s="1">
        <v>315527</v>
      </c>
      <c r="K419" s="1">
        <v>132090</v>
      </c>
      <c r="L419" s="1">
        <v>4897</v>
      </c>
      <c r="M419" s="65">
        <v>4.1254999999999997</v>
      </c>
      <c r="N419" s="65">
        <v>111.28060000000001</v>
      </c>
      <c r="O419" s="65">
        <v>7.2561999999999998</v>
      </c>
      <c r="P419" s="65">
        <v>0.56220000000000003</v>
      </c>
      <c r="Q419" s="65">
        <v>7.9278000000000004</v>
      </c>
      <c r="R419" s="65">
        <v>4.5903</v>
      </c>
      <c r="S419" s="1"/>
      <c r="T419" s="1">
        <f>IF($M$419&gt;$M$193,1,0)</f>
        <v>0</v>
      </c>
      <c r="U419" s="1">
        <f>IF($N$419&gt;$N$193,1,0)</f>
        <v>1</v>
      </c>
      <c r="V419" s="1">
        <f>IF($O$419&gt;$O$193,1,0)</f>
        <v>0</v>
      </c>
      <c r="W419" s="1">
        <f>IF($P$419&gt;$P$193,1,0)</f>
        <v>0</v>
      </c>
      <c r="X419" s="1">
        <f>IF($Q$419&gt;$Q$193,1,0)</f>
        <v>0</v>
      </c>
      <c r="Y419" s="1">
        <f>IF($R$419&gt;$R$193,1,0)</f>
        <v>0</v>
      </c>
      <c r="Z419" s="28">
        <f t="shared" si="9"/>
        <v>1</v>
      </c>
      <c r="AA419" s="61"/>
    </row>
    <row r="420" spans="1:27" x14ac:dyDescent="0.25">
      <c r="A420">
        <v>2021</v>
      </c>
      <c r="B420" s="1">
        <v>404</v>
      </c>
      <c r="C420" s="1" t="s">
        <v>435</v>
      </c>
      <c r="D420" s="1">
        <v>68545</v>
      </c>
      <c r="E420" s="1">
        <v>2658</v>
      </c>
      <c r="F420" s="1">
        <v>3</v>
      </c>
      <c r="G420" s="1">
        <v>790527</v>
      </c>
      <c r="H420" s="1">
        <v>1382976</v>
      </c>
      <c r="I420" s="1">
        <v>109951</v>
      </c>
      <c r="J420" s="1">
        <v>447006</v>
      </c>
      <c r="K420" s="1">
        <v>789911</v>
      </c>
      <c r="L420" s="1">
        <v>63963</v>
      </c>
      <c r="M420" s="65">
        <v>1.0007999999999999</v>
      </c>
      <c r="N420" s="65">
        <v>12.3591</v>
      </c>
      <c r="O420" s="65">
        <v>20.176200000000001</v>
      </c>
      <c r="P420" s="65">
        <v>1.6041000000000001</v>
      </c>
      <c r="Q420" s="65">
        <v>11.532999999999999</v>
      </c>
      <c r="R420" s="65">
        <v>6.5213999999999999</v>
      </c>
      <c r="S420" s="1"/>
      <c r="T420" s="1">
        <f>IF($M$420&gt;$M$193,1,0)</f>
        <v>0</v>
      </c>
      <c r="U420" s="1">
        <f>IF($N$420&gt;$N$193,1,0)</f>
        <v>0</v>
      </c>
      <c r="V420" s="1">
        <f>IF($O$420&gt;$O$193,1,0)</f>
        <v>1</v>
      </c>
      <c r="W420" s="1">
        <f>IF($P$420&gt;$P$193,1,0)</f>
        <v>1</v>
      </c>
      <c r="X420" s="1">
        <f>IF($Q$420&gt;$Q$193,1,0)</f>
        <v>0</v>
      </c>
      <c r="Y420" s="1">
        <f>IF($R$420&gt;$R$193,1,0)</f>
        <v>0</v>
      </c>
      <c r="Z420" s="28">
        <f t="shared" si="9"/>
        <v>2</v>
      </c>
      <c r="AA420" s="61"/>
    </row>
    <row r="421" spans="1:27" x14ac:dyDescent="0.25">
      <c r="A421">
        <v>2021</v>
      </c>
      <c r="B421" s="1">
        <v>405</v>
      </c>
      <c r="C421" s="1" t="s">
        <v>436</v>
      </c>
      <c r="D421" s="1">
        <v>68444</v>
      </c>
      <c r="E421" s="1">
        <v>1778</v>
      </c>
      <c r="F421" s="1">
        <v>3</v>
      </c>
      <c r="G421" s="1">
        <v>533000</v>
      </c>
      <c r="H421" s="1">
        <v>1053829</v>
      </c>
      <c r="I421" s="1">
        <v>73953</v>
      </c>
      <c r="J421" s="1">
        <v>161673</v>
      </c>
      <c r="K421" s="1">
        <v>679095</v>
      </c>
      <c r="L421" s="1">
        <v>33535</v>
      </c>
      <c r="M421" s="65">
        <v>0.78490000000000004</v>
      </c>
      <c r="N421" s="65">
        <v>15.893800000000001</v>
      </c>
      <c r="O421" s="65">
        <v>15.397</v>
      </c>
      <c r="P421" s="65">
        <v>1.0805</v>
      </c>
      <c r="Q421" s="65">
        <v>7.7873999999999999</v>
      </c>
      <c r="R421" s="65">
        <v>2.3620999999999999</v>
      </c>
      <c r="S421" s="1"/>
      <c r="T421" s="1">
        <f>IF($M$421&gt;$M$193,1,0)</f>
        <v>0</v>
      </c>
      <c r="U421" s="1">
        <f>IF($N$421&gt;$N$193,1,0)</f>
        <v>0</v>
      </c>
      <c r="V421" s="1">
        <f>IF($O$421&gt;$O$193,1,0)</f>
        <v>1</v>
      </c>
      <c r="W421" s="1">
        <f>IF($P$421&gt;$P$193,1,0)</f>
        <v>1</v>
      </c>
      <c r="X421" s="1">
        <f>IF($Q$421&gt;$Q$193,1,0)</f>
        <v>0</v>
      </c>
      <c r="Y421" s="1">
        <f>IF($R$421&gt;$R$193,1,0)</f>
        <v>0</v>
      </c>
      <c r="Z421" s="28">
        <f t="shared" si="9"/>
        <v>2</v>
      </c>
      <c r="AA421" s="61"/>
    </row>
    <row r="422" spans="1:27" x14ac:dyDescent="0.25">
      <c r="A422">
        <v>2021</v>
      </c>
      <c r="B422" s="1">
        <v>406</v>
      </c>
      <c r="C422" s="1" t="s">
        <v>437</v>
      </c>
      <c r="D422" s="1">
        <v>68243</v>
      </c>
      <c r="E422" s="1">
        <v>1485</v>
      </c>
      <c r="F422" s="1">
        <v>3</v>
      </c>
      <c r="G422" s="1">
        <v>0</v>
      </c>
      <c r="H422" s="1">
        <v>996976</v>
      </c>
      <c r="I422" s="1">
        <v>52685</v>
      </c>
      <c r="J422" s="1">
        <v>325831</v>
      </c>
      <c r="K422" s="1">
        <v>0</v>
      </c>
      <c r="L422" s="1">
        <v>0</v>
      </c>
      <c r="M422" s="65">
        <v>0</v>
      </c>
      <c r="N422" s="65">
        <v>0</v>
      </c>
      <c r="O422" s="65">
        <v>14.6092</v>
      </c>
      <c r="P422" s="65">
        <v>0.77200000000000002</v>
      </c>
      <c r="Q422" s="65">
        <v>0</v>
      </c>
      <c r="R422" s="65">
        <v>4.7746000000000004</v>
      </c>
      <c r="S422" s="1"/>
      <c r="T422" s="1">
        <f>IF($M$422&gt;$M$193,1,0)</f>
        <v>0</v>
      </c>
      <c r="U422" s="1">
        <f>IF($N$422&gt;$N$193,1,0)</f>
        <v>0</v>
      </c>
      <c r="V422" s="1">
        <f>IF($O$422&gt;$O$193,1,0)</f>
        <v>1</v>
      </c>
      <c r="W422" s="1">
        <f>IF($P$422&gt;$P$193,1,0)</f>
        <v>1</v>
      </c>
      <c r="X422" s="1">
        <f>IF($Q$422&gt;$Q$193,1,0)</f>
        <v>0</v>
      </c>
      <c r="Y422" s="1">
        <f>IF($R$422&gt;$R$193,1,0)</f>
        <v>0</v>
      </c>
      <c r="Z422" s="28">
        <f t="shared" si="9"/>
        <v>2</v>
      </c>
      <c r="AA422" s="61"/>
    </row>
    <row r="423" spans="1:27" x14ac:dyDescent="0.25">
      <c r="A423">
        <v>2021</v>
      </c>
      <c r="B423" s="1">
        <v>407</v>
      </c>
      <c r="C423" s="1" t="s">
        <v>438</v>
      </c>
      <c r="D423" s="1">
        <v>67983</v>
      </c>
      <c r="E423" s="1">
        <v>1799</v>
      </c>
      <c r="F423" s="1">
        <v>3</v>
      </c>
      <c r="G423" s="1">
        <v>0</v>
      </c>
      <c r="H423" s="1">
        <v>567527</v>
      </c>
      <c r="I423" s="1">
        <v>30961</v>
      </c>
      <c r="J423" s="1">
        <v>385715</v>
      </c>
      <c r="K423" s="1">
        <v>0</v>
      </c>
      <c r="L423" s="1">
        <v>0</v>
      </c>
      <c r="M423" s="65">
        <v>0</v>
      </c>
      <c r="N423" s="65">
        <v>0</v>
      </c>
      <c r="O423" s="65">
        <v>8.3481000000000005</v>
      </c>
      <c r="P423" s="65">
        <v>0.45540000000000003</v>
      </c>
      <c r="Q423" s="65">
        <v>0</v>
      </c>
      <c r="R423" s="65">
        <v>5.6737000000000002</v>
      </c>
      <c r="S423" s="1"/>
      <c r="T423" s="1">
        <f>IF($M$423&gt;$M$193,1,0)</f>
        <v>0</v>
      </c>
      <c r="U423" s="1">
        <f>IF($N$423&gt;$N$193,1,0)</f>
        <v>0</v>
      </c>
      <c r="V423" s="1">
        <f>IF($O$423&gt;$O$193,1,0)</f>
        <v>0</v>
      </c>
      <c r="W423" s="1">
        <f>IF($P$423&gt;$P$193,1,0)</f>
        <v>0</v>
      </c>
      <c r="X423" s="1">
        <f>IF($Q$423&gt;$Q$193,1,0)</f>
        <v>0</v>
      </c>
      <c r="Y423" s="1">
        <f>IF($R$423&gt;$R$193,1,0)</f>
        <v>0</v>
      </c>
      <c r="Z423" s="28">
        <f t="shared" si="9"/>
        <v>0</v>
      </c>
      <c r="AA423" s="61"/>
    </row>
    <row r="424" spans="1:27" x14ac:dyDescent="0.25">
      <c r="A424">
        <v>2021</v>
      </c>
      <c r="B424" s="1">
        <v>408</v>
      </c>
      <c r="C424" s="1" t="s">
        <v>439</v>
      </c>
      <c r="D424" s="1">
        <v>67821</v>
      </c>
      <c r="E424" s="1">
        <v>1393</v>
      </c>
      <c r="F424" s="1">
        <v>3</v>
      </c>
      <c r="G424" s="1">
        <v>4016996</v>
      </c>
      <c r="H424" s="1">
        <v>1416327</v>
      </c>
      <c r="I424" s="1">
        <v>89268</v>
      </c>
      <c r="J424" s="1">
        <v>607677</v>
      </c>
      <c r="K424" s="1">
        <v>1416327</v>
      </c>
      <c r="L424" s="1">
        <v>89268</v>
      </c>
      <c r="M424" s="65">
        <v>2.8361999999999998</v>
      </c>
      <c r="N424" s="65">
        <v>44.999299999999998</v>
      </c>
      <c r="O424" s="65">
        <v>20.883299999999998</v>
      </c>
      <c r="P424" s="65">
        <v>1.3162</v>
      </c>
      <c r="Q424" s="65">
        <v>59.229399999999998</v>
      </c>
      <c r="R424" s="65">
        <v>8.9600000000000009</v>
      </c>
      <c r="S424" s="1"/>
      <c r="T424" s="1">
        <f>IF($M$424&gt;$M$193,1,0)</f>
        <v>0</v>
      </c>
      <c r="U424" s="1">
        <f>IF($N$424&gt;$N$193,1,0)</f>
        <v>0</v>
      </c>
      <c r="V424" s="1">
        <f>IF($O$424&gt;$O$193,1,0)</f>
        <v>1</v>
      </c>
      <c r="W424" s="1">
        <f>IF($P$424&gt;$P$193,1,0)</f>
        <v>1</v>
      </c>
      <c r="X424" s="1">
        <f>IF($Q$424&gt;$Q$193,1,0)</f>
        <v>0</v>
      </c>
      <c r="Y424" s="1">
        <f>IF($R$424&gt;$R$193,1,0)</f>
        <v>0</v>
      </c>
      <c r="Z424" s="28">
        <f t="shared" si="9"/>
        <v>2</v>
      </c>
      <c r="AA424" s="61"/>
    </row>
    <row r="425" spans="1:27" x14ac:dyDescent="0.25">
      <c r="A425">
        <v>2021</v>
      </c>
      <c r="B425" s="1">
        <v>409</v>
      </c>
      <c r="C425" s="1" t="s">
        <v>440</v>
      </c>
      <c r="D425" s="1">
        <v>67818</v>
      </c>
      <c r="E425" s="1">
        <v>2007</v>
      </c>
      <c r="F425" s="1">
        <v>3</v>
      </c>
      <c r="G425" s="1">
        <v>0</v>
      </c>
      <c r="H425" s="1">
        <v>757909</v>
      </c>
      <c r="I425" s="1">
        <v>60665</v>
      </c>
      <c r="J425" s="1">
        <v>488318</v>
      </c>
      <c r="K425" s="1">
        <v>0</v>
      </c>
      <c r="L425" s="1">
        <v>0</v>
      </c>
      <c r="M425" s="65">
        <v>0</v>
      </c>
      <c r="N425" s="65">
        <v>0</v>
      </c>
      <c r="O425" s="65">
        <v>11.175599999999999</v>
      </c>
      <c r="P425" s="65">
        <v>0.89449999999999996</v>
      </c>
      <c r="Q425" s="65">
        <v>0</v>
      </c>
      <c r="R425" s="65">
        <v>7.2004000000000001</v>
      </c>
      <c r="S425" s="1"/>
      <c r="T425" s="1">
        <f>IF($M$425&gt;$M$193,1,0)</f>
        <v>0</v>
      </c>
      <c r="U425" s="1">
        <f>IF($N$425&gt;$N$193,1,0)</f>
        <v>0</v>
      </c>
      <c r="V425" s="1">
        <f>IF($O$425&gt;$O$193,1,0)</f>
        <v>0</v>
      </c>
      <c r="W425" s="1">
        <f>IF($P$425&gt;$P$193,1,0)</f>
        <v>1</v>
      </c>
      <c r="X425" s="1">
        <f>IF($Q$425&gt;$Q$193,1,0)</f>
        <v>0</v>
      </c>
      <c r="Y425" s="1">
        <f>IF($R$425&gt;$R$193,1,0)</f>
        <v>0</v>
      </c>
      <c r="Z425" s="28">
        <f t="shared" si="9"/>
        <v>1</v>
      </c>
      <c r="AA425" s="61"/>
    </row>
    <row r="426" spans="1:27" x14ac:dyDescent="0.25">
      <c r="A426">
        <v>2021</v>
      </c>
      <c r="B426" s="1">
        <v>410</v>
      </c>
      <c r="C426" s="1" t="s">
        <v>441</v>
      </c>
      <c r="D426" s="1">
        <v>67629</v>
      </c>
      <c r="E426" s="1">
        <v>883</v>
      </c>
      <c r="F426" s="1">
        <v>3</v>
      </c>
      <c r="G426" s="1">
        <v>0</v>
      </c>
      <c r="H426" s="1">
        <v>183135</v>
      </c>
      <c r="I426" s="1">
        <v>9418</v>
      </c>
      <c r="J426" s="1">
        <v>36549</v>
      </c>
      <c r="K426" s="1">
        <v>0</v>
      </c>
      <c r="L426" s="1">
        <v>0</v>
      </c>
      <c r="M426" s="65">
        <v>0</v>
      </c>
      <c r="N426" s="65">
        <v>0</v>
      </c>
      <c r="O426" s="65">
        <v>2.7079</v>
      </c>
      <c r="P426" s="65">
        <v>0.13930000000000001</v>
      </c>
      <c r="Q426" s="65">
        <v>0</v>
      </c>
      <c r="R426" s="65">
        <v>0.54039999999999999</v>
      </c>
      <c r="S426" s="1"/>
      <c r="T426" s="1">
        <f>IF($M$426&gt;$M$193,1,0)</f>
        <v>0</v>
      </c>
      <c r="U426" s="1">
        <f>IF($N$426&gt;$N$193,1,0)</f>
        <v>0</v>
      </c>
      <c r="V426" s="1">
        <f>IF($O$426&gt;$O$193,1,0)</f>
        <v>0</v>
      </c>
      <c r="W426" s="1">
        <f>IF($P$426&gt;$P$193,1,0)</f>
        <v>0</v>
      </c>
      <c r="X426" s="1">
        <f>IF($Q$426&gt;$Q$193,1,0)</f>
        <v>0</v>
      </c>
      <c r="Y426" s="1">
        <f>IF($R$426&gt;$R$193,1,0)</f>
        <v>0</v>
      </c>
      <c r="Z426" s="28">
        <f t="shared" si="9"/>
        <v>0</v>
      </c>
      <c r="AA426" s="61"/>
    </row>
    <row r="427" spans="1:27" x14ac:dyDescent="0.25">
      <c r="A427">
        <v>2021</v>
      </c>
      <c r="B427" s="1">
        <v>411</v>
      </c>
      <c r="C427" s="1" t="s">
        <v>442</v>
      </c>
      <c r="D427" s="1">
        <v>67229</v>
      </c>
      <c r="E427" s="1">
        <v>1586</v>
      </c>
      <c r="F427" s="1">
        <v>3</v>
      </c>
      <c r="G427" s="1">
        <v>0</v>
      </c>
      <c r="H427" s="1">
        <v>653729</v>
      </c>
      <c r="I427" s="1">
        <v>46094</v>
      </c>
      <c r="J427" s="1">
        <v>492591</v>
      </c>
      <c r="K427" s="1">
        <v>0</v>
      </c>
      <c r="L427" s="1">
        <v>0</v>
      </c>
      <c r="M427" s="65">
        <v>0</v>
      </c>
      <c r="N427" s="65">
        <v>0</v>
      </c>
      <c r="O427" s="65">
        <v>9.7239000000000004</v>
      </c>
      <c r="P427" s="65">
        <v>0.68559999999999999</v>
      </c>
      <c r="Q427" s="65">
        <v>0</v>
      </c>
      <c r="R427" s="65">
        <v>7.3270999999999997</v>
      </c>
      <c r="S427" s="1"/>
      <c r="T427" s="1">
        <f>IF($M$427&gt;$M$193,1,0)</f>
        <v>0</v>
      </c>
      <c r="U427" s="1">
        <f>IF($N$427&gt;$N$193,1,0)</f>
        <v>0</v>
      </c>
      <c r="V427" s="1">
        <f>IF($O$427&gt;$O$193,1,0)</f>
        <v>0</v>
      </c>
      <c r="W427" s="1">
        <f>IF($P$427&gt;$P$193,1,0)</f>
        <v>0</v>
      </c>
      <c r="X427" s="1">
        <f>IF($Q$427&gt;$Q$193,1,0)</f>
        <v>0</v>
      </c>
      <c r="Y427" s="1">
        <f>IF($R$427&gt;$R$193,1,0)</f>
        <v>0</v>
      </c>
      <c r="Z427" s="28">
        <f t="shared" si="9"/>
        <v>0</v>
      </c>
      <c r="AA427" s="61"/>
    </row>
    <row r="428" spans="1:27" x14ac:dyDescent="0.25">
      <c r="A428">
        <v>2021</v>
      </c>
      <c r="B428" s="1">
        <v>412</v>
      </c>
      <c r="C428" s="1" t="s">
        <v>443</v>
      </c>
      <c r="D428" s="1">
        <v>67227</v>
      </c>
      <c r="E428" s="1">
        <v>2143</v>
      </c>
      <c r="F428" s="1">
        <v>3</v>
      </c>
      <c r="G428" s="1">
        <v>11001473</v>
      </c>
      <c r="H428" s="1">
        <v>2070406</v>
      </c>
      <c r="I428" s="1">
        <v>108118</v>
      </c>
      <c r="J428" s="1">
        <v>1005499</v>
      </c>
      <c r="K428" s="1">
        <v>2070406</v>
      </c>
      <c r="L428" s="1">
        <v>108118</v>
      </c>
      <c r="M428" s="65">
        <v>5.3136999999999999</v>
      </c>
      <c r="N428" s="65">
        <v>101.7543</v>
      </c>
      <c r="O428" s="65">
        <v>30.7972</v>
      </c>
      <c r="P428" s="65">
        <v>1.6083000000000001</v>
      </c>
      <c r="Q428" s="65">
        <v>163.64660000000001</v>
      </c>
      <c r="R428" s="65">
        <v>14.956799999999999</v>
      </c>
      <c r="S428" s="1"/>
      <c r="T428" s="1">
        <f>IF($M$428&gt;$M$193,1,0)</f>
        <v>0</v>
      </c>
      <c r="U428" s="1">
        <f>IF($N$428&gt;$N$193,1,0)</f>
        <v>1</v>
      </c>
      <c r="V428" s="1">
        <f>IF($O$428&gt;$O$193,1,0)</f>
        <v>1</v>
      </c>
      <c r="W428" s="1">
        <f>IF($P$428&gt;$P$193,1,0)</f>
        <v>1</v>
      </c>
      <c r="X428" s="1">
        <f>IF($Q$428&gt;$Q$193,1,0)</f>
        <v>1</v>
      </c>
      <c r="Y428" s="1">
        <f>IF($R$428&gt;$R$193,1,0)</f>
        <v>1</v>
      </c>
      <c r="Z428" s="28">
        <f t="shared" si="9"/>
        <v>5</v>
      </c>
      <c r="AA428" s="61"/>
    </row>
    <row r="429" spans="1:27" x14ac:dyDescent="0.25">
      <c r="A429">
        <v>2021</v>
      </c>
      <c r="B429" s="1">
        <v>413</v>
      </c>
      <c r="C429" s="1" t="s">
        <v>444</v>
      </c>
      <c r="D429" s="1">
        <v>66784</v>
      </c>
      <c r="E429" s="1">
        <v>2052</v>
      </c>
      <c r="F429" s="1">
        <v>3</v>
      </c>
      <c r="G429" s="1">
        <v>4452329</v>
      </c>
      <c r="H429" s="1">
        <v>738854</v>
      </c>
      <c r="I429" s="1">
        <v>75663</v>
      </c>
      <c r="J429" s="1">
        <v>2120458</v>
      </c>
      <c r="K429" s="1">
        <v>738854</v>
      </c>
      <c r="L429" s="1">
        <v>75663</v>
      </c>
      <c r="M429" s="65">
        <v>6.0259999999999998</v>
      </c>
      <c r="N429" s="65">
        <v>58.844200000000001</v>
      </c>
      <c r="O429" s="65">
        <v>11.0633</v>
      </c>
      <c r="P429" s="65">
        <v>1.133</v>
      </c>
      <c r="Q429" s="65">
        <v>66.667599999999993</v>
      </c>
      <c r="R429" s="65">
        <v>31.751000000000001</v>
      </c>
      <c r="S429" s="1"/>
      <c r="T429" s="1">
        <f>IF($M$429&gt;$M$193,1,0)</f>
        <v>1</v>
      </c>
      <c r="U429" s="1">
        <f>IF($N$429&gt;$N$193,1,0)</f>
        <v>0</v>
      </c>
      <c r="V429" s="1">
        <f>IF($O$429&gt;$O$193,1,0)</f>
        <v>0</v>
      </c>
      <c r="W429" s="1">
        <f>IF($P$429&gt;$P$193,1,0)</f>
        <v>1</v>
      </c>
      <c r="X429" s="1">
        <f>IF($Q$429&gt;$Q$193,1,0)</f>
        <v>0</v>
      </c>
      <c r="Y429" s="1">
        <f>IF($R$429&gt;$R$193,1,0)</f>
        <v>1</v>
      </c>
      <c r="Z429" s="28">
        <f t="shared" si="9"/>
        <v>3</v>
      </c>
      <c r="AA429" s="61"/>
    </row>
    <row r="430" spans="1:27" x14ac:dyDescent="0.25">
      <c r="A430">
        <v>2021</v>
      </c>
      <c r="B430" s="1">
        <v>414</v>
      </c>
      <c r="C430" s="1" t="s">
        <v>445</v>
      </c>
      <c r="D430" s="1">
        <v>66777</v>
      </c>
      <c r="E430" s="1">
        <v>1223</v>
      </c>
      <c r="F430" s="1">
        <v>3</v>
      </c>
      <c r="G430" s="1">
        <v>0</v>
      </c>
      <c r="H430" s="1">
        <v>366712</v>
      </c>
      <c r="I430" s="1">
        <v>32794</v>
      </c>
      <c r="J430" s="1">
        <v>169325</v>
      </c>
      <c r="K430" s="1">
        <v>0</v>
      </c>
      <c r="L430" s="1">
        <v>0</v>
      </c>
      <c r="M430" s="65">
        <v>0</v>
      </c>
      <c r="N430" s="65">
        <v>0</v>
      </c>
      <c r="O430" s="65">
        <v>5.4916</v>
      </c>
      <c r="P430" s="65">
        <v>0.49109999999999998</v>
      </c>
      <c r="Q430" s="65">
        <v>0</v>
      </c>
      <c r="R430" s="65">
        <v>2.5356999999999998</v>
      </c>
      <c r="S430" s="1"/>
      <c r="T430" s="1">
        <f>IF($M$430&gt;$M$193,1,0)</f>
        <v>0</v>
      </c>
      <c r="U430" s="1">
        <f>IF($N$430&gt;$N$193,1,0)</f>
        <v>0</v>
      </c>
      <c r="V430" s="1">
        <f>IF($O$430&gt;$O$193,1,0)</f>
        <v>0</v>
      </c>
      <c r="W430" s="1">
        <f>IF($P$430&gt;$P$193,1,0)</f>
        <v>0</v>
      </c>
      <c r="X430" s="1">
        <f>IF($Q$430&gt;$Q$193,1,0)</f>
        <v>0</v>
      </c>
      <c r="Y430" s="1">
        <f>IF($R$430&gt;$R$193,1,0)</f>
        <v>0</v>
      </c>
      <c r="Z430" s="28">
        <f t="shared" si="9"/>
        <v>0</v>
      </c>
      <c r="AA430" s="61"/>
    </row>
    <row r="431" spans="1:27" x14ac:dyDescent="0.25">
      <c r="A431">
        <v>2021</v>
      </c>
      <c r="B431" s="1">
        <v>415</v>
      </c>
      <c r="C431" s="1" t="s">
        <v>446</v>
      </c>
      <c r="D431" s="1">
        <v>66609</v>
      </c>
      <c r="E431" s="1">
        <v>1531</v>
      </c>
      <c r="F431" s="1">
        <v>3</v>
      </c>
      <c r="G431" s="1">
        <v>904837</v>
      </c>
      <c r="H431" s="1">
        <v>334226</v>
      </c>
      <c r="I431" s="1">
        <v>17845</v>
      </c>
      <c r="J431" s="1">
        <v>138990</v>
      </c>
      <c r="K431" s="1">
        <v>334226</v>
      </c>
      <c r="L431" s="1">
        <v>17845</v>
      </c>
      <c r="M431" s="65">
        <v>2.7073</v>
      </c>
      <c r="N431" s="65">
        <v>50.705399999999997</v>
      </c>
      <c r="O431" s="65">
        <v>5.0176999999999996</v>
      </c>
      <c r="P431" s="65">
        <v>0.26790000000000003</v>
      </c>
      <c r="Q431" s="65">
        <v>13.584300000000001</v>
      </c>
      <c r="R431" s="65">
        <v>2.0867</v>
      </c>
      <c r="S431" s="1"/>
      <c r="T431" s="1">
        <f>IF($M$431&gt;$M$193,1,0)</f>
        <v>0</v>
      </c>
      <c r="U431" s="1">
        <f>IF($N$431&gt;$N$193,1,0)</f>
        <v>0</v>
      </c>
      <c r="V431" s="1">
        <f>IF($O$431&gt;$O$193,1,0)</f>
        <v>0</v>
      </c>
      <c r="W431" s="1">
        <f>IF($P$431&gt;$P$193,1,0)</f>
        <v>0</v>
      </c>
      <c r="X431" s="1">
        <f>IF($Q$431&gt;$Q$193,1,0)</f>
        <v>0</v>
      </c>
      <c r="Y431" s="1">
        <f>IF($R$431&gt;$R$193,1,0)</f>
        <v>0</v>
      </c>
      <c r="Z431" s="28">
        <f t="shared" si="9"/>
        <v>0</v>
      </c>
      <c r="AA431" s="61"/>
    </row>
    <row r="432" spans="1:27" x14ac:dyDescent="0.25">
      <c r="A432">
        <v>2021</v>
      </c>
      <c r="B432" s="1">
        <v>416</v>
      </c>
      <c r="C432" s="1" t="s">
        <v>447</v>
      </c>
      <c r="D432" s="1">
        <v>66301</v>
      </c>
      <c r="E432" s="1">
        <v>1837</v>
      </c>
      <c r="F432" s="1">
        <v>3</v>
      </c>
      <c r="G432" s="1">
        <v>1695811</v>
      </c>
      <c r="H432" s="1">
        <v>619639</v>
      </c>
      <c r="I432" s="1">
        <v>35771</v>
      </c>
      <c r="J432" s="1">
        <v>260742</v>
      </c>
      <c r="K432" s="1">
        <v>619639</v>
      </c>
      <c r="L432" s="1">
        <v>35771</v>
      </c>
      <c r="M432" s="65">
        <v>2.7368000000000001</v>
      </c>
      <c r="N432" s="65">
        <v>47.407400000000003</v>
      </c>
      <c r="O432" s="65">
        <v>9.3458000000000006</v>
      </c>
      <c r="P432" s="65">
        <v>0.53949999999999998</v>
      </c>
      <c r="Q432" s="65">
        <v>25.577500000000001</v>
      </c>
      <c r="R432" s="65">
        <v>3.9327000000000001</v>
      </c>
      <c r="S432" s="1"/>
      <c r="T432" s="1">
        <f>IF($M$432&gt;$M$193,1,0)</f>
        <v>0</v>
      </c>
      <c r="U432" s="1">
        <f>IF($N$432&gt;$N$193,1,0)</f>
        <v>0</v>
      </c>
      <c r="V432" s="1">
        <f>IF($O$432&gt;$O$193,1,0)</f>
        <v>0</v>
      </c>
      <c r="W432" s="1">
        <f>IF($P$432&gt;$P$193,1,0)</f>
        <v>0</v>
      </c>
      <c r="X432" s="1">
        <f>IF($Q$432&gt;$Q$193,1,0)</f>
        <v>0</v>
      </c>
      <c r="Y432" s="1">
        <f>IF($R$432&gt;$R$193,1,0)</f>
        <v>0</v>
      </c>
      <c r="Z432" s="28">
        <f t="shared" si="9"/>
        <v>0</v>
      </c>
      <c r="AA432" s="61"/>
    </row>
    <row r="433" spans="1:27" x14ac:dyDescent="0.25">
      <c r="A433">
        <v>2021</v>
      </c>
      <c r="B433" s="1">
        <v>417</v>
      </c>
      <c r="C433" s="1" t="s">
        <v>448</v>
      </c>
      <c r="D433" s="1">
        <v>66086</v>
      </c>
      <c r="E433" s="1">
        <v>1478</v>
      </c>
      <c r="F433" s="1">
        <v>3</v>
      </c>
      <c r="G433" s="1">
        <v>2928909</v>
      </c>
      <c r="H433" s="1">
        <v>512391</v>
      </c>
      <c r="I433" s="1">
        <v>28546</v>
      </c>
      <c r="J433" s="1">
        <v>191557</v>
      </c>
      <c r="K433" s="1">
        <v>512391</v>
      </c>
      <c r="L433" s="1">
        <v>28546</v>
      </c>
      <c r="M433" s="65">
        <v>5.7161999999999997</v>
      </c>
      <c r="N433" s="65">
        <v>102.6031</v>
      </c>
      <c r="O433" s="65">
        <v>7.7534000000000001</v>
      </c>
      <c r="P433" s="65">
        <v>0.432</v>
      </c>
      <c r="Q433" s="65">
        <v>44.319699999999997</v>
      </c>
      <c r="R433" s="65">
        <v>2.8986000000000001</v>
      </c>
      <c r="S433" s="1"/>
      <c r="T433" s="1">
        <f>IF($M$433&gt;$M$193,1,0)</f>
        <v>1</v>
      </c>
      <c r="U433" s="1">
        <f>IF($N$433&gt;$N$193,1,0)</f>
        <v>1</v>
      </c>
      <c r="V433" s="1">
        <f>IF($O$433&gt;$O$193,1,0)</f>
        <v>0</v>
      </c>
      <c r="W433" s="1">
        <f>IF($P$433&gt;$P$193,1,0)</f>
        <v>0</v>
      </c>
      <c r="X433" s="1">
        <f>IF($Q$433&gt;$Q$193,1,0)</f>
        <v>0</v>
      </c>
      <c r="Y433" s="1">
        <f>IF($R$433&gt;$R$193,1,0)</f>
        <v>0</v>
      </c>
      <c r="Z433" s="28">
        <f t="shared" si="9"/>
        <v>2</v>
      </c>
      <c r="AA433" s="61"/>
    </row>
    <row r="434" spans="1:27" x14ac:dyDescent="0.25">
      <c r="A434">
        <v>2021</v>
      </c>
      <c r="B434" s="1">
        <v>418</v>
      </c>
      <c r="C434" s="1" t="s">
        <v>449</v>
      </c>
      <c r="D434" s="1">
        <v>66025</v>
      </c>
      <c r="E434" s="1">
        <v>1695</v>
      </c>
      <c r="F434" s="1">
        <v>3</v>
      </c>
      <c r="G434" s="1">
        <v>0</v>
      </c>
      <c r="H434" s="1">
        <v>422675</v>
      </c>
      <c r="I434" s="1">
        <v>30763</v>
      </c>
      <c r="J434" s="1">
        <v>220378</v>
      </c>
      <c r="K434" s="1">
        <v>0</v>
      </c>
      <c r="L434" s="1">
        <v>0</v>
      </c>
      <c r="M434" s="65">
        <v>0</v>
      </c>
      <c r="N434" s="65">
        <v>0</v>
      </c>
      <c r="O434" s="65">
        <v>6.4016999999999999</v>
      </c>
      <c r="P434" s="65">
        <v>0.46589999999999998</v>
      </c>
      <c r="Q434" s="65">
        <v>0</v>
      </c>
      <c r="R434" s="65">
        <v>3.3378000000000001</v>
      </c>
      <c r="S434" s="1"/>
      <c r="T434" s="1">
        <f>IF($M$434&gt;$M$193,1,0)</f>
        <v>0</v>
      </c>
      <c r="U434" s="1">
        <f>IF($N$434&gt;$N$193,1,0)</f>
        <v>0</v>
      </c>
      <c r="V434" s="1">
        <f>IF($O$434&gt;$O$193,1,0)</f>
        <v>0</v>
      </c>
      <c r="W434" s="1">
        <f>IF($P$434&gt;$P$193,1,0)</f>
        <v>0</v>
      </c>
      <c r="X434" s="1">
        <f>IF($Q$434&gt;$Q$193,1,0)</f>
        <v>0</v>
      </c>
      <c r="Y434" s="1">
        <f>IF($R$434&gt;$R$193,1,0)</f>
        <v>0</v>
      </c>
      <c r="Z434" s="28">
        <f t="shared" si="9"/>
        <v>0</v>
      </c>
      <c r="AA434" s="61"/>
    </row>
    <row r="435" spans="1:27" x14ac:dyDescent="0.25">
      <c r="A435">
        <v>2021</v>
      </c>
      <c r="B435" s="1">
        <v>419</v>
      </c>
      <c r="C435" s="1" t="s">
        <v>450</v>
      </c>
      <c r="D435" s="1">
        <v>65443</v>
      </c>
      <c r="E435" s="1">
        <v>1575</v>
      </c>
      <c r="F435" s="1">
        <v>3</v>
      </c>
      <c r="G435" s="1">
        <v>0</v>
      </c>
      <c r="H435" s="1">
        <v>343699</v>
      </c>
      <c r="I435" s="1">
        <v>20129</v>
      </c>
      <c r="J435" s="1">
        <v>180764</v>
      </c>
      <c r="K435" s="1">
        <v>0</v>
      </c>
      <c r="L435" s="1">
        <v>0</v>
      </c>
      <c r="M435" s="65">
        <v>0</v>
      </c>
      <c r="N435" s="65">
        <v>0</v>
      </c>
      <c r="O435" s="65">
        <v>5.2519</v>
      </c>
      <c r="P435" s="65">
        <v>0.30759999999999998</v>
      </c>
      <c r="Q435" s="65">
        <v>0</v>
      </c>
      <c r="R435" s="65">
        <v>2.7622</v>
      </c>
      <c r="S435" s="1"/>
      <c r="T435" s="1">
        <f>IF($M$435&gt;$M$193,1,0)</f>
        <v>0</v>
      </c>
      <c r="U435" s="1">
        <f>IF($N$435&gt;$N$193,1,0)</f>
        <v>0</v>
      </c>
      <c r="V435" s="1">
        <f>IF($O$435&gt;$O$193,1,0)</f>
        <v>0</v>
      </c>
      <c r="W435" s="1">
        <f>IF($P$435&gt;$P$193,1,0)</f>
        <v>0</v>
      </c>
      <c r="X435" s="1">
        <f>IF($Q$435&gt;$Q$193,1,0)</f>
        <v>0</v>
      </c>
      <c r="Y435" s="1">
        <f>IF($R$435&gt;$R$193,1,0)</f>
        <v>0</v>
      </c>
      <c r="Z435" s="28">
        <f t="shared" si="9"/>
        <v>0</v>
      </c>
      <c r="AA435" s="61"/>
    </row>
    <row r="436" spans="1:27" x14ac:dyDescent="0.25">
      <c r="A436">
        <v>2021</v>
      </c>
      <c r="B436" s="1">
        <v>420</v>
      </c>
      <c r="C436" s="1" t="s">
        <v>451</v>
      </c>
      <c r="D436" s="1">
        <v>65419</v>
      </c>
      <c r="E436" s="1">
        <v>1394</v>
      </c>
      <c r="F436" s="1">
        <v>3</v>
      </c>
      <c r="G436" s="1">
        <v>0</v>
      </c>
      <c r="H436" s="1">
        <v>421689</v>
      </c>
      <c r="I436" s="1">
        <v>23182</v>
      </c>
      <c r="J436" s="1">
        <v>139710</v>
      </c>
      <c r="K436" s="1">
        <v>0</v>
      </c>
      <c r="L436" s="1">
        <v>0</v>
      </c>
      <c r="M436" s="65">
        <v>0</v>
      </c>
      <c r="N436" s="65">
        <v>0</v>
      </c>
      <c r="O436" s="65">
        <v>6.4459999999999997</v>
      </c>
      <c r="P436" s="65">
        <v>0.35439999999999999</v>
      </c>
      <c r="Q436" s="65">
        <v>0</v>
      </c>
      <c r="R436" s="65">
        <v>2.1356000000000002</v>
      </c>
      <c r="S436" s="1"/>
      <c r="T436" s="1">
        <f>IF($M$436&gt;$M$193,1,0)</f>
        <v>0</v>
      </c>
      <c r="U436" s="1">
        <f>IF($N$436&gt;$N$193,1,0)</f>
        <v>0</v>
      </c>
      <c r="V436" s="1">
        <f>IF($O$436&gt;$O$193,1,0)</f>
        <v>0</v>
      </c>
      <c r="W436" s="1">
        <f>IF($P$436&gt;$P$193,1,0)</f>
        <v>0</v>
      </c>
      <c r="X436" s="1">
        <f>IF($Q$436&gt;$Q$193,1,0)</f>
        <v>0</v>
      </c>
      <c r="Y436" s="1">
        <f>IF($R$436&gt;$R$193,1,0)</f>
        <v>0</v>
      </c>
      <c r="Z436" s="28">
        <f t="shared" si="9"/>
        <v>0</v>
      </c>
      <c r="AA436" s="61"/>
    </row>
    <row r="437" spans="1:27" x14ac:dyDescent="0.25">
      <c r="A437">
        <v>2021</v>
      </c>
      <c r="B437" s="1">
        <v>421</v>
      </c>
      <c r="C437" s="1" t="s">
        <v>452</v>
      </c>
      <c r="D437" s="1">
        <v>65277</v>
      </c>
      <c r="E437" s="1">
        <v>1644</v>
      </c>
      <c r="F437" s="1">
        <v>3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65">
        <v>0</v>
      </c>
      <c r="N437" s="65">
        <v>0</v>
      </c>
      <c r="O437" s="65">
        <v>0</v>
      </c>
      <c r="P437" s="65">
        <v>0</v>
      </c>
      <c r="Q437" s="65">
        <v>0</v>
      </c>
      <c r="R437" s="65">
        <v>0</v>
      </c>
      <c r="S437" s="1"/>
      <c r="T437" s="1">
        <f>IF($M$437&gt;$M$193,1,0)</f>
        <v>0</v>
      </c>
      <c r="U437" s="1">
        <f>IF($N$437&gt;$N$193,1,0)</f>
        <v>0</v>
      </c>
      <c r="V437" s="1">
        <f>IF($O$437&gt;$O$193,1,0)</f>
        <v>0</v>
      </c>
      <c r="W437" s="1">
        <f>IF($P$437&gt;$P$193,1,0)</f>
        <v>0</v>
      </c>
      <c r="X437" s="1">
        <f>IF($Q$437&gt;$Q$193,1,0)</f>
        <v>0</v>
      </c>
      <c r="Y437" s="1">
        <f>IF($R$437&gt;$R$193,1,0)</f>
        <v>0</v>
      </c>
      <c r="Z437" s="28">
        <f t="shared" si="9"/>
        <v>0</v>
      </c>
      <c r="AA437" s="61"/>
    </row>
    <row r="438" spans="1:27" x14ac:dyDescent="0.25">
      <c r="A438">
        <v>2021</v>
      </c>
      <c r="B438" s="1">
        <v>422</v>
      </c>
      <c r="C438" s="1" t="s">
        <v>453</v>
      </c>
      <c r="D438" s="1">
        <v>65207</v>
      </c>
      <c r="E438" s="1">
        <v>2096</v>
      </c>
      <c r="F438" s="1">
        <v>3</v>
      </c>
      <c r="G438" s="1">
        <v>1317910</v>
      </c>
      <c r="H438" s="1">
        <v>624598</v>
      </c>
      <c r="I438" s="1">
        <v>50408</v>
      </c>
      <c r="J438" s="1">
        <v>441765</v>
      </c>
      <c r="K438" s="1">
        <v>624598</v>
      </c>
      <c r="L438" s="1">
        <v>50408</v>
      </c>
      <c r="M438" s="65">
        <v>2.11</v>
      </c>
      <c r="N438" s="65">
        <v>26.1449</v>
      </c>
      <c r="O438" s="65">
        <v>9.5786999999999995</v>
      </c>
      <c r="P438" s="65">
        <v>0.77300000000000002</v>
      </c>
      <c r="Q438" s="65">
        <v>20.211200000000002</v>
      </c>
      <c r="R438" s="65">
        <v>6.7747999999999999</v>
      </c>
      <c r="S438" s="1"/>
      <c r="T438" s="1">
        <f>IF($M$438&gt;$M$193,1,0)</f>
        <v>0</v>
      </c>
      <c r="U438" s="1">
        <f>IF($N$438&gt;$N$193,1,0)</f>
        <v>0</v>
      </c>
      <c r="V438" s="1">
        <f>IF($O$438&gt;$O$193,1,0)</f>
        <v>0</v>
      </c>
      <c r="W438" s="1">
        <f>IF($P$438&gt;$P$193,1,0)</f>
        <v>1</v>
      </c>
      <c r="X438" s="1">
        <f>IF($Q$438&gt;$Q$193,1,0)</f>
        <v>0</v>
      </c>
      <c r="Y438" s="1">
        <f>IF($R$438&gt;$R$193,1,0)</f>
        <v>0</v>
      </c>
      <c r="Z438" s="28">
        <f t="shared" si="9"/>
        <v>1</v>
      </c>
      <c r="AA438" s="61"/>
    </row>
    <row r="439" spans="1:27" x14ac:dyDescent="0.25">
      <c r="A439">
        <v>2021</v>
      </c>
      <c r="B439" s="1">
        <v>423</v>
      </c>
      <c r="C439" s="1" t="s">
        <v>454</v>
      </c>
      <c r="D439" s="1">
        <v>65088</v>
      </c>
      <c r="E439" s="1">
        <v>2070</v>
      </c>
      <c r="F439" s="1">
        <v>3</v>
      </c>
      <c r="G439" s="1">
        <v>4540054</v>
      </c>
      <c r="H439" s="1">
        <v>646700</v>
      </c>
      <c r="I439" s="1">
        <v>31323</v>
      </c>
      <c r="J439" s="1">
        <v>308638</v>
      </c>
      <c r="K439" s="1">
        <v>600722</v>
      </c>
      <c r="L439" s="1">
        <v>26869</v>
      </c>
      <c r="M439" s="65">
        <v>7.5576999999999996</v>
      </c>
      <c r="N439" s="65">
        <v>168.97</v>
      </c>
      <c r="O439" s="65">
        <v>9.9358000000000004</v>
      </c>
      <c r="P439" s="65">
        <v>0.48120000000000002</v>
      </c>
      <c r="Q439" s="65">
        <v>69.752600000000001</v>
      </c>
      <c r="R439" s="65">
        <v>4.7419000000000002</v>
      </c>
      <c r="S439" s="1"/>
      <c r="T439" s="1">
        <f>IF($M$439&gt;$M$193,1,0)</f>
        <v>1</v>
      </c>
      <c r="U439" s="1">
        <f>IF($N$439&gt;$N$193,1,0)</f>
        <v>1</v>
      </c>
      <c r="V439" s="1">
        <f>IF($O$439&gt;$O$193,1,0)</f>
        <v>0</v>
      </c>
      <c r="W439" s="1">
        <f>IF($P$439&gt;$P$193,1,0)</f>
        <v>0</v>
      </c>
      <c r="X439" s="1">
        <f>IF($Q$439&gt;$Q$193,1,0)</f>
        <v>0</v>
      </c>
      <c r="Y439" s="1">
        <f>IF($R$439&gt;$R$193,1,0)</f>
        <v>0</v>
      </c>
      <c r="Z439" s="28">
        <f t="shared" si="9"/>
        <v>2</v>
      </c>
      <c r="AA439" s="61"/>
    </row>
    <row r="440" spans="1:27" x14ac:dyDescent="0.25">
      <c r="A440">
        <v>2021</v>
      </c>
      <c r="B440" s="1">
        <v>424</v>
      </c>
      <c r="C440" s="1" t="s">
        <v>455</v>
      </c>
      <c r="D440" s="1">
        <v>64548</v>
      </c>
      <c r="E440" s="1">
        <v>2127</v>
      </c>
      <c r="F440" s="1">
        <v>3</v>
      </c>
      <c r="G440" s="1">
        <v>0</v>
      </c>
      <c r="H440" s="1">
        <v>447918</v>
      </c>
      <c r="I440" s="1">
        <v>41196</v>
      </c>
      <c r="J440" s="1">
        <v>149958</v>
      </c>
      <c r="K440" s="1">
        <v>0</v>
      </c>
      <c r="L440" s="1">
        <v>0</v>
      </c>
      <c r="M440" s="65">
        <v>0</v>
      </c>
      <c r="N440" s="65">
        <v>0</v>
      </c>
      <c r="O440" s="65">
        <v>6.9393000000000002</v>
      </c>
      <c r="P440" s="65">
        <v>0.63819999999999999</v>
      </c>
      <c r="Q440" s="65">
        <v>0</v>
      </c>
      <c r="R440" s="65">
        <v>2.3231999999999999</v>
      </c>
      <c r="S440" s="1"/>
      <c r="T440" s="1">
        <f>IF($M$440&gt;$M$193,1,0)</f>
        <v>0</v>
      </c>
      <c r="U440" s="1">
        <f>IF($N$440&gt;$N$193,1,0)</f>
        <v>0</v>
      </c>
      <c r="V440" s="1">
        <f>IF($O$440&gt;$O$193,1,0)</f>
        <v>0</v>
      </c>
      <c r="W440" s="1">
        <f>IF($P$440&gt;$P$193,1,0)</f>
        <v>0</v>
      </c>
      <c r="X440" s="1">
        <f>IF($Q$440&gt;$Q$193,1,0)</f>
        <v>0</v>
      </c>
      <c r="Y440" s="1">
        <f>IF($R$440&gt;$R$193,1,0)</f>
        <v>0</v>
      </c>
      <c r="Z440" s="28">
        <f t="shared" si="9"/>
        <v>0</v>
      </c>
      <c r="AA440" s="61"/>
    </row>
    <row r="441" spans="1:27" x14ac:dyDescent="0.25">
      <c r="A441">
        <v>2021</v>
      </c>
      <c r="B441" s="1">
        <v>425</v>
      </c>
      <c r="C441" s="1" t="s">
        <v>456</v>
      </c>
      <c r="D441" s="1">
        <v>64513</v>
      </c>
      <c r="E441" s="1">
        <v>1170</v>
      </c>
      <c r="F441" s="1">
        <v>3</v>
      </c>
      <c r="G441" s="1">
        <v>152632</v>
      </c>
      <c r="H441" s="1">
        <v>650564</v>
      </c>
      <c r="I441" s="1">
        <v>42853</v>
      </c>
      <c r="J441" s="1">
        <v>422336</v>
      </c>
      <c r="K441" s="1">
        <v>9738</v>
      </c>
      <c r="L441" s="1">
        <v>795</v>
      </c>
      <c r="M441" s="65">
        <v>15.6739</v>
      </c>
      <c r="N441" s="65">
        <v>191.98990000000001</v>
      </c>
      <c r="O441" s="65">
        <v>10.084199999999999</v>
      </c>
      <c r="P441" s="65">
        <v>0.6643</v>
      </c>
      <c r="Q441" s="65">
        <v>2.3658999999999999</v>
      </c>
      <c r="R441" s="65">
        <v>6.5465</v>
      </c>
      <c r="S441" s="1"/>
      <c r="T441" s="1">
        <f>IF($M$441&gt;$M$193,1,0)</f>
        <v>1</v>
      </c>
      <c r="U441" s="1">
        <f>IF($N$441&gt;$N$193,1,0)</f>
        <v>1</v>
      </c>
      <c r="V441" s="1">
        <f>IF($O$441&gt;$O$193,1,0)</f>
        <v>0</v>
      </c>
      <c r="W441" s="1">
        <f>IF($P$441&gt;$P$193,1,0)</f>
        <v>0</v>
      </c>
      <c r="X441" s="1">
        <f>IF($Q$441&gt;$Q$193,1,0)</f>
        <v>0</v>
      </c>
      <c r="Y441" s="1">
        <f>IF($R$441&gt;$R$193,1,0)</f>
        <v>0</v>
      </c>
      <c r="Z441" s="28">
        <f t="shared" si="9"/>
        <v>2</v>
      </c>
      <c r="AA441" s="61"/>
    </row>
    <row r="442" spans="1:27" x14ac:dyDescent="0.25">
      <c r="A442">
        <v>2021</v>
      </c>
      <c r="B442" s="1">
        <v>426</v>
      </c>
      <c r="C442" s="1" t="s">
        <v>457</v>
      </c>
      <c r="D442" s="1">
        <v>64172</v>
      </c>
      <c r="E442" s="1">
        <v>891</v>
      </c>
      <c r="F442" s="1">
        <v>3</v>
      </c>
      <c r="G442" s="1">
        <v>0</v>
      </c>
      <c r="H442" s="1">
        <v>343208</v>
      </c>
      <c r="I442" s="1">
        <v>25374</v>
      </c>
      <c r="J442" s="1">
        <v>105904</v>
      </c>
      <c r="K442" s="1">
        <v>0</v>
      </c>
      <c r="L442" s="1">
        <v>0</v>
      </c>
      <c r="M442" s="65">
        <v>0</v>
      </c>
      <c r="N442" s="65">
        <v>0</v>
      </c>
      <c r="O442" s="65">
        <v>5.3483000000000001</v>
      </c>
      <c r="P442" s="65">
        <v>0.39539999999999997</v>
      </c>
      <c r="Q442" s="65">
        <v>0</v>
      </c>
      <c r="R442" s="65">
        <v>1.6503000000000001</v>
      </c>
      <c r="S442" s="1"/>
      <c r="T442" s="1">
        <f>IF($M$442&gt;$M$193,1,0)</f>
        <v>0</v>
      </c>
      <c r="U442" s="1">
        <f>IF($N$442&gt;$N$193,1,0)</f>
        <v>0</v>
      </c>
      <c r="V442" s="1">
        <f>IF($O$442&gt;$O$193,1,0)</f>
        <v>0</v>
      </c>
      <c r="W442" s="1">
        <f>IF($P$442&gt;$P$193,1,0)</f>
        <v>0</v>
      </c>
      <c r="X442" s="1">
        <f>IF($Q$442&gt;$Q$193,1,0)</f>
        <v>0</v>
      </c>
      <c r="Y442" s="1">
        <f>IF($R$442&gt;$R$193,1,0)</f>
        <v>0</v>
      </c>
      <c r="Z442" s="28">
        <f t="shared" si="9"/>
        <v>0</v>
      </c>
      <c r="AA442" s="61"/>
    </row>
    <row r="443" spans="1:27" x14ac:dyDescent="0.25">
      <c r="A443">
        <v>2021</v>
      </c>
      <c r="B443" s="1">
        <v>427</v>
      </c>
      <c r="C443" s="1" t="s">
        <v>458</v>
      </c>
      <c r="D443" s="1">
        <v>64100</v>
      </c>
      <c r="E443" s="1">
        <v>1409</v>
      </c>
      <c r="F443" s="1">
        <v>3</v>
      </c>
      <c r="G443" s="1">
        <v>596750</v>
      </c>
      <c r="H443" s="1">
        <v>419318</v>
      </c>
      <c r="I443" s="1">
        <v>29247</v>
      </c>
      <c r="J443" s="1">
        <v>122429</v>
      </c>
      <c r="K443" s="1">
        <v>419318</v>
      </c>
      <c r="L443" s="1">
        <v>29247</v>
      </c>
      <c r="M443" s="65">
        <v>1.4231</v>
      </c>
      <c r="N443" s="65">
        <v>20.4038</v>
      </c>
      <c r="O443" s="65">
        <v>6.5415999999999999</v>
      </c>
      <c r="P443" s="65">
        <v>0.45629999999999998</v>
      </c>
      <c r="Q443" s="65">
        <v>9.3096999999999994</v>
      </c>
      <c r="R443" s="65">
        <v>1.91</v>
      </c>
      <c r="S443" s="1"/>
      <c r="T443" s="1">
        <f>IF($M$443&gt;$M$193,1,0)</f>
        <v>0</v>
      </c>
      <c r="U443" s="1">
        <f>IF($N$443&gt;$N$193,1,0)</f>
        <v>0</v>
      </c>
      <c r="V443" s="1">
        <f>IF($O$443&gt;$O$193,1,0)</f>
        <v>0</v>
      </c>
      <c r="W443" s="1">
        <f>IF($P$443&gt;$P$193,1,0)</f>
        <v>0</v>
      </c>
      <c r="X443" s="1">
        <f>IF($Q$443&gt;$Q$193,1,0)</f>
        <v>0</v>
      </c>
      <c r="Y443" s="1">
        <f>IF($R$443&gt;$R$193,1,0)</f>
        <v>0</v>
      </c>
      <c r="Z443" s="28">
        <f t="shared" si="9"/>
        <v>0</v>
      </c>
      <c r="AA443" s="61"/>
    </row>
    <row r="444" spans="1:27" x14ac:dyDescent="0.25">
      <c r="A444">
        <v>2021</v>
      </c>
      <c r="B444" s="1">
        <v>428</v>
      </c>
      <c r="C444" s="1" t="s">
        <v>459</v>
      </c>
      <c r="D444" s="1">
        <v>64078</v>
      </c>
      <c r="E444" s="1">
        <v>3008</v>
      </c>
      <c r="F444" s="1">
        <v>3</v>
      </c>
      <c r="G444" s="1">
        <v>1752250</v>
      </c>
      <c r="H444" s="1">
        <v>520106</v>
      </c>
      <c r="I444" s="1">
        <v>41438</v>
      </c>
      <c r="J444" s="1">
        <v>438865</v>
      </c>
      <c r="K444" s="1">
        <v>520106</v>
      </c>
      <c r="L444" s="1">
        <v>41438</v>
      </c>
      <c r="M444" s="65">
        <v>3.3690000000000002</v>
      </c>
      <c r="N444" s="65">
        <v>42.286099999999998</v>
      </c>
      <c r="O444" s="65">
        <v>8.1167999999999996</v>
      </c>
      <c r="P444" s="65">
        <v>0.64670000000000005</v>
      </c>
      <c r="Q444" s="65">
        <v>27.345600000000001</v>
      </c>
      <c r="R444" s="65">
        <v>6.8489000000000004</v>
      </c>
      <c r="S444" s="1"/>
      <c r="T444" s="1">
        <f>IF($M$444&gt;$M$193,1,0)</f>
        <v>0</v>
      </c>
      <c r="U444" s="1">
        <f>IF($N$444&gt;$N$193,1,0)</f>
        <v>0</v>
      </c>
      <c r="V444" s="1">
        <f>IF($O$444&gt;$O$193,1,0)</f>
        <v>0</v>
      </c>
      <c r="W444" s="1">
        <f>IF($P$444&gt;$P$193,1,0)</f>
        <v>0</v>
      </c>
      <c r="X444" s="1">
        <f>IF($Q$444&gt;$Q$193,1,0)</f>
        <v>0</v>
      </c>
      <c r="Y444" s="1">
        <f>IF($R$444&gt;$R$193,1,0)</f>
        <v>0</v>
      </c>
      <c r="Z444" s="28">
        <f t="shared" si="9"/>
        <v>0</v>
      </c>
      <c r="AA444" s="61"/>
    </row>
    <row r="445" spans="1:27" x14ac:dyDescent="0.25">
      <c r="A445">
        <v>2021</v>
      </c>
      <c r="B445" s="1">
        <v>429</v>
      </c>
      <c r="C445" s="1" t="s">
        <v>460</v>
      </c>
      <c r="D445" s="1">
        <v>64037</v>
      </c>
      <c r="E445" s="1">
        <v>1817</v>
      </c>
      <c r="F445" s="1">
        <v>3</v>
      </c>
      <c r="G445" s="1">
        <v>0</v>
      </c>
      <c r="H445" s="1">
        <v>18955</v>
      </c>
      <c r="I445" s="1">
        <v>1517</v>
      </c>
      <c r="J445" s="1">
        <v>4829</v>
      </c>
      <c r="K445" s="1">
        <v>0</v>
      </c>
      <c r="L445" s="1">
        <v>0</v>
      </c>
      <c r="M445" s="65">
        <v>0</v>
      </c>
      <c r="N445" s="65">
        <v>0</v>
      </c>
      <c r="O445" s="65">
        <v>0.29599999999999999</v>
      </c>
      <c r="P445" s="65">
        <v>2.3699999999999999E-2</v>
      </c>
      <c r="Q445" s="65">
        <v>0</v>
      </c>
      <c r="R445" s="65">
        <v>7.5399999999999995E-2</v>
      </c>
      <c r="S445" s="1"/>
      <c r="T445" s="1">
        <f>IF($M$445&gt;$M$193,1,0)</f>
        <v>0</v>
      </c>
      <c r="U445" s="1">
        <f>IF($N$445&gt;$N$193,1,0)</f>
        <v>0</v>
      </c>
      <c r="V445" s="1">
        <f>IF($O$445&gt;$O$193,1,0)</f>
        <v>0</v>
      </c>
      <c r="W445" s="1">
        <f>IF($P$445&gt;$P$193,1,0)</f>
        <v>0</v>
      </c>
      <c r="X445" s="1">
        <f>IF($Q$445&gt;$Q$193,1,0)</f>
        <v>0</v>
      </c>
      <c r="Y445" s="1">
        <f>IF($R$445&gt;$R$193,1,0)</f>
        <v>0</v>
      </c>
      <c r="Z445" s="28">
        <f t="shared" si="9"/>
        <v>0</v>
      </c>
      <c r="AA445" s="61"/>
    </row>
    <row r="446" spans="1:27" x14ac:dyDescent="0.25">
      <c r="A446">
        <v>2021</v>
      </c>
      <c r="B446" s="1">
        <v>430</v>
      </c>
      <c r="C446" s="1" t="s">
        <v>461</v>
      </c>
      <c r="D446" s="1">
        <v>64022</v>
      </c>
      <c r="E446" s="1">
        <v>1050</v>
      </c>
      <c r="F446" s="1">
        <v>3</v>
      </c>
      <c r="G446" s="1">
        <v>0</v>
      </c>
      <c r="H446" s="1">
        <v>262978</v>
      </c>
      <c r="I446" s="1">
        <v>20013</v>
      </c>
      <c r="J446" s="1">
        <v>42826</v>
      </c>
      <c r="K446" s="1">
        <v>0</v>
      </c>
      <c r="L446" s="1">
        <v>0</v>
      </c>
      <c r="M446" s="65">
        <v>0</v>
      </c>
      <c r="N446" s="65">
        <v>0</v>
      </c>
      <c r="O446" s="65">
        <v>4.1075999999999997</v>
      </c>
      <c r="P446" s="65">
        <v>0.31259999999999999</v>
      </c>
      <c r="Q446" s="65">
        <v>0</v>
      </c>
      <c r="R446" s="65">
        <v>0.66890000000000005</v>
      </c>
      <c r="S446" s="1"/>
      <c r="T446" s="1">
        <f>IF($M$446&gt;$M$193,1,0)</f>
        <v>0</v>
      </c>
      <c r="U446" s="1">
        <f>IF($N$446&gt;$N$193,1,0)</f>
        <v>0</v>
      </c>
      <c r="V446" s="1">
        <f>IF($O$446&gt;$O$193,1,0)</f>
        <v>0</v>
      </c>
      <c r="W446" s="1">
        <f>IF($P$446&gt;$P$193,1,0)</f>
        <v>0</v>
      </c>
      <c r="X446" s="1">
        <f>IF($Q$446&gt;$Q$193,1,0)</f>
        <v>0</v>
      </c>
      <c r="Y446" s="1">
        <f>IF($R$446&gt;$R$193,1,0)</f>
        <v>0</v>
      </c>
      <c r="Z446" s="28">
        <f t="shared" si="9"/>
        <v>0</v>
      </c>
      <c r="AA446" s="61"/>
    </row>
    <row r="447" spans="1:27" x14ac:dyDescent="0.25">
      <c r="A447">
        <v>2021</v>
      </c>
      <c r="B447" s="1">
        <v>431</v>
      </c>
      <c r="C447" s="1" t="s">
        <v>462</v>
      </c>
      <c r="D447" s="1">
        <v>63952</v>
      </c>
      <c r="E447" s="1">
        <v>1946</v>
      </c>
      <c r="F447" s="1">
        <v>3</v>
      </c>
      <c r="G447" s="1">
        <v>1606052</v>
      </c>
      <c r="H447" s="1">
        <v>511486</v>
      </c>
      <c r="I447" s="1">
        <v>48970</v>
      </c>
      <c r="J447" s="1">
        <v>390598</v>
      </c>
      <c r="K447" s="1">
        <v>511486</v>
      </c>
      <c r="L447" s="1">
        <v>48970</v>
      </c>
      <c r="M447" s="65">
        <v>3.14</v>
      </c>
      <c r="N447" s="65">
        <v>32.796700000000001</v>
      </c>
      <c r="O447" s="65">
        <v>7.9980000000000002</v>
      </c>
      <c r="P447" s="65">
        <v>0.76570000000000005</v>
      </c>
      <c r="Q447" s="65">
        <v>25.113399999999999</v>
      </c>
      <c r="R447" s="65">
        <v>6.1077000000000004</v>
      </c>
      <c r="S447" s="1"/>
      <c r="T447" s="1">
        <f>IF($M$447&gt;$M$193,1,0)</f>
        <v>0</v>
      </c>
      <c r="U447" s="1">
        <f>IF($N$447&gt;$N$193,1,0)</f>
        <v>0</v>
      </c>
      <c r="V447" s="1">
        <f>IF($O$447&gt;$O$193,1,0)</f>
        <v>0</v>
      </c>
      <c r="W447" s="1">
        <f>IF($P$447&gt;$P$193,1,0)</f>
        <v>1</v>
      </c>
      <c r="X447" s="1">
        <f>IF($Q$447&gt;$Q$193,1,0)</f>
        <v>0</v>
      </c>
      <c r="Y447" s="1">
        <f>IF($R$447&gt;$R$193,1,0)</f>
        <v>0</v>
      </c>
      <c r="Z447" s="28">
        <f t="shared" si="9"/>
        <v>1</v>
      </c>
      <c r="AA447" s="61"/>
    </row>
    <row r="448" spans="1:27" x14ac:dyDescent="0.25">
      <c r="A448">
        <v>2021</v>
      </c>
      <c r="B448" s="1">
        <v>432</v>
      </c>
      <c r="C448" s="1" t="s">
        <v>463</v>
      </c>
      <c r="D448" s="1">
        <v>63835</v>
      </c>
      <c r="E448" s="1">
        <v>1858</v>
      </c>
      <c r="F448" s="1">
        <v>3</v>
      </c>
      <c r="G448" s="1">
        <v>152017</v>
      </c>
      <c r="H448" s="1">
        <v>430839</v>
      </c>
      <c r="I448" s="1">
        <v>28841</v>
      </c>
      <c r="J448" s="1">
        <v>118403</v>
      </c>
      <c r="K448" s="1">
        <v>128232</v>
      </c>
      <c r="L448" s="1">
        <v>8419</v>
      </c>
      <c r="M448" s="65">
        <v>1.1855</v>
      </c>
      <c r="N448" s="65">
        <v>18.0564</v>
      </c>
      <c r="O448" s="65">
        <v>6.7492999999999999</v>
      </c>
      <c r="P448" s="65">
        <v>0.45179999999999998</v>
      </c>
      <c r="Q448" s="65">
        <v>2.3814000000000002</v>
      </c>
      <c r="R448" s="65">
        <v>1.8548</v>
      </c>
      <c r="S448" s="1"/>
      <c r="T448" s="1">
        <f>IF($M$448&gt;$M$193,1,0)</f>
        <v>0</v>
      </c>
      <c r="U448" s="1">
        <f>IF($N$448&gt;$N$193,1,0)</f>
        <v>0</v>
      </c>
      <c r="V448" s="1">
        <f>IF($O$448&gt;$O$193,1,0)</f>
        <v>0</v>
      </c>
      <c r="W448" s="1">
        <f>IF($P$448&gt;$P$193,1,0)</f>
        <v>0</v>
      </c>
      <c r="X448" s="1">
        <f>IF($Q$448&gt;$Q$193,1,0)</f>
        <v>0</v>
      </c>
      <c r="Y448" s="1">
        <f>IF($R$448&gt;$R$193,1,0)</f>
        <v>0</v>
      </c>
      <c r="Z448" s="28">
        <f t="shared" si="9"/>
        <v>0</v>
      </c>
      <c r="AA448" s="61"/>
    </row>
    <row r="449" spans="1:27" x14ac:dyDescent="0.25">
      <c r="A449">
        <v>2021</v>
      </c>
      <c r="B449" s="1">
        <v>433</v>
      </c>
      <c r="C449" s="1" t="s">
        <v>464</v>
      </c>
      <c r="D449" s="1">
        <v>63758</v>
      </c>
      <c r="E449" s="1">
        <v>921</v>
      </c>
      <c r="F449" s="1">
        <v>3</v>
      </c>
      <c r="G449" s="1">
        <v>293789</v>
      </c>
      <c r="H449" s="1">
        <v>237334</v>
      </c>
      <c r="I449" s="1">
        <v>14085</v>
      </c>
      <c r="J449" s="1">
        <v>38749</v>
      </c>
      <c r="K449" s="1">
        <v>237334</v>
      </c>
      <c r="L449" s="1">
        <v>14085</v>
      </c>
      <c r="M449" s="65">
        <v>1.2379</v>
      </c>
      <c r="N449" s="65">
        <v>20.8583</v>
      </c>
      <c r="O449" s="65">
        <v>3.7223999999999999</v>
      </c>
      <c r="P449" s="65">
        <v>0.22090000000000001</v>
      </c>
      <c r="Q449" s="65">
        <v>4.6078999999999999</v>
      </c>
      <c r="R449" s="65">
        <v>0.60780000000000001</v>
      </c>
      <c r="S449" s="1"/>
      <c r="T449" s="1">
        <f>IF($M$449&gt;$M$193,1,0)</f>
        <v>0</v>
      </c>
      <c r="U449" s="1">
        <f>IF($N$449&gt;$N$193,1,0)</f>
        <v>0</v>
      </c>
      <c r="V449" s="1">
        <f>IF($O$449&gt;$O$193,1,0)</f>
        <v>0</v>
      </c>
      <c r="W449" s="1">
        <f>IF($P$449&gt;$P$193,1,0)</f>
        <v>0</v>
      </c>
      <c r="X449" s="1">
        <f>IF($Q$449&gt;$Q$193,1,0)</f>
        <v>0</v>
      </c>
      <c r="Y449" s="1">
        <f>IF($R$449&gt;$R$193,1,0)</f>
        <v>0</v>
      </c>
      <c r="Z449" s="28">
        <f t="shared" si="9"/>
        <v>0</v>
      </c>
      <c r="AA449" s="61"/>
    </row>
    <row r="450" spans="1:27" x14ac:dyDescent="0.25">
      <c r="A450">
        <v>2021</v>
      </c>
      <c r="B450" s="1">
        <v>434</v>
      </c>
      <c r="C450" s="1" t="s">
        <v>465</v>
      </c>
      <c r="D450" s="1">
        <v>63683</v>
      </c>
      <c r="E450" s="1">
        <v>2194</v>
      </c>
      <c r="F450" s="1">
        <v>3</v>
      </c>
      <c r="G450" s="1">
        <v>594450</v>
      </c>
      <c r="H450" s="1">
        <v>647526</v>
      </c>
      <c r="I450" s="1">
        <v>35959</v>
      </c>
      <c r="J450" s="1">
        <v>200425</v>
      </c>
      <c r="K450" s="1">
        <v>647526</v>
      </c>
      <c r="L450" s="1">
        <v>35959</v>
      </c>
      <c r="M450" s="65">
        <v>0.91800000000000004</v>
      </c>
      <c r="N450" s="65">
        <v>16.531300000000002</v>
      </c>
      <c r="O450" s="65">
        <v>10.167999999999999</v>
      </c>
      <c r="P450" s="65">
        <v>0.56469999999999998</v>
      </c>
      <c r="Q450" s="65">
        <v>9.3345000000000002</v>
      </c>
      <c r="R450" s="65">
        <v>3.1472000000000002</v>
      </c>
      <c r="S450" s="1"/>
      <c r="T450" s="1">
        <f>IF($M$450&gt;$M$193,1,0)</f>
        <v>0</v>
      </c>
      <c r="U450" s="1">
        <f>IF($N$450&gt;$N$193,1,0)</f>
        <v>0</v>
      </c>
      <c r="V450" s="1">
        <f>IF($O$450&gt;$O$193,1,0)</f>
        <v>0</v>
      </c>
      <c r="W450" s="1">
        <f>IF($P$450&gt;$P$193,1,0)</f>
        <v>0</v>
      </c>
      <c r="X450" s="1">
        <f>IF($Q$450&gt;$Q$193,1,0)</f>
        <v>0</v>
      </c>
      <c r="Y450" s="1">
        <f>IF($R$450&gt;$R$193,1,0)</f>
        <v>0</v>
      </c>
      <c r="Z450" s="28">
        <f t="shared" si="9"/>
        <v>0</v>
      </c>
      <c r="AA450" s="61"/>
    </row>
    <row r="451" spans="1:27" x14ac:dyDescent="0.25">
      <c r="A451">
        <v>2021</v>
      </c>
      <c r="B451" s="1">
        <v>435</v>
      </c>
      <c r="C451" s="1" t="s">
        <v>466</v>
      </c>
      <c r="D451" s="1">
        <v>62966</v>
      </c>
      <c r="E451" s="1">
        <v>1827</v>
      </c>
      <c r="F451" s="1">
        <v>3</v>
      </c>
      <c r="G451" s="1">
        <v>8702037</v>
      </c>
      <c r="H451" s="1">
        <v>2292722</v>
      </c>
      <c r="I451" s="1">
        <v>122809</v>
      </c>
      <c r="J451" s="1">
        <v>754572</v>
      </c>
      <c r="K451" s="1">
        <v>2292722</v>
      </c>
      <c r="L451" s="1">
        <v>122809</v>
      </c>
      <c r="M451" s="65">
        <v>3.7955000000000001</v>
      </c>
      <c r="N451" s="65">
        <v>70.8583</v>
      </c>
      <c r="O451" s="65">
        <v>36.412100000000002</v>
      </c>
      <c r="P451" s="65">
        <v>1.9503999999999999</v>
      </c>
      <c r="Q451" s="65">
        <v>138.2022</v>
      </c>
      <c r="R451" s="65">
        <v>11.9838</v>
      </c>
      <c r="S451" s="1"/>
      <c r="T451" s="1">
        <f>IF($M$451&gt;$M$193,1,0)</f>
        <v>0</v>
      </c>
      <c r="U451" s="1">
        <f>IF($N$451&gt;$N$193,1,0)</f>
        <v>0</v>
      </c>
      <c r="V451" s="1">
        <f>IF($O$451&gt;$O$193,1,0)</f>
        <v>1</v>
      </c>
      <c r="W451" s="1">
        <f>IF($P$451&gt;$P$193,1,0)</f>
        <v>1</v>
      </c>
      <c r="X451" s="1">
        <f>IF($Q$451&gt;$Q$193,1,0)</f>
        <v>1</v>
      </c>
      <c r="Y451" s="1">
        <f>IF($R$451&gt;$R$193,1,0)</f>
        <v>1</v>
      </c>
      <c r="Z451" s="28">
        <f t="shared" ref="Z451:Z514" si="10">SUM($T451:$Y451)</f>
        <v>4</v>
      </c>
      <c r="AA451" s="61"/>
    </row>
    <row r="452" spans="1:27" x14ac:dyDescent="0.25">
      <c r="A452">
        <v>2021</v>
      </c>
      <c r="B452" s="1">
        <v>436</v>
      </c>
      <c r="C452" s="1" t="s">
        <v>467</v>
      </c>
      <c r="D452" s="1">
        <v>62433</v>
      </c>
      <c r="E452" s="1">
        <v>2957</v>
      </c>
      <c r="F452" s="1">
        <v>3</v>
      </c>
      <c r="G452" s="1">
        <v>0</v>
      </c>
      <c r="H452" s="1">
        <v>852503</v>
      </c>
      <c r="I452" s="1">
        <v>57759</v>
      </c>
      <c r="J452" s="1">
        <v>1203016</v>
      </c>
      <c r="K452" s="1">
        <v>0</v>
      </c>
      <c r="L452" s="1">
        <v>0</v>
      </c>
      <c r="M452" s="65">
        <v>0</v>
      </c>
      <c r="N452" s="65">
        <v>0</v>
      </c>
      <c r="O452" s="65">
        <v>13.6547</v>
      </c>
      <c r="P452" s="65">
        <v>0.92510000000000003</v>
      </c>
      <c r="Q452" s="65">
        <v>0</v>
      </c>
      <c r="R452" s="65">
        <v>19.268899999999999</v>
      </c>
      <c r="S452" s="1"/>
      <c r="T452" s="1">
        <f>IF($M$452&gt;$M$193,1,0)</f>
        <v>0</v>
      </c>
      <c r="U452" s="1">
        <f>IF($N$452&gt;$N$193,1,0)</f>
        <v>0</v>
      </c>
      <c r="V452" s="1">
        <f>IF($O$452&gt;$O$193,1,0)</f>
        <v>1</v>
      </c>
      <c r="W452" s="1">
        <f>IF($P$452&gt;$P$193,1,0)</f>
        <v>1</v>
      </c>
      <c r="X452" s="1">
        <f>IF($Q$452&gt;$Q$193,1,0)</f>
        <v>0</v>
      </c>
      <c r="Y452" s="1">
        <f>IF($R$452&gt;$R$193,1,0)</f>
        <v>1</v>
      </c>
      <c r="Z452" s="28">
        <f t="shared" si="10"/>
        <v>3</v>
      </c>
      <c r="AA452" s="61"/>
    </row>
    <row r="453" spans="1:27" x14ac:dyDescent="0.25">
      <c r="A453">
        <v>2021</v>
      </c>
      <c r="B453" s="1">
        <v>437</v>
      </c>
      <c r="C453" s="1" t="s">
        <v>468</v>
      </c>
      <c r="D453" s="1">
        <v>62182</v>
      </c>
      <c r="E453" s="1">
        <v>1715</v>
      </c>
      <c r="F453" s="1">
        <v>3</v>
      </c>
      <c r="G453" s="1">
        <v>1929204</v>
      </c>
      <c r="H453" s="1">
        <v>610895</v>
      </c>
      <c r="I453" s="1">
        <v>47062</v>
      </c>
      <c r="J453" s="1">
        <v>461187</v>
      </c>
      <c r="K453" s="1">
        <v>610895</v>
      </c>
      <c r="L453" s="1">
        <v>47062</v>
      </c>
      <c r="M453" s="65">
        <v>3.1579999999999999</v>
      </c>
      <c r="N453" s="65">
        <v>40.992800000000003</v>
      </c>
      <c r="O453" s="65">
        <v>9.8242999999999991</v>
      </c>
      <c r="P453" s="65">
        <v>0.75680000000000003</v>
      </c>
      <c r="Q453" s="65">
        <v>31.025099999999998</v>
      </c>
      <c r="R453" s="65">
        <v>7.4166999999999996</v>
      </c>
      <c r="S453" s="1"/>
      <c r="T453" s="1">
        <f>IF($M$453&gt;$M$193,1,0)</f>
        <v>0</v>
      </c>
      <c r="U453" s="1">
        <f>IF($N$453&gt;$N$193,1,0)</f>
        <v>0</v>
      </c>
      <c r="V453" s="1">
        <f>IF($O$453&gt;$O$193,1,0)</f>
        <v>0</v>
      </c>
      <c r="W453" s="1">
        <f>IF($P$453&gt;$P$193,1,0)</f>
        <v>0</v>
      </c>
      <c r="X453" s="1">
        <f>IF($Q$453&gt;$Q$193,1,0)</f>
        <v>0</v>
      </c>
      <c r="Y453" s="1">
        <f>IF($R$453&gt;$R$193,1,0)</f>
        <v>0</v>
      </c>
      <c r="Z453" s="28">
        <f t="shared" si="10"/>
        <v>0</v>
      </c>
      <c r="AA453" s="61"/>
    </row>
    <row r="454" spans="1:27" x14ac:dyDescent="0.25">
      <c r="A454">
        <v>2021</v>
      </c>
      <c r="B454" s="1">
        <v>438</v>
      </c>
      <c r="C454" s="1" t="s">
        <v>469</v>
      </c>
      <c r="D454" s="1">
        <v>61900</v>
      </c>
      <c r="E454" s="1">
        <v>1723</v>
      </c>
      <c r="F454" s="1">
        <v>3</v>
      </c>
      <c r="G454" s="1">
        <v>4612175</v>
      </c>
      <c r="H454" s="1">
        <v>929728</v>
      </c>
      <c r="I454" s="1">
        <v>27085</v>
      </c>
      <c r="J454" s="1">
        <v>127906</v>
      </c>
      <c r="K454" s="1">
        <v>929728</v>
      </c>
      <c r="L454" s="1">
        <v>27085</v>
      </c>
      <c r="M454" s="65">
        <v>4.9607999999999999</v>
      </c>
      <c r="N454" s="65">
        <v>170.2852</v>
      </c>
      <c r="O454" s="65">
        <v>15.0198</v>
      </c>
      <c r="P454" s="65">
        <v>0.43759999999999999</v>
      </c>
      <c r="Q454" s="65">
        <v>74.510099999999994</v>
      </c>
      <c r="R454" s="65">
        <v>2.0663</v>
      </c>
      <c r="S454" s="1"/>
      <c r="T454" s="1">
        <f>IF($M$454&gt;$M$193,1,0)</f>
        <v>0</v>
      </c>
      <c r="U454" s="1">
        <f>IF($N$454&gt;$N$193,1,0)</f>
        <v>1</v>
      </c>
      <c r="V454" s="1">
        <f>IF($O$454&gt;$O$193,1,0)</f>
        <v>1</v>
      </c>
      <c r="W454" s="1">
        <f>IF($P$454&gt;$P$193,1,0)</f>
        <v>0</v>
      </c>
      <c r="X454" s="1">
        <f>IF($Q$454&gt;$Q$193,1,0)</f>
        <v>0</v>
      </c>
      <c r="Y454" s="1">
        <f>IF($R$454&gt;$R$193,1,0)</f>
        <v>0</v>
      </c>
      <c r="Z454" s="28">
        <f t="shared" si="10"/>
        <v>2</v>
      </c>
      <c r="AA454" s="61"/>
    </row>
    <row r="455" spans="1:27" x14ac:dyDescent="0.25">
      <c r="A455">
        <v>2021</v>
      </c>
      <c r="B455" s="1">
        <v>439</v>
      </c>
      <c r="C455" s="1" t="s">
        <v>470</v>
      </c>
      <c r="D455" s="1">
        <v>61625</v>
      </c>
      <c r="E455" s="1">
        <v>1335</v>
      </c>
      <c r="F455" s="1">
        <v>3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65">
        <v>0</v>
      </c>
      <c r="N455" s="65">
        <v>0</v>
      </c>
      <c r="O455" s="65">
        <v>0</v>
      </c>
      <c r="P455" s="65">
        <v>0</v>
      </c>
      <c r="Q455" s="65">
        <v>0</v>
      </c>
      <c r="R455" s="65">
        <v>0</v>
      </c>
      <c r="S455" s="1"/>
      <c r="T455" s="1">
        <f>IF($M$455&gt;$M$193,1,0)</f>
        <v>0</v>
      </c>
      <c r="U455" s="1">
        <f>IF($N$455&gt;$N$193,1,0)</f>
        <v>0</v>
      </c>
      <c r="V455" s="1">
        <f>IF($O$455&gt;$O$193,1,0)</f>
        <v>0</v>
      </c>
      <c r="W455" s="1">
        <f>IF($P$455&gt;$P$193,1,0)</f>
        <v>0</v>
      </c>
      <c r="X455" s="1">
        <f>IF($Q$455&gt;$Q$193,1,0)</f>
        <v>0</v>
      </c>
      <c r="Y455" s="1">
        <f>IF($R$455&gt;$R$193,1,0)</f>
        <v>0</v>
      </c>
      <c r="Z455" s="28">
        <f t="shared" si="10"/>
        <v>0</v>
      </c>
      <c r="AA455" s="61"/>
    </row>
    <row r="456" spans="1:27" x14ac:dyDescent="0.25">
      <c r="A456">
        <v>2021</v>
      </c>
      <c r="B456" s="1">
        <v>440</v>
      </c>
      <c r="C456" s="1" t="s">
        <v>471</v>
      </c>
      <c r="D456" s="1">
        <v>61270</v>
      </c>
      <c r="E456" s="1">
        <v>2507</v>
      </c>
      <c r="F456" s="1">
        <v>3</v>
      </c>
      <c r="G456" s="1">
        <v>1143995</v>
      </c>
      <c r="H456" s="1">
        <v>614603</v>
      </c>
      <c r="I456" s="1">
        <v>56221</v>
      </c>
      <c r="J456" s="1">
        <v>290323</v>
      </c>
      <c r="K456" s="1">
        <v>614603</v>
      </c>
      <c r="L456" s="1">
        <v>56221</v>
      </c>
      <c r="M456" s="65">
        <v>1.8613999999999999</v>
      </c>
      <c r="N456" s="65">
        <v>20.348199999999999</v>
      </c>
      <c r="O456" s="65">
        <v>10.0311</v>
      </c>
      <c r="P456" s="65">
        <v>0.91759999999999997</v>
      </c>
      <c r="Q456" s="65">
        <v>18.671399999999998</v>
      </c>
      <c r="R456" s="65">
        <v>4.7384000000000004</v>
      </c>
      <c r="S456" s="1"/>
      <c r="T456" s="1">
        <f>IF($M$456&gt;$M$193,1,0)</f>
        <v>0</v>
      </c>
      <c r="U456" s="1">
        <f>IF($N$456&gt;$N$193,1,0)</f>
        <v>0</v>
      </c>
      <c r="V456" s="1">
        <f>IF($O$456&gt;$O$193,1,0)</f>
        <v>0</v>
      </c>
      <c r="W456" s="1">
        <f>IF($P$456&gt;$P$193,1,0)</f>
        <v>1</v>
      </c>
      <c r="X456" s="1">
        <f>IF($Q$456&gt;$Q$193,1,0)</f>
        <v>0</v>
      </c>
      <c r="Y456" s="1">
        <f>IF($R$456&gt;$R$193,1,0)</f>
        <v>0</v>
      </c>
      <c r="Z456" s="28">
        <f t="shared" si="10"/>
        <v>1</v>
      </c>
      <c r="AA456" s="61"/>
    </row>
    <row r="457" spans="1:27" x14ac:dyDescent="0.25">
      <c r="A457">
        <v>2021</v>
      </c>
      <c r="B457" s="1">
        <v>441</v>
      </c>
      <c r="C457" s="1" t="s">
        <v>472</v>
      </c>
      <c r="D457" s="1">
        <v>61210</v>
      </c>
      <c r="E457" s="1">
        <v>1440</v>
      </c>
      <c r="F457" s="1">
        <v>3</v>
      </c>
      <c r="G457" s="1">
        <v>0</v>
      </c>
      <c r="H457" s="1">
        <v>651255</v>
      </c>
      <c r="I457" s="1">
        <v>51562</v>
      </c>
      <c r="J457" s="1">
        <v>777422</v>
      </c>
      <c r="K457" s="1">
        <v>0</v>
      </c>
      <c r="L457" s="1">
        <v>0</v>
      </c>
      <c r="M457" s="65">
        <v>0</v>
      </c>
      <c r="N457" s="65">
        <v>0</v>
      </c>
      <c r="O457" s="65">
        <v>10.639699999999999</v>
      </c>
      <c r="P457" s="65">
        <v>0.84240000000000004</v>
      </c>
      <c r="Q457" s="65">
        <v>0</v>
      </c>
      <c r="R457" s="65">
        <v>12.700900000000001</v>
      </c>
      <c r="S457" s="1"/>
      <c r="T457" s="1">
        <f>IF($M$457&gt;$M$193,1,0)</f>
        <v>0</v>
      </c>
      <c r="U457" s="1">
        <f>IF($N$457&gt;$N$193,1,0)</f>
        <v>0</v>
      </c>
      <c r="V457" s="1">
        <f>IF($O$457&gt;$O$193,1,0)</f>
        <v>0</v>
      </c>
      <c r="W457" s="1">
        <f>IF($P$457&gt;$P$193,1,0)</f>
        <v>1</v>
      </c>
      <c r="X457" s="1">
        <f>IF($Q$457&gt;$Q$193,1,0)</f>
        <v>0</v>
      </c>
      <c r="Y457" s="1">
        <f>IF($R$457&gt;$R$193,1,0)</f>
        <v>1</v>
      </c>
      <c r="Z457" s="28">
        <f t="shared" si="10"/>
        <v>2</v>
      </c>
      <c r="AA457" s="61"/>
    </row>
    <row r="458" spans="1:27" x14ac:dyDescent="0.25">
      <c r="A458">
        <v>2021</v>
      </c>
      <c r="B458" s="1">
        <v>442</v>
      </c>
      <c r="C458" s="1" t="s">
        <v>473</v>
      </c>
      <c r="D458" s="1">
        <v>61054</v>
      </c>
      <c r="E458" s="1">
        <v>1154</v>
      </c>
      <c r="F458" s="1">
        <v>3</v>
      </c>
      <c r="G458" s="1">
        <v>0</v>
      </c>
      <c r="H458" s="1">
        <v>473310</v>
      </c>
      <c r="I458" s="1">
        <v>29773</v>
      </c>
      <c r="J458" s="1">
        <v>222948</v>
      </c>
      <c r="K458" s="1">
        <v>0</v>
      </c>
      <c r="L458" s="1">
        <v>0</v>
      </c>
      <c r="M458" s="65">
        <v>0</v>
      </c>
      <c r="N458" s="65">
        <v>0</v>
      </c>
      <c r="O458" s="65">
        <v>7.7523</v>
      </c>
      <c r="P458" s="65">
        <v>0.48770000000000002</v>
      </c>
      <c r="Q458" s="65">
        <v>0</v>
      </c>
      <c r="R458" s="65">
        <v>3.6516999999999999</v>
      </c>
      <c r="S458" s="1"/>
      <c r="T458" s="1">
        <f>IF($M$458&gt;$M$193,1,0)</f>
        <v>0</v>
      </c>
      <c r="U458" s="1">
        <f>IF($N$458&gt;$N$193,1,0)</f>
        <v>0</v>
      </c>
      <c r="V458" s="1">
        <f>IF($O$458&gt;$O$193,1,0)</f>
        <v>0</v>
      </c>
      <c r="W458" s="1">
        <f>IF($P$458&gt;$P$193,1,0)</f>
        <v>0</v>
      </c>
      <c r="X458" s="1">
        <f>IF($Q$458&gt;$Q$193,1,0)</f>
        <v>0</v>
      </c>
      <c r="Y458" s="1">
        <f>IF($R$458&gt;$R$193,1,0)</f>
        <v>0</v>
      </c>
      <c r="Z458" s="28">
        <f t="shared" si="10"/>
        <v>0</v>
      </c>
      <c r="AA458" s="61"/>
    </row>
    <row r="459" spans="1:27" x14ac:dyDescent="0.25">
      <c r="A459">
        <v>2021</v>
      </c>
      <c r="B459" s="1">
        <v>443</v>
      </c>
      <c r="C459" s="1" t="s">
        <v>474</v>
      </c>
      <c r="D459" s="1">
        <v>61022</v>
      </c>
      <c r="E459" s="1">
        <v>1308</v>
      </c>
      <c r="F459" s="1">
        <v>3</v>
      </c>
      <c r="G459" s="1">
        <v>0</v>
      </c>
      <c r="H459" s="1">
        <v>534677</v>
      </c>
      <c r="I459" s="1">
        <v>45761</v>
      </c>
      <c r="J459" s="1">
        <v>233809</v>
      </c>
      <c r="K459" s="1">
        <v>0</v>
      </c>
      <c r="L459" s="1">
        <v>0</v>
      </c>
      <c r="M459" s="65">
        <v>0</v>
      </c>
      <c r="N459" s="65">
        <v>0</v>
      </c>
      <c r="O459" s="65">
        <v>8.7620000000000005</v>
      </c>
      <c r="P459" s="65">
        <v>0.74990000000000001</v>
      </c>
      <c r="Q459" s="65">
        <v>0</v>
      </c>
      <c r="R459" s="65">
        <v>3.8315999999999999</v>
      </c>
      <c r="S459" s="1"/>
      <c r="T459" s="1">
        <f>IF($M$459&gt;$M$193,1,0)</f>
        <v>0</v>
      </c>
      <c r="U459" s="1">
        <f>IF($N$459&gt;$N$193,1,0)</f>
        <v>0</v>
      </c>
      <c r="V459" s="1">
        <f>IF($O$459&gt;$O$193,1,0)</f>
        <v>0</v>
      </c>
      <c r="W459" s="1">
        <f>IF($P$459&gt;$P$193,1,0)</f>
        <v>0</v>
      </c>
      <c r="X459" s="1">
        <f>IF($Q$459&gt;$Q$193,1,0)</f>
        <v>0</v>
      </c>
      <c r="Y459" s="1">
        <f>IF($R$459&gt;$R$193,1,0)</f>
        <v>0</v>
      </c>
      <c r="Z459" s="28">
        <f t="shared" si="10"/>
        <v>0</v>
      </c>
      <c r="AA459" s="61"/>
    </row>
    <row r="460" spans="1:27" x14ac:dyDescent="0.25">
      <c r="A460">
        <v>2021</v>
      </c>
      <c r="B460" s="1">
        <v>444</v>
      </c>
      <c r="C460" s="1" t="s">
        <v>475</v>
      </c>
      <c r="D460" s="1">
        <v>60851</v>
      </c>
      <c r="E460" s="1">
        <v>1277</v>
      </c>
      <c r="F460" s="1">
        <v>3</v>
      </c>
      <c r="G460" s="1">
        <v>5119084</v>
      </c>
      <c r="H460" s="1">
        <v>639412</v>
      </c>
      <c r="I460" s="1">
        <v>40585</v>
      </c>
      <c r="J460" s="1">
        <v>1113342</v>
      </c>
      <c r="K460" s="1">
        <v>639412</v>
      </c>
      <c r="L460" s="1">
        <v>40585</v>
      </c>
      <c r="M460" s="65">
        <v>8.0059000000000005</v>
      </c>
      <c r="N460" s="65">
        <v>126.1324</v>
      </c>
      <c r="O460" s="65">
        <v>10.5078</v>
      </c>
      <c r="P460" s="65">
        <v>0.66700000000000004</v>
      </c>
      <c r="Q460" s="65">
        <v>84.124899999999997</v>
      </c>
      <c r="R460" s="65">
        <v>18.296199999999999</v>
      </c>
      <c r="S460" s="1"/>
      <c r="T460" s="1">
        <f>IF($M$460&gt;$M$193,1,0)</f>
        <v>1</v>
      </c>
      <c r="U460" s="1">
        <f>IF($N$460&gt;$N$193,1,0)</f>
        <v>1</v>
      </c>
      <c r="V460" s="1">
        <f>IF($O$460&gt;$O$193,1,0)</f>
        <v>0</v>
      </c>
      <c r="W460" s="1">
        <f>IF($P$460&gt;$P$193,1,0)</f>
        <v>0</v>
      </c>
      <c r="X460" s="1">
        <f>IF($Q$460&gt;$Q$193,1,0)</f>
        <v>1</v>
      </c>
      <c r="Y460" s="1">
        <f>IF($R$460&gt;$R$193,1,0)</f>
        <v>1</v>
      </c>
      <c r="Z460" s="28">
        <f t="shared" si="10"/>
        <v>4</v>
      </c>
      <c r="AA460" s="61"/>
    </row>
    <row r="461" spans="1:27" x14ac:dyDescent="0.25">
      <c r="A461">
        <v>2021</v>
      </c>
      <c r="B461" s="1">
        <v>445</v>
      </c>
      <c r="C461" s="1" t="s">
        <v>476</v>
      </c>
      <c r="D461" s="1">
        <v>60438</v>
      </c>
      <c r="E461" s="1">
        <v>2602</v>
      </c>
      <c r="F461" s="1">
        <v>3</v>
      </c>
      <c r="G461" s="1">
        <v>9894266</v>
      </c>
      <c r="H461" s="1">
        <v>1324352</v>
      </c>
      <c r="I461" s="1">
        <v>130834</v>
      </c>
      <c r="J461" s="1">
        <v>6121023</v>
      </c>
      <c r="K461" s="1">
        <v>1324352</v>
      </c>
      <c r="L461" s="1">
        <v>130834</v>
      </c>
      <c r="M461" s="65">
        <v>7.4710000000000001</v>
      </c>
      <c r="N461" s="65">
        <v>75.624600000000001</v>
      </c>
      <c r="O461" s="65">
        <v>21.912600000000001</v>
      </c>
      <c r="P461" s="65">
        <v>2.1648000000000001</v>
      </c>
      <c r="Q461" s="65">
        <v>163.70939999999999</v>
      </c>
      <c r="R461" s="65">
        <v>101.2777</v>
      </c>
      <c r="S461" s="1"/>
      <c r="T461" s="1">
        <f>IF($M$461&gt;$M$193,1,0)</f>
        <v>1</v>
      </c>
      <c r="U461" s="1">
        <f>IF($N$461&gt;$N$193,1,0)</f>
        <v>0</v>
      </c>
      <c r="V461" s="1">
        <f>IF($O$461&gt;$O$193,1,0)</f>
        <v>1</v>
      </c>
      <c r="W461" s="1">
        <f>IF($P$461&gt;$P$193,1,0)</f>
        <v>1</v>
      </c>
      <c r="X461" s="1">
        <f>IF($Q$461&gt;$Q$193,1,0)</f>
        <v>1</v>
      </c>
      <c r="Y461" s="1">
        <f>IF($R$461&gt;$R$193,1,0)</f>
        <v>1</v>
      </c>
      <c r="Z461" s="28">
        <f t="shared" si="10"/>
        <v>5</v>
      </c>
      <c r="AA461" s="61"/>
    </row>
    <row r="462" spans="1:27" x14ac:dyDescent="0.25">
      <c r="A462">
        <v>2021</v>
      </c>
      <c r="B462" s="1">
        <v>446</v>
      </c>
      <c r="C462" s="1" t="s">
        <v>477</v>
      </c>
      <c r="D462" s="1">
        <v>59397</v>
      </c>
      <c r="E462" s="1">
        <v>1678</v>
      </c>
      <c r="F462" s="1">
        <v>3</v>
      </c>
      <c r="G462" s="1">
        <v>115526</v>
      </c>
      <c r="H462" s="1">
        <v>368164</v>
      </c>
      <c r="I462" s="1">
        <v>27772</v>
      </c>
      <c r="J462" s="1">
        <v>220286</v>
      </c>
      <c r="K462" s="1">
        <v>102176</v>
      </c>
      <c r="L462" s="1">
        <v>6520</v>
      </c>
      <c r="M462" s="65">
        <v>1.1307</v>
      </c>
      <c r="N462" s="65">
        <v>17.718699999999998</v>
      </c>
      <c r="O462" s="65">
        <v>6.1984000000000004</v>
      </c>
      <c r="P462" s="65">
        <v>0.46760000000000002</v>
      </c>
      <c r="Q462" s="65">
        <v>1.9450000000000001</v>
      </c>
      <c r="R462" s="65">
        <v>3.7086999999999999</v>
      </c>
      <c r="S462" s="1"/>
      <c r="T462" s="1">
        <f>IF($M$462&gt;$M$193,1,0)</f>
        <v>0</v>
      </c>
      <c r="U462" s="1">
        <f>IF($N$462&gt;$N$193,1,0)</f>
        <v>0</v>
      </c>
      <c r="V462" s="1">
        <f>IF($O$462&gt;$O$193,1,0)</f>
        <v>0</v>
      </c>
      <c r="W462" s="1">
        <f>IF($P$462&gt;$P$193,1,0)</f>
        <v>0</v>
      </c>
      <c r="X462" s="1">
        <f>IF($Q$462&gt;$Q$193,1,0)</f>
        <v>0</v>
      </c>
      <c r="Y462" s="1">
        <f>IF($R$462&gt;$R$193,1,0)</f>
        <v>0</v>
      </c>
      <c r="Z462" s="28">
        <f t="shared" si="10"/>
        <v>0</v>
      </c>
      <c r="AA462" s="61"/>
    </row>
    <row r="463" spans="1:27" x14ac:dyDescent="0.25">
      <c r="A463">
        <v>2021</v>
      </c>
      <c r="B463" s="1">
        <v>447</v>
      </c>
      <c r="C463" s="1" t="s">
        <v>478</v>
      </c>
      <c r="D463" s="1">
        <v>59219</v>
      </c>
      <c r="E463" s="1">
        <v>2901</v>
      </c>
      <c r="F463" s="1">
        <v>3</v>
      </c>
      <c r="G463" s="1">
        <v>5916808</v>
      </c>
      <c r="H463" s="1">
        <v>892758</v>
      </c>
      <c r="I463" s="1">
        <v>61510</v>
      </c>
      <c r="J463" s="1">
        <v>1245731</v>
      </c>
      <c r="K463" s="1">
        <v>892758</v>
      </c>
      <c r="L463" s="1">
        <v>61510</v>
      </c>
      <c r="M463" s="65">
        <v>6.6276000000000002</v>
      </c>
      <c r="N463" s="65">
        <v>96.192599999999999</v>
      </c>
      <c r="O463" s="65">
        <v>15.0755</v>
      </c>
      <c r="P463" s="65">
        <v>1.0387</v>
      </c>
      <c r="Q463" s="65">
        <v>99.914000000000001</v>
      </c>
      <c r="R463" s="65">
        <v>21.036000000000001</v>
      </c>
      <c r="S463" s="1"/>
      <c r="T463" s="1">
        <f>IF($M$463&gt;$M$193,1,0)</f>
        <v>1</v>
      </c>
      <c r="U463" s="1">
        <f>IF($N$463&gt;$N$193,1,0)</f>
        <v>1</v>
      </c>
      <c r="V463" s="1">
        <f>IF($O$463&gt;$O$193,1,0)</f>
        <v>1</v>
      </c>
      <c r="W463" s="1">
        <f>IF($P$463&gt;$P$193,1,0)</f>
        <v>1</v>
      </c>
      <c r="X463" s="1">
        <f>IF($Q$463&gt;$Q$193,1,0)</f>
        <v>1</v>
      </c>
      <c r="Y463" s="1">
        <f>IF($R$463&gt;$R$193,1,0)</f>
        <v>1</v>
      </c>
      <c r="Z463" s="28">
        <f t="shared" si="10"/>
        <v>6</v>
      </c>
      <c r="AA463" s="61"/>
    </row>
    <row r="464" spans="1:27" x14ac:dyDescent="0.25">
      <c r="A464">
        <v>2021</v>
      </c>
      <c r="B464" s="1">
        <v>448</v>
      </c>
      <c r="C464" s="1" t="s">
        <v>479</v>
      </c>
      <c r="D464" s="1">
        <v>59124</v>
      </c>
      <c r="E464" s="1">
        <v>1765</v>
      </c>
      <c r="F464" s="1">
        <v>3</v>
      </c>
      <c r="G464" s="1">
        <v>3697869</v>
      </c>
      <c r="H464" s="1">
        <v>907509</v>
      </c>
      <c r="I464" s="1">
        <v>54868</v>
      </c>
      <c r="J464" s="1">
        <v>410276</v>
      </c>
      <c r="K464" s="1">
        <v>907509</v>
      </c>
      <c r="L464" s="1">
        <v>54868</v>
      </c>
      <c r="M464" s="65">
        <v>4.0747</v>
      </c>
      <c r="N464" s="65">
        <v>67.395700000000005</v>
      </c>
      <c r="O464" s="65">
        <v>15.3492</v>
      </c>
      <c r="P464" s="65">
        <v>0.92800000000000005</v>
      </c>
      <c r="Q464" s="65">
        <v>62.5443</v>
      </c>
      <c r="R464" s="65">
        <v>6.9391999999999996</v>
      </c>
      <c r="S464" s="1"/>
      <c r="T464" s="1">
        <f>IF($M$464&gt;$M$193,1,0)</f>
        <v>0</v>
      </c>
      <c r="U464" s="1">
        <f>IF($N$464&gt;$N$193,1,0)</f>
        <v>0</v>
      </c>
      <c r="V464" s="1">
        <f>IF($O$464&gt;$O$193,1,0)</f>
        <v>1</v>
      </c>
      <c r="W464" s="1">
        <f>IF($P$464&gt;$P$193,1,0)</f>
        <v>1</v>
      </c>
      <c r="X464" s="1">
        <f>IF($Q$464&gt;$Q$193,1,0)</f>
        <v>0</v>
      </c>
      <c r="Y464" s="1">
        <f>IF($R$464&gt;$R$193,1,0)</f>
        <v>0</v>
      </c>
      <c r="Z464" s="28">
        <f t="shared" si="10"/>
        <v>2</v>
      </c>
      <c r="AA464" s="61"/>
    </row>
    <row r="465" spans="1:27" x14ac:dyDescent="0.25">
      <c r="A465">
        <v>2021</v>
      </c>
      <c r="B465" s="1">
        <v>449</v>
      </c>
      <c r="C465" s="1" t="s">
        <v>480</v>
      </c>
      <c r="D465" s="1">
        <v>59036</v>
      </c>
      <c r="E465" s="1">
        <v>987</v>
      </c>
      <c r="F465" s="1">
        <v>3</v>
      </c>
      <c r="G465" s="1">
        <v>0</v>
      </c>
      <c r="H465" s="1">
        <v>215753</v>
      </c>
      <c r="I465" s="1">
        <v>13260</v>
      </c>
      <c r="J465" s="1">
        <v>25465</v>
      </c>
      <c r="K465" s="1">
        <v>0</v>
      </c>
      <c r="L465" s="1">
        <v>0</v>
      </c>
      <c r="M465" s="65">
        <v>0</v>
      </c>
      <c r="N465" s="65">
        <v>0</v>
      </c>
      <c r="O465" s="65">
        <v>3.6545999999999998</v>
      </c>
      <c r="P465" s="65">
        <v>0.22459999999999999</v>
      </c>
      <c r="Q465" s="65">
        <v>0</v>
      </c>
      <c r="R465" s="65">
        <v>0.43130000000000002</v>
      </c>
      <c r="S465" s="1"/>
      <c r="T465" s="1">
        <f>IF($M$465&gt;$M$193,1,0)</f>
        <v>0</v>
      </c>
      <c r="U465" s="1">
        <f>IF($N$465&gt;$N$193,1,0)</f>
        <v>0</v>
      </c>
      <c r="V465" s="1">
        <f>IF($O$465&gt;$O$193,1,0)</f>
        <v>0</v>
      </c>
      <c r="W465" s="1">
        <f>IF($P$465&gt;$P$193,1,0)</f>
        <v>0</v>
      </c>
      <c r="X465" s="1">
        <f>IF($Q$465&gt;$Q$193,1,0)</f>
        <v>0</v>
      </c>
      <c r="Y465" s="1">
        <f>IF($R$465&gt;$R$193,1,0)</f>
        <v>0</v>
      </c>
      <c r="Z465" s="28">
        <f t="shared" si="10"/>
        <v>0</v>
      </c>
      <c r="AA465" s="61"/>
    </row>
    <row r="466" spans="1:27" x14ac:dyDescent="0.25">
      <c r="A466">
        <v>2021</v>
      </c>
      <c r="B466" s="1">
        <v>450</v>
      </c>
      <c r="C466" s="1" t="s">
        <v>481</v>
      </c>
      <c r="D466" s="1">
        <v>59014</v>
      </c>
      <c r="E466" s="1">
        <v>1315</v>
      </c>
      <c r="F466" s="1">
        <v>3</v>
      </c>
      <c r="G466" s="1">
        <v>141653</v>
      </c>
      <c r="H466" s="1">
        <v>543848</v>
      </c>
      <c r="I466" s="1">
        <v>32394</v>
      </c>
      <c r="J466" s="1">
        <v>118869</v>
      </c>
      <c r="K466" s="1">
        <v>29755</v>
      </c>
      <c r="L466" s="1">
        <v>730</v>
      </c>
      <c r="M466" s="65">
        <v>4.7606000000000002</v>
      </c>
      <c r="N466" s="65">
        <v>194.04519999999999</v>
      </c>
      <c r="O466" s="65">
        <v>9.2156000000000002</v>
      </c>
      <c r="P466" s="65">
        <v>0.54890000000000005</v>
      </c>
      <c r="Q466" s="65">
        <v>2.4003000000000001</v>
      </c>
      <c r="R466" s="65">
        <v>2.0143</v>
      </c>
      <c r="S466" s="1"/>
      <c r="T466" s="1">
        <f>IF($M$466&gt;$M$193,1,0)</f>
        <v>0</v>
      </c>
      <c r="U466" s="1">
        <f>IF($N$466&gt;$N$193,1,0)</f>
        <v>1</v>
      </c>
      <c r="V466" s="1">
        <f>IF($O$466&gt;$O$193,1,0)</f>
        <v>0</v>
      </c>
      <c r="W466" s="1">
        <f>IF($P$466&gt;$P$193,1,0)</f>
        <v>0</v>
      </c>
      <c r="X466" s="1">
        <f>IF($Q$466&gt;$Q$193,1,0)</f>
        <v>0</v>
      </c>
      <c r="Y466" s="1">
        <f>IF($R$466&gt;$R$193,1,0)</f>
        <v>0</v>
      </c>
      <c r="Z466" s="28">
        <f t="shared" si="10"/>
        <v>1</v>
      </c>
      <c r="AA466" s="61"/>
    </row>
    <row r="467" spans="1:27" x14ac:dyDescent="0.25">
      <c r="A467">
        <v>2021</v>
      </c>
      <c r="B467" s="1">
        <v>451</v>
      </c>
      <c r="C467" s="1" t="s">
        <v>482</v>
      </c>
      <c r="D467" s="1">
        <v>58875</v>
      </c>
      <c r="E467" s="1">
        <v>1179</v>
      </c>
      <c r="F467" s="1">
        <v>3</v>
      </c>
      <c r="G467" s="1">
        <v>0</v>
      </c>
      <c r="H467" s="1">
        <v>734166</v>
      </c>
      <c r="I467" s="1">
        <v>35611</v>
      </c>
      <c r="J467" s="1">
        <v>227220</v>
      </c>
      <c r="K467" s="1">
        <v>0</v>
      </c>
      <c r="L467" s="1">
        <v>0</v>
      </c>
      <c r="M467" s="65">
        <v>0</v>
      </c>
      <c r="N467" s="65">
        <v>0</v>
      </c>
      <c r="O467" s="65">
        <v>12.469900000000001</v>
      </c>
      <c r="P467" s="65">
        <v>0.60489999999999999</v>
      </c>
      <c r="Q467" s="65">
        <v>0</v>
      </c>
      <c r="R467" s="65">
        <v>3.8593999999999999</v>
      </c>
      <c r="S467" s="1"/>
      <c r="T467" s="1">
        <f>IF($M$467&gt;$M$193,1,0)</f>
        <v>0</v>
      </c>
      <c r="U467" s="1">
        <f>IF($N$467&gt;$N$193,1,0)</f>
        <v>0</v>
      </c>
      <c r="V467" s="1">
        <f>IF($O$467&gt;$O$193,1,0)</f>
        <v>1</v>
      </c>
      <c r="W467" s="1">
        <f>IF($P$467&gt;$P$193,1,0)</f>
        <v>0</v>
      </c>
      <c r="X467" s="1">
        <f>IF($Q$467&gt;$Q$193,1,0)</f>
        <v>0</v>
      </c>
      <c r="Y467" s="1">
        <f>IF($R$467&gt;$R$193,1,0)</f>
        <v>0</v>
      </c>
      <c r="Z467" s="28">
        <f t="shared" si="10"/>
        <v>1</v>
      </c>
      <c r="AA467" s="61"/>
    </row>
    <row r="468" spans="1:27" x14ac:dyDescent="0.25">
      <c r="A468">
        <v>2021</v>
      </c>
      <c r="B468" s="1">
        <v>452</v>
      </c>
      <c r="C468" s="1" t="s">
        <v>483</v>
      </c>
      <c r="D468" s="1">
        <v>58533</v>
      </c>
      <c r="E468" s="1">
        <v>1464</v>
      </c>
      <c r="F468" s="1">
        <v>3</v>
      </c>
      <c r="G468" s="1">
        <v>0</v>
      </c>
      <c r="H468" s="1">
        <v>511632</v>
      </c>
      <c r="I468" s="1">
        <v>33463</v>
      </c>
      <c r="J468" s="1">
        <v>264746</v>
      </c>
      <c r="K468" s="1">
        <v>0</v>
      </c>
      <c r="L468" s="1">
        <v>0</v>
      </c>
      <c r="M468" s="65">
        <v>0</v>
      </c>
      <c r="N468" s="65">
        <v>0</v>
      </c>
      <c r="O468" s="65">
        <v>8.7408999999999999</v>
      </c>
      <c r="P468" s="65">
        <v>0.57169999999999999</v>
      </c>
      <c r="Q468" s="65">
        <v>0</v>
      </c>
      <c r="R468" s="65">
        <v>4.5229999999999997</v>
      </c>
      <c r="S468" s="1"/>
      <c r="T468" s="1">
        <f>IF($M$468&gt;$M$193,1,0)</f>
        <v>0</v>
      </c>
      <c r="U468" s="1">
        <f>IF($N$468&gt;$N$193,1,0)</f>
        <v>0</v>
      </c>
      <c r="V468" s="1">
        <f>IF($O$468&gt;$O$193,1,0)</f>
        <v>0</v>
      </c>
      <c r="W468" s="1">
        <f>IF($P$468&gt;$P$193,1,0)</f>
        <v>0</v>
      </c>
      <c r="X468" s="1">
        <f>IF($Q$468&gt;$Q$193,1,0)</f>
        <v>0</v>
      </c>
      <c r="Y468" s="1">
        <f>IF($R$468&gt;$R$193,1,0)</f>
        <v>0</v>
      </c>
      <c r="Z468" s="28">
        <f t="shared" si="10"/>
        <v>0</v>
      </c>
      <c r="AA468" s="61"/>
    </row>
    <row r="469" spans="1:27" x14ac:dyDescent="0.25">
      <c r="A469">
        <v>2021</v>
      </c>
      <c r="B469" s="1">
        <v>453</v>
      </c>
      <c r="C469" s="1" t="s">
        <v>484</v>
      </c>
      <c r="D469" s="1">
        <v>58381</v>
      </c>
      <c r="E469" s="1">
        <v>1864</v>
      </c>
      <c r="F469" s="1">
        <v>3</v>
      </c>
      <c r="G469" s="1">
        <v>0</v>
      </c>
      <c r="H469" s="1">
        <v>153741</v>
      </c>
      <c r="I469" s="1">
        <v>13003</v>
      </c>
      <c r="J469" s="1">
        <v>67665</v>
      </c>
      <c r="K469" s="1">
        <v>0</v>
      </c>
      <c r="L469" s="1">
        <v>0</v>
      </c>
      <c r="M469" s="65">
        <v>0</v>
      </c>
      <c r="N469" s="65">
        <v>0</v>
      </c>
      <c r="O469" s="65">
        <v>2.6334</v>
      </c>
      <c r="P469" s="65">
        <v>0.22270000000000001</v>
      </c>
      <c r="Q469" s="65">
        <v>0</v>
      </c>
      <c r="R469" s="65">
        <v>1.159</v>
      </c>
      <c r="S469" s="1"/>
      <c r="T469" s="1">
        <f>IF($M$469&gt;$M$193,1,0)</f>
        <v>0</v>
      </c>
      <c r="U469" s="1">
        <f>IF($N$469&gt;$N$193,1,0)</f>
        <v>0</v>
      </c>
      <c r="V469" s="1">
        <f>IF($O$469&gt;$O$193,1,0)</f>
        <v>0</v>
      </c>
      <c r="W469" s="1">
        <f>IF($P$469&gt;$P$193,1,0)</f>
        <v>0</v>
      </c>
      <c r="X469" s="1">
        <f>IF($Q$469&gt;$Q$193,1,0)</f>
        <v>0</v>
      </c>
      <c r="Y469" s="1">
        <f>IF($R$469&gt;$R$193,1,0)</f>
        <v>0</v>
      </c>
      <c r="Z469" s="28">
        <f t="shared" si="10"/>
        <v>0</v>
      </c>
      <c r="AA469" s="61"/>
    </row>
    <row r="470" spans="1:27" x14ac:dyDescent="0.25">
      <c r="A470">
        <v>2021</v>
      </c>
      <c r="B470" s="1">
        <v>454</v>
      </c>
      <c r="C470" s="1" t="s">
        <v>485</v>
      </c>
      <c r="D470" s="1">
        <v>58079</v>
      </c>
      <c r="E470" s="1">
        <v>2516</v>
      </c>
      <c r="F470" s="1">
        <v>3</v>
      </c>
      <c r="G470" s="1">
        <v>695814</v>
      </c>
      <c r="H470" s="1">
        <v>415414</v>
      </c>
      <c r="I470" s="1">
        <v>27749</v>
      </c>
      <c r="J470" s="1">
        <v>218890</v>
      </c>
      <c r="K470" s="1">
        <v>160010</v>
      </c>
      <c r="L470" s="1">
        <v>4399</v>
      </c>
      <c r="M470" s="65">
        <v>4.3486000000000002</v>
      </c>
      <c r="N470" s="65">
        <v>158.1755</v>
      </c>
      <c r="O470" s="65">
        <v>7.1525999999999996</v>
      </c>
      <c r="P470" s="65">
        <v>0.4778</v>
      </c>
      <c r="Q470" s="65">
        <v>11.980499999999999</v>
      </c>
      <c r="R470" s="65">
        <v>3.7688000000000001</v>
      </c>
      <c r="S470" s="1"/>
      <c r="T470" s="1">
        <f>IF($M$470&gt;$M$193,1,0)</f>
        <v>0</v>
      </c>
      <c r="U470" s="1">
        <f>IF($N$470&gt;$N$193,1,0)</f>
        <v>1</v>
      </c>
      <c r="V470" s="1">
        <f>IF($O$470&gt;$O$193,1,0)</f>
        <v>0</v>
      </c>
      <c r="W470" s="1">
        <f>IF($P$470&gt;$P$193,1,0)</f>
        <v>0</v>
      </c>
      <c r="X470" s="1">
        <f>IF($Q$470&gt;$Q$193,1,0)</f>
        <v>0</v>
      </c>
      <c r="Y470" s="1">
        <f>IF($R$470&gt;$R$193,1,0)</f>
        <v>0</v>
      </c>
      <c r="Z470" s="28">
        <f t="shared" si="10"/>
        <v>1</v>
      </c>
      <c r="AA470" s="61"/>
    </row>
    <row r="471" spans="1:27" x14ac:dyDescent="0.25">
      <c r="A471">
        <v>2021</v>
      </c>
      <c r="B471" s="1">
        <v>455</v>
      </c>
      <c r="C471" s="1" t="s">
        <v>486</v>
      </c>
      <c r="D471" s="1">
        <v>57840</v>
      </c>
      <c r="E471" s="1">
        <v>1413</v>
      </c>
      <c r="F471" s="1">
        <v>3</v>
      </c>
      <c r="G471" s="1">
        <v>0</v>
      </c>
      <c r="H471" s="1">
        <v>143073</v>
      </c>
      <c r="I471" s="1">
        <v>12945</v>
      </c>
      <c r="J471" s="1">
        <v>134581</v>
      </c>
      <c r="K471" s="1">
        <v>0</v>
      </c>
      <c r="L471" s="1">
        <v>0</v>
      </c>
      <c r="M471" s="65">
        <v>0</v>
      </c>
      <c r="N471" s="65">
        <v>0</v>
      </c>
      <c r="O471" s="65">
        <v>2.4735999999999998</v>
      </c>
      <c r="P471" s="65">
        <v>0.2238</v>
      </c>
      <c r="Q471" s="65">
        <v>0</v>
      </c>
      <c r="R471" s="65">
        <v>2.3268</v>
      </c>
      <c r="S471" s="1"/>
      <c r="T471" s="1">
        <f>IF($M$471&gt;$M$193,1,0)</f>
        <v>0</v>
      </c>
      <c r="U471" s="1">
        <f>IF($N$471&gt;$N$193,1,0)</f>
        <v>0</v>
      </c>
      <c r="V471" s="1">
        <f>IF($O$471&gt;$O$193,1,0)</f>
        <v>0</v>
      </c>
      <c r="W471" s="1">
        <f>IF($P$471&gt;$P$193,1,0)</f>
        <v>0</v>
      </c>
      <c r="X471" s="1">
        <f>IF($Q$471&gt;$Q$193,1,0)</f>
        <v>0</v>
      </c>
      <c r="Y471" s="1">
        <f>IF($R$471&gt;$R$193,1,0)</f>
        <v>0</v>
      </c>
      <c r="Z471" s="28">
        <f t="shared" si="10"/>
        <v>0</v>
      </c>
      <c r="AA471" s="61"/>
    </row>
    <row r="472" spans="1:27" x14ac:dyDescent="0.25">
      <c r="A472">
        <v>2021</v>
      </c>
      <c r="B472" s="1">
        <v>456</v>
      </c>
      <c r="C472" s="1" t="s">
        <v>487</v>
      </c>
      <c r="D472" s="1">
        <v>57584</v>
      </c>
      <c r="E472" s="1">
        <v>2183</v>
      </c>
      <c r="F472" s="1">
        <v>3</v>
      </c>
      <c r="G472" s="1">
        <v>0</v>
      </c>
      <c r="H472" s="1">
        <v>475516</v>
      </c>
      <c r="I472" s="1">
        <v>37132</v>
      </c>
      <c r="J472" s="1">
        <v>264422</v>
      </c>
      <c r="K472" s="1">
        <v>0</v>
      </c>
      <c r="L472" s="1">
        <v>0</v>
      </c>
      <c r="M472" s="65">
        <v>0</v>
      </c>
      <c r="N472" s="65">
        <v>0</v>
      </c>
      <c r="O472" s="65">
        <v>8.2577999999999996</v>
      </c>
      <c r="P472" s="65">
        <v>0.64480000000000004</v>
      </c>
      <c r="Q472" s="65">
        <v>0</v>
      </c>
      <c r="R472" s="65">
        <v>4.5918999999999999</v>
      </c>
      <c r="S472" s="1"/>
      <c r="T472" s="1">
        <f>IF($M$472&gt;$M$193,1,0)</f>
        <v>0</v>
      </c>
      <c r="U472" s="1">
        <f>IF($N$472&gt;$N$193,1,0)</f>
        <v>0</v>
      </c>
      <c r="V472" s="1">
        <f>IF($O$472&gt;$O$193,1,0)</f>
        <v>0</v>
      </c>
      <c r="W472" s="1">
        <f>IF($P$472&gt;$P$193,1,0)</f>
        <v>0</v>
      </c>
      <c r="X472" s="1">
        <f>IF($Q$472&gt;$Q$193,1,0)</f>
        <v>0</v>
      </c>
      <c r="Y472" s="1">
        <f>IF($R$472&gt;$R$193,1,0)</f>
        <v>0</v>
      </c>
      <c r="Z472" s="28">
        <f t="shared" si="10"/>
        <v>0</v>
      </c>
      <c r="AA472" s="61"/>
    </row>
    <row r="473" spans="1:27" x14ac:dyDescent="0.25">
      <c r="A473">
        <v>2021</v>
      </c>
      <c r="B473" s="1">
        <v>457</v>
      </c>
      <c r="C473" s="1" t="s">
        <v>488</v>
      </c>
      <c r="D473" s="1">
        <v>57442</v>
      </c>
      <c r="E473" s="1">
        <v>1341</v>
      </c>
      <c r="F473" s="1">
        <v>3</v>
      </c>
      <c r="G473" s="1">
        <v>1402137</v>
      </c>
      <c r="H473" s="1">
        <v>420213</v>
      </c>
      <c r="I473" s="1">
        <v>25576</v>
      </c>
      <c r="J473" s="1">
        <v>143109</v>
      </c>
      <c r="K473" s="1">
        <v>420213</v>
      </c>
      <c r="L473" s="1">
        <v>25576</v>
      </c>
      <c r="M473" s="65">
        <v>3.3367</v>
      </c>
      <c r="N473" s="65">
        <v>54.822400000000002</v>
      </c>
      <c r="O473" s="65">
        <v>7.3154000000000003</v>
      </c>
      <c r="P473" s="65">
        <v>0.44519999999999998</v>
      </c>
      <c r="Q473" s="65">
        <v>24.409600000000001</v>
      </c>
      <c r="R473" s="65">
        <v>2.4914000000000001</v>
      </c>
      <c r="S473" s="1"/>
      <c r="T473" s="1">
        <f>IF($M$473&gt;$M$193,1,0)</f>
        <v>0</v>
      </c>
      <c r="U473" s="1">
        <f>IF($N$473&gt;$N$193,1,0)</f>
        <v>0</v>
      </c>
      <c r="V473" s="1">
        <f>IF($O$473&gt;$O$193,1,0)</f>
        <v>0</v>
      </c>
      <c r="W473" s="1">
        <f>IF($P$473&gt;$P$193,1,0)</f>
        <v>0</v>
      </c>
      <c r="X473" s="1">
        <f>IF($Q$473&gt;$Q$193,1,0)</f>
        <v>0</v>
      </c>
      <c r="Y473" s="1">
        <f>IF($R$473&gt;$R$193,1,0)</f>
        <v>0</v>
      </c>
      <c r="Z473" s="28">
        <f t="shared" si="10"/>
        <v>0</v>
      </c>
      <c r="AA473" s="61"/>
    </row>
    <row r="474" spans="1:27" x14ac:dyDescent="0.25">
      <c r="A474">
        <v>2021</v>
      </c>
      <c r="B474" s="1">
        <v>458</v>
      </c>
      <c r="C474" s="1" t="s">
        <v>489</v>
      </c>
      <c r="D474" s="1">
        <v>57383</v>
      </c>
      <c r="E474" s="1">
        <v>1039</v>
      </c>
      <c r="F474" s="1">
        <v>3</v>
      </c>
      <c r="G474" s="1">
        <v>126019</v>
      </c>
      <c r="H474" s="1">
        <v>56176</v>
      </c>
      <c r="I474" s="1">
        <v>2760</v>
      </c>
      <c r="J474" s="1">
        <v>5742</v>
      </c>
      <c r="K474" s="1">
        <v>56176</v>
      </c>
      <c r="L474" s="1">
        <v>2760</v>
      </c>
      <c r="M474" s="65">
        <v>2.2433000000000001</v>
      </c>
      <c r="N474" s="65">
        <v>45.659100000000002</v>
      </c>
      <c r="O474" s="65">
        <v>0.97899999999999998</v>
      </c>
      <c r="P474" s="65">
        <v>4.8099999999999997E-2</v>
      </c>
      <c r="Q474" s="65">
        <v>2.1960999999999999</v>
      </c>
      <c r="R474" s="65">
        <v>0.10009999999999999</v>
      </c>
      <c r="S474" s="1"/>
      <c r="T474" s="1">
        <f>IF($M$474&gt;$M$193,1,0)</f>
        <v>0</v>
      </c>
      <c r="U474" s="1">
        <f>IF($N$474&gt;$N$193,1,0)</f>
        <v>0</v>
      </c>
      <c r="V474" s="1">
        <f>IF($O$474&gt;$O$193,1,0)</f>
        <v>0</v>
      </c>
      <c r="W474" s="1">
        <f>IF($P$474&gt;$P$193,1,0)</f>
        <v>0</v>
      </c>
      <c r="X474" s="1">
        <f>IF($Q$474&gt;$Q$193,1,0)</f>
        <v>0</v>
      </c>
      <c r="Y474" s="1">
        <f>IF($R$474&gt;$R$193,1,0)</f>
        <v>0</v>
      </c>
      <c r="Z474" s="28">
        <f t="shared" si="10"/>
        <v>0</v>
      </c>
      <c r="AA474" s="61"/>
    </row>
    <row r="475" spans="1:27" x14ac:dyDescent="0.25">
      <c r="A475">
        <v>2021</v>
      </c>
      <c r="B475" s="1">
        <v>459</v>
      </c>
      <c r="C475" s="1" t="s">
        <v>490</v>
      </c>
      <c r="D475" s="1">
        <v>56997</v>
      </c>
      <c r="E475" s="1">
        <v>2379</v>
      </c>
      <c r="F475" s="1">
        <v>3</v>
      </c>
      <c r="G475" s="1">
        <v>0</v>
      </c>
      <c r="H475" s="1">
        <v>237143</v>
      </c>
      <c r="I475" s="1">
        <v>16231</v>
      </c>
      <c r="J475" s="1">
        <v>134813</v>
      </c>
      <c r="K475" s="1">
        <v>0</v>
      </c>
      <c r="L475" s="1">
        <v>0</v>
      </c>
      <c r="M475" s="65">
        <v>0</v>
      </c>
      <c r="N475" s="65">
        <v>0</v>
      </c>
      <c r="O475" s="65">
        <v>4.1605999999999996</v>
      </c>
      <c r="P475" s="65">
        <v>0.2848</v>
      </c>
      <c r="Q475" s="65">
        <v>0</v>
      </c>
      <c r="R475" s="65">
        <v>2.3653</v>
      </c>
      <c r="S475" s="1"/>
      <c r="T475" s="1">
        <f>IF($M$475&gt;$M$193,1,0)</f>
        <v>0</v>
      </c>
      <c r="U475" s="1">
        <f>IF($N$475&gt;$N$193,1,0)</f>
        <v>0</v>
      </c>
      <c r="V475" s="1">
        <f>IF($O$475&gt;$O$193,1,0)</f>
        <v>0</v>
      </c>
      <c r="W475" s="1">
        <f>IF($P$475&gt;$P$193,1,0)</f>
        <v>0</v>
      </c>
      <c r="X475" s="1">
        <f>IF($Q$475&gt;$Q$193,1,0)</f>
        <v>0</v>
      </c>
      <c r="Y475" s="1">
        <f>IF($R$475&gt;$R$193,1,0)</f>
        <v>0</v>
      </c>
      <c r="Z475" s="28">
        <f t="shared" si="10"/>
        <v>0</v>
      </c>
      <c r="AA475" s="61"/>
    </row>
    <row r="476" spans="1:27" x14ac:dyDescent="0.25">
      <c r="A476">
        <v>2021</v>
      </c>
      <c r="B476" s="1">
        <v>460</v>
      </c>
      <c r="C476" s="1" t="s">
        <v>491</v>
      </c>
      <c r="D476" s="1">
        <v>56827</v>
      </c>
      <c r="E476" s="1">
        <v>1820</v>
      </c>
      <c r="F476" s="1">
        <v>3</v>
      </c>
      <c r="G476" s="1">
        <v>0</v>
      </c>
      <c r="H476" s="1">
        <v>419177</v>
      </c>
      <c r="I476" s="1">
        <v>31449</v>
      </c>
      <c r="J476" s="1">
        <v>199297</v>
      </c>
      <c r="K476" s="1">
        <v>0</v>
      </c>
      <c r="L476" s="1">
        <v>0</v>
      </c>
      <c r="M476" s="65">
        <v>0</v>
      </c>
      <c r="N476" s="65">
        <v>0</v>
      </c>
      <c r="O476" s="65">
        <v>7.3764000000000003</v>
      </c>
      <c r="P476" s="65">
        <v>0.5534</v>
      </c>
      <c r="Q476" s="65">
        <v>0</v>
      </c>
      <c r="R476" s="65">
        <v>3.5070999999999999</v>
      </c>
      <c r="S476" s="1"/>
      <c r="T476" s="1">
        <f>IF($M$476&gt;$M$193,1,0)</f>
        <v>0</v>
      </c>
      <c r="U476" s="1">
        <f>IF($N$476&gt;$N$193,1,0)</f>
        <v>0</v>
      </c>
      <c r="V476" s="1">
        <f>IF($O$476&gt;$O$193,1,0)</f>
        <v>0</v>
      </c>
      <c r="W476" s="1">
        <f>IF($P$476&gt;$P$193,1,0)</f>
        <v>0</v>
      </c>
      <c r="X476" s="1">
        <f>IF($Q$476&gt;$Q$193,1,0)</f>
        <v>0</v>
      </c>
      <c r="Y476" s="1">
        <f>IF($R$476&gt;$R$193,1,0)</f>
        <v>0</v>
      </c>
      <c r="Z476" s="28">
        <f t="shared" si="10"/>
        <v>0</v>
      </c>
      <c r="AA476" s="61"/>
    </row>
    <row r="477" spans="1:27" x14ac:dyDescent="0.25">
      <c r="A477">
        <v>2021</v>
      </c>
      <c r="B477" s="1">
        <v>461</v>
      </c>
      <c r="C477" s="1" t="s">
        <v>492</v>
      </c>
      <c r="D477" s="1">
        <v>56611</v>
      </c>
      <c r="E477" s="1">
        <v>1485</v>
      </c>
      <c r="F477" s="1">
        <v>3</v>
      </c>
      <c r="G477" s="1">
        <v>0</v>
      </c>
      <c r="H477" s="1">
        <v>330778</v>
      </c>
      <c r="I477" s="1">
        <v>22159</v>
      </c>
      <c r="J477" s="1">
        <v>128100</v>
      </c>
      <c r="K477" s="1">
        <v>0</v>
      </c>
      <c r="L477" s="1">
        <v>0</v>
      </c>
      <c r="M477" s="65">
        <v>0</v>
      </c>
      <c r="N477" s="65">
        <v>0</v>
      </c>
      <c r="O477" s="65">
        <v>5.843</v>
      </c>
      <c r="P477" s="65">
        <v>0.39140000000000003</v>
      </c>
      <c r="Q477" s="65">
        <v>0</v>
      </c>
      <c r="R477" s="65">
        <v>2.2627999999999999</v>
      </c>
      <c r="S477" s="1"/>
      <c r="T477" s="1">
        <f>IF($M$477&gt;$M$193,1,0)</f>
        <v>0</v>
      </c>
      <c r="U477" s="1">
        <f>IF($N$477&gt;$N$193,1,0)</f>
        <v>0</v>
      </c>
      <c r="V477" s="1">
        <f>IF($O$477&gt;$O$193,1,0)</f>
        <v>0</v>
      </c>
      <c r="W477" s="1">
        <f>IF($P$477&gt;$P$193,1,0)</f>
        <v>0</v>
      </c>
      <c r="X477" s="1">
        <f>IF($Q$477&gt;$Q$193,1,0)</f>
        <v>0</v>
      </c>
      <c r="Y477" s="1">
        <f>IF($R$477&gt;$R$193,1,0)</f>
        <v>0</v>
      </c>
      <c r="Z477" s="28">
        <f t="shared" si="10"/>
        <v>0</v>
      </c>
      <c r="AA477" s="61"/>
    </row>
    <row r="478" spans="1:27" x14ac:dyDescent="0.25">
      <c r="A478">
        <v>2021</v>
      </c>
      <c r="B478" s="1">
        <v>462</v>
      </c>
      <c r="C478" s="1" t="s">
        <v>493</v>
      </c>
      <c r="D478" s="1">
        <v>56142</v>
      </c>
      <c r="E478" s="1">
        <v>2119</v>
      </c>
      <c r="F478" s="1">
        <v>3</v>
      </c>
      <c r="G478" s="1">
        <v>2799124</v>
      </c>
      <c r="H478" s="1">
        <v>943685</v>
      </c>
      <c r="I478" s="1">
        <v>57937</v>
      </c>
      <c r="J478" s="1">
        <v>643883</v>
      </c>
      <c r="K478" s="1">
        <v>943685</v>
      </c>
      <c r="L478" s="1">
        <v>57937</v>
      </c>
      <c r="M478" s="65">
        <v>2.9662000000000002</v>
      </c>
      <c r="N478" s="65">
        <v>48.313200000000002</v>
      </c>
      <c r="O478" s="65">
        <v>16.808900000000001</v>
      </c>
      <c r="P478" s="65">
        <v>1.032</v>
      </c>
      <c r="Q478" s="65">
        <v>49.857900000000001</v>
      </c>
      <c r="R478" s="65">
        <v>11.4688</v>
      </c>
      <c r="S478" s="1"/>
      <c r="T478" s="1">
        <f>IF($M$478&gt;$M$193,1,0)</f>
        <v>0</v>
      </c>
      <c r="U478" s="1">
        <f>IF($N$478&gt;$N$193,1,0)</f>
        <v>0</v>
      </c>
      <c r="V478" s="1">
        <f>IF($O$478&gt;$O$193,1,0)</f>
        <v>1</v>
      </c>
      <c r="W478" s="1">
        <f>IF($P$478&gt;$P$193,1,0)</f>
        <v>1</v>
      </c>
      <c r="X478" s="1">
        <f>IF($Q$478&gt;$Q$193,1,0)</f>
        <v>0</v>
      </c>
      <c r="Y478" s="1">
        <f>IF($R$478&gt;$R$193,1,0)</f>
        <v>0</v>
      </c>
      <c r="Z478" s="28">
        <f t="shared" si="10"/>
        <v>2</v>
      </c>
      <c r="AA478" s="61"/>
    </row>
    <row r="479" spans="1:27" x14ac:dyDescent="0.25">
      <c r="A479">
        <v>2021</v>
      </c>
      <c r="B479" s="1">
        <v>463</v>
      </c>
      <c r="C479" s="1" t="s">
        <v>494</v>
      </c>
      <c r="D479" s="1">
        <v>55934</v>
      </c>
      <c r="E479" s="1">
        <v>3354</v>
      </c>
      <c r="F479" s="1">
        <v>3</v>
      </c>
      <c r="G479" s="1">
        <v>16562185</v>
      </c>
      <c r="H479" s="1">
        <v>2309398</v>
      </c>
      <c r="I479" s="1">
        <v>139890</v>
      </c>
      <c r="J479" s="1">
        <v>1685560</v>
      </c>
      <c r="K479" s="1">
        <v>2309398</v>
      </c>
      <c r="L479" s="1">
        <v>139890</v>
      </c>
      <c r="M479" s="65">
        <v>7.1715999999999998</v>
      </c>
      <c r="N479" s="65">
        <v>118.3943</v>
      </c>
      <c r="O479" s="65">
        <v>41.2879</v>
      </c>
      <c r="P479" s="65">
        <v>2.5009999999999999</v>
      </c>
      <c r="Q479" s="65">
        <v>296.10230000000001</v>
      </c>
      <c r="R479" s="65">
        <v>30.134799999999998</v>
      </c>
      <c r="S479" s="1"/>
      <c r="T479" s="1">
        <f>IF($M$479&gt;$M$193,1,0)</f>
        <v>1</v>
      </c>
      <c r="U479" s="1">
        <f>IF($N$479&gt;$N$193,1,0)</f>
        <v>1</v>
      </c>
      <c r="V479" s="1">
        <f>IF($O$479&gt;$O$193,1,0)</f>
        <v>1</v>
      </c>
      <c r="W479" s="1">
        <f>IF($P$479&gt;$P$193,1,0)</f>
        <v>1</v>
      </c>
      <c r="X479" s="1">
        <f>IF($Q$479&gt;$Q$193,1,0)</f>
        <v>1</v>
      </c>
      <c r="Y479" s="1">
        <f>IF($R$479&gt;$R$193,1,0)</f>
        <v>1</v>
      </c>
      <c r="Z479" s="28">
        <f t="shared" si="10"/>
        <v>6</v>
      </c>
      <c r="AA479" s="61"/>
    </row>
    <row r="480" spans="1:27" x14ac:dyDescent="0.25">
      <c r="A480">
        <v>2021</v>
      </c>
      <c r="B480" s="1">
        <v>464</v>
      </c>
      <c r="C480" s="1" t="s">
        <v>495</v>
      </c>
      <c r="D480" s="1">
        <v>55805</v>
      </c>
      <c r="E480" s="1">
        <v>2017</v>
      </c>
      <c r="F480" s="1">
        <v>3</v>
      </c>
      <c r="G480" s="1">
        <v>0</v>
      </c>
      <c r="H480" s="1">
        <v>579050</v>
      </c>
      <c r="I480" s="1">
        <v>45592</v>
      </c>
      <c r="J480" s="1">
        <v>673694</v>
      </c>
      <c r="K480" s="1">
        <v>0</v>
      </c>
      <c r="L480" s="1">
        <v>0</v>
      </c>
      <c r="M480" s="65">
        <v>0</v>
      </c>
      <c r="N480" s="65">
        <v>0</v>
      </c>
      <c r="O480" s="65">
        <v>10.376300000000001</v>
      </c>
      <c r="P480" s="65">
        <v>0.81699999999999995</v>
      </c>
      <c r="Q480" s="65">
        <v>0</v>
      </c>
      <c r="R480" s="65">
        <v>12.0723</v>
      </c>
      <c r="S480" s="1"/>
      <c r="T480" s="1">
        <f>IF($M$480&gt;$M$193,1,0)</f>
        <v>0</v>
      </c>
      <c r="U480" s="1">
        <f>IF($N$480&gt;$N$193,1,0)</f>
        <v>0</v>
      </c>
      <c r="V480" s="1">
        <f>IF($O$480&gt;$O$193,1,0)</f>
        <v>0</v>
      </c>
      <c r="W480" s="1">
        <f>IF($P$480&gt;$P$193,1,0)</f>
        <v>1</v>
      </c>
      <c r="X480" s="1">
        <f>IF($Q$480&gt;$Q$193,1,0)</f>
        <v>0</v>
      </c>
      <c r="Y480" s="1">
        <f>IF($R$480&gt;$R$193,1,0)</f>
        <v>1</v>
      </c>
      <c r="Z480" s="28">
        <f t="shared" si="10"/>
        <v>2</v>
      </c>
      <c r="AA480" s="61"/>
    </row>
    <row r="481" spans="1:27" x14ac:dyDescent="0.25">
      <c r="A481">
        <v>2021</v>
      </c>
      <c r="B481" s="1">
        <v>465</v>
      </c>
      <c r="C481" s="1" t="s">
        <v>496</v>
      </c>
      <c r="D481" s="1">
        <v>55513</v>
      </c>
      <c r="E481" s="1">
        <v>4551</v>
      </c>
      <c r="F481" s="1">
        <v>3</v>
      </c>
      <c r="G481" s="1">
        <v>3353530</v>
      </c>
      <c r="H481" s="1">
        <v>617195</v>
      </c>
      <c r="I481" s="1">
        <v>31901</v>
      </c>
      <c r="J481" s="1">
        <v>312527</v>
      </c>
      <c r="K481" s="1">
        <v>617195</v>
      </c>
      <c r="L481" s="1">
        <v>31901</v>
      </c>
      <c r="M481" s="65">
        <v>5.4335000000000004</v>
      </c>
      <c r="N481" s="65">
        <v>105.123</v>
      </c>
      <c r="O481" s="65">
        <v>11.118</v>
      </c>
      <c r="P481" s="65">
        <v>0.57469999999999999</v>
      </c>
      <c r="Q481" s="65">
        <v>60.409799999999997</v>
      </c>
      <c r="R481" s="65">
        <v>5.6298000000000004</v>
      </c>
      <c r="S481" s="1"/>
      <c r="T481" s="1">
        <f>IF($M$481&gt;$M$193,1,0)</f>
        <v>0</v>
      </c>
      <c r="U481" s="1">
        <f>IF($N$481&gt;$N$193,1,0)</f>
        <v>1</v>
      </c>
      <c r="V481" s="1">
        <f>IF($O$481&gt;$O$193,1,0)</f>
        <v>0</v>
      </c>
      <c r="W481" s="1">
        <f>IF($P$481&gt;$P$193,1,0)</f>
        <v>0</v>
      </c>
      <c r="X481" s="1">
        <f>IF($Q$481&gt;$Q$193,1,0)</f>
        <v>0</v>
      </c>
      <c r="Y481" s="1">
        <f>IF($R$481&gt;$R$193,1,0)</f>
        <v>0</v>
      </c>
      <c r="Z481" s="28">
        <f t="shared" si="10"/>
        <v>1</v>
      </c>
      <c r="AA481" s="61"/>
    </row>
    <row r="482" spans="1:27" x14ac:dyDescent="0.25">
      <c r="A482">
        <v>2021</v>
      </c>
      <c r="B482" s="1">
        <v>466</v>
      </c>
      <c r="C482" s="1" t="s">
        <v>497</v>
      </c>
      <c r="D482" s="1">
        <v>55121</v>
      </c>
      <c r="E482" s="1">
        <v>1227</v>
      </c>
      <c r="F482" s="1">
        <v>3</v>
      </c>
      <c r="G482" s="1">
        <v>0</v>
      </c>
      <c r="H482" s="1">
        <v>216899</v>
      </c>
      <c r="I482" s="1">
        <v>15572</v>
      </c>
      <c r="J482" s="1">
        <v>168627</v>
      </c>
      <c r="K482" s="1">
        <v>0</v>
      </c>
      <c r="L482" s="1">
        <v>0</v>
      </c>
      <c r="M482" s="65">
        <v>0</v>
      </c>
      <c r="N482" s="65">
        <v>0</v>
      </c>
      <c r="O482" s="65">
        <v>3.9350000000000001</v>
      </c>
      <c r="P482" s="65">
        <v>0.28249999999999997</v>
      </c>
      <c r="Q482" s="65">
        <v>0</v>
      </c>
      <c r="R482" s="65">
        <v>3.0592000000000001</v>
      </c>
      <c r="S482" s="1"/>
      <c r="T482" s="1">
        <f>IF($M$482&gt;$M$193,1,0)</f>
        <v>0</v>
      </c>
      <c r="U482" s="1">
        <f>IF($N$482&gt;$N$193,1,0)</f>
        <v>0</v>
      </c>
      <c r="V482" s="1">
        <f>IF($O$482&gt;$O$193,1,0)</f>
        <v>0</v>
      </c>
      <c r="W482" s="1">
        <f>IF($P$482&gt;$P$193,1,0)</f>
        <v>0</v>
      </c>
      <c r="X482" s="1">
        <f>IF($Q$482&gt;$Q$193,1,0)</f>
        <v>0</v>
      </c>
      <c r="Y482" s="1">
        <f>IF($R$482&gt;$R$193,1,0)</f>
        <v>0</v>
      </c>
      <c r="Z482" s="28">
        <f t="shared" si="10"/>
        <v>0</v>
      </c>
      <c r="AA482" s="61"/>
    </row>
    <row r="483" spans="1:27" x14ac:dyDescent="0.25">
      <c r="A483">
        <v>2021</v>
      </c>
      <c r="B483" s="1">
        <v>467</v>
      </c>
      <c r="C483" s="1" t="s">
        <v>498</v>
      </c>
      <c r="D483" s="1">
        <v>54933</v>
      </c>
      <c r="E483" s="1">
        <v>2016</v>
      </c>
      <c r="F483" s="1">
        <v>3</v>
      </c>
      <c r="G483" s="1">
        <v>0</v>
      </c>
      <c r="H483" s="1">
        <v>362502</v>
      </c>
      <c r="I483" s="1">
        <v>30234</v>
      </c>
      <c r="J483" s="1">
        <v>228818</v>
      </c>
      <c r="K483" s="1">
        <v>0</v>
      </c>
      <c r="L483" s="1">
        <v>0</v>
      </c>
      <c r="M483" s="65">
        <v>0</v>
      </c>
      <c r="N483" s="65">
        <v>0</v>
      </c>
      <c r="O483" s="65">
        <v>6.5990000000000002</v>
      </c>
      <c r="P483" s="65">
        <v>0.5504</v>
      </c>
      <c r="Q483" s="65">
        <v>0</v>
      </c>
      <c r="R483" s="65">
        <v>4.1654</v>
      </c>
      <c r="S483" s="1"/>
      <c r="T483" s="1">
        <f>IF($M$483&gt;$M$193,1,0)</f>
        <v>0</v>
      </c>
      <c r="U483" s="1">
        <f>IF($N$483&gt;$N$193,1,0)</f>
        <v>0</v>
      </c>
      <c r="V483" s="1">
        <f>IF($O$483&gt;$O$193,1,0)</f>
        <v>0</v>
      </c>
      <c r="W483" s="1">
        <f>IF($P$483&gt;$P$193,1,0)</f>
        <v>0</v>
      </c>
      <c r="X483" s="1">
        <f>IF($Q$483&gt;$Q$193,1,0)</f>
        <v>0</v>
      </c>
      <c r="Y483" s="1">
        <f>IF($R$483&gt;$R$193,1,0)</f>
        <v>0</v>
      </c>
      <c r="Z483" s="28">
        <f t="shared" si="10"/>
        <v>0</v>
      </c>
      <c r="AA483" s="61"/>
    </row>
    <row r="484" spans="1:27" x14ac:dyDescent="0.25">
      <c r="A484">
        <v>2021</v>
      </c>
      <c r="B484" s="1">
        <v>468</v>
      </c>
      <c r="C484" s="1" t="s">
        <v>499</v>
      </c>
      <c r="D484" s="1">
        <v>54901</v>
      </c>
      <c r="E484" s="1">
        <v>1903</v>
      </c>
      <c r="F484" s="1">
        <v>3</v>
      </c>
      <c r="G484" s="1">
        <v>0</v>
      </c>
      <c r="H484" s="1">
        <v>351649</v>
      </c>
      <c r="I484" s="1">
        <v>29536</v>
      </c>
      <c r="J484" s="1">
        <v>202688</v>
      </c>
      <c r="K484" s="1">
        <v>0</v>
      </c>
      <c r="L484" s="1">
        <v>0</v>
      </c>
      <c r="M484" s="65">
        <v>0</v>
      </c>
      <c r="N484" s="65">
        <v>0</v>
      </c>
      <c r="O484" s="65">
        <v>6.4051</v>
      </c>
      <c r="P484" s="65">
        <v>0.53800000000000003</v>
      </c>
      <c r="Q484" s="65">
        <v>0</v>
      </c>
      <c r="R484" s="65">
        <v>3.6919</v>
      </c>
      <c r="S484" s="1"/>
      <c r="T484" s="1">
        <f>IF($M$484&gt;$M$193,1,0)</f>
        <v>0</v>
      </c>
      <c r="U484" s="1">
        <f>IF($N$484&gt;$N$193,1,0)</f>
        <v>0</v>
      </c>
      <c r="V484" s="1">
        <f>IF($O$484&gt;$O$193,1,0)</f>
        <v>0</v>
      </c>
      <c r="W484" s="1">
        <f>IF($P$484&gt;$P$193,1,0)</f>
        <v>0</v>
      </c>
      <c r="X484" s="1">
        <f>IF($Q$484&gt;$Q$193,1,0)</f>
        <v>0</v>
      </c>
      <c r="Y484" s="1">
        <f>IF($R$484&gt;$R$193,1,0)</f>
        <v>0</v>
      </c>
      <c r="Z484" s="28">
        <f t="shared" si="10"/>
        <v>0</v>
      </c>
      <c r="AA484" s="61"/>
    </row>
    <row r="485" spans="1:27" x14ac:dyDescent="0.25">
      <c r="A485">
        <v>2021</v>
      </c>
      <c r="B485" s="55">
        <v>602</v>
      </c>
      <c r="C485" s="55" t="s">
        <v>500</v>
      </c>
      <c r="D485" s="55">
        <v>54770</v>
      </c>
      <c r="E485" s="55">
        <v>4528</v>
      </c>
      <c r="F485" s="55">
        <v>3</v>
      </c>
      <c r="G485" s="55">
        <v>0</v>
      </c>
      <c r="H485" s="55">
        <v>493440</v>
      </c>
      <c r="I485" s="55">
        <v>42161</v>
      </c>
      <c r="J485" s="55">
        <v>407979</v>
      </c>
      <c r="K485" s="55">
        <v>0</v>
      </c>
      <c r="L485" s="55">
        <v>0</v>
      </c>
      <c r="M485" s="68">
        <v>0</v>
      </c>
      <c r="N485" s="68">
        <v>0</v>
      </c>
      <c r="O485" s="68">
        <v>9.0092999999999996</v>
      </c>
      <c r="P485" s="68">
        <v>0.76980000000000004</v>
      </c>
      <c r="Q485" s="68">
        <v>0</v>
      </c>
      <c r="R485" s="68">
        <v>7.4489999999999998</v>
      </c>
      <c r="S485" s="55"/>
      <c r="T485" s="55">
        <f>IF($M$485&gt;$M$193,1,0)</f>
        <v>0</v>
      </c>
      <c r="U485" s="55">
        <f>IF($N$485&gt;$N$193,1,0)</f>
        <v>0</v>
      </c>
      <c r="V485" s="55">
        <f>IF($O$485&gt;$O$193,1,0)</f>
        <v>0</v>
      </c>
      <c r="W485" s="55">
        <f>IF($P$485&gt;$P$193,1,0)</f>
        <v>1</v>
      </c>
      <c r="X485" s="55">
        <f>IF($Q$485&gt;$Q$193,1,0)</f>
        <v>0</v>
      </c>
      <c r="Y485" s="55">
        <f>IF($R$485&gt;$R$193,1,0)</f>
        <v>0</v>
      </c>
      <c r="Z485" s="57">
        <f t="shared" si="10"/>
        <v>1</v>
      </c>
      <c r="AA485" s="61"/>
    </row>
    <row r="486" spans="1:27" x14ac:dyDescent="0.25">
      <c r="A486">
        <v>2021</v>
      </c>
      <c r="B486" s="1">
        <v>469</v>
      </c>
      <c r="C486" s="1" t="s">
        <v>501</v>
      </c>
      <c r="D486" s="1">
        <v>54622</v>
      </c>
      <c r="E486" s="1">
        <v>2637</v>
      </c>
      <c r="F486" s="1">
        <v>3</v>
      </c>
      <c r="G486" s="1">
        <v>0</v>
      </c>
      <c r="H486" s="1">
        <v>553129</v>
      </c>
      <c r="I486" s="1">
        <v>40706</v>
      </c>
      <c r="J486" s="1">
        <v>245663</v>
      </c>
      <c r="K486" s="1">
        <v>0</v>
      </c>
      <c r="L486" s="1">
        <v>0</v>
      </c>
      <c r="M486" s="65">
        <v>0</v>
      </c>
      <c r="N486" s="65">
        <v>0</v>
      </c>
      <c r="O486" s="65">
        <v>10.1265</v>
      </c>
      <c r="P486" s="65">
        <v>0.74519999999999997</v>
      </c>
      <c r="Q486" s="65">
        <v>0</v>
      </c>
      <c r="R486" s="65">
        <v>4.4974999999999996</v>
      </c>
      <c r="S486" s="1"/>
      <c r="T486" s="1">
        <f>IF($M$486&gt;$M$193,1,0)</f>
        <v>0</v>
      </c>
      <c r="U486" s="1">
        <f>IF($N$486&gt;$N$193,1,0)</f>
        <v>0</v>
      </c>
      <c r="V486" s="1">
        <f>IF($O$486&gt;$O$193,1,0)</f>
        <v>0</v>
      </c>
      <c r="W486" s="1">
        <f>IF($P$486&gt;$P$193,1,0)</f>
        <v>0</v>
      </c>
      <c r="X486" s="1">
        <f>IF($Q$486&gt;$Q$193,1,0)</f>
        <v>0</v>
      </c>
      <c r="Y486" s="1">
        <f>IF($R$486&gt;$R$193,1,0)</f>
        <v>0</v>
      </c>
      <c r="Z486" s="28">
        <f t="shared" si="10"/>
        <v>0</v>
      </c>
      <c r="AA486" s="61"/>
    </row>
    <row r="487" spans="1:27" x14ac:dyDescent="0.25">
      <c r="A487">
        <v>2021</v>
      </c>
      <c r="B487" s="1">
        <v>470</v>
      </c>
      <c r="C487" s="1" t="s">
        <v>502</v>
      </c>
      <c r="D487" s="1">
        <v>54386</v>
      </c>
      <c r="E487" s="1">
        <v>1809</v>
      </c>
      <c r="F487" s="1">
        <v>3</v>
      </c>
      <c r="G487" s="1">
        <v>2076905</v>
      </c>
      <c r="H487" s="1">
        <v>486030</v>
      </c>
      <c r="I487" s="1">
        <v>25307</v>
      </c>
      <c r="J487" s="1">
        <v>257515</v>
      </c>
      <c r="K487" s="1">
        <v>447030</v>
      </c>
      <c r="L487" s="1">
        <v>23920</v>
      </c>
      <c r="M487" s="65">
        <v>4.6459999999999999</v>
      </c>
      <c r="N487" s="65">
        <v>86.827100000000002</v>
      </c>
      <c r="O487" s="65">
        <v>8.9367000000000001</v>
      </c>
      <c r="P487" s="65">
        <v>0.46529999999999999</v>
      </c>
      <c r="Q487" s="65">
        <v>38.188200000000002</v>
      </c>
      <c r="R487" s="65">
        <v>4.7350000000000003</v>
      </c>
      <c r="S487" s="1"/>
      <c r="T487" s="1">
        <f>IF($M$487&gt;$M$193,1,0)</f>
        <v>0</v>
      </c>
      <c r="U487" s="1">
        <f>IF($N$487&gt;$N$193,1,0)</f>
        <v>0</v>
      </c>
      <c r="V487" s="1">
        <f>IF($O$487&gt;$O$193,1,0)</f>
        <v>0</v>
      </c>
      <c r="W487" s="1">
        <f>IF($P$487&gt;$P$193,1,0)</f>
        <v>0</v>
      </c>
      <c r="X487" s="1">
        <f>IF($Q$487&gt;$Q$193,1,0)</f>
        <v>0</v>
      </c>
      <c r="Y487" s="1">
        <f>IF($R$487&gt;$R$193,1,0)</f>
        <v>0</v>
      </c>
      <c r="Z487" s="28">
        <f t="shared" si="10"/>
        <v>0</v>
      </c>
      <c r="AA487" s="61"/>
    </row>
    <row r="488" spans="1:27" x14ac:dyDescent="0.25">
      <c r="A488">
        <v>2021</v>
      </c>
      <c r="B488" s="1">
        <v>471</v>
      </c>
      <c r="C488" s="1" t="s">
        <v>503</v>
      </c>
      <c r="D488" s="1">
        <v>54372</v>
      </c>
      <c r="E488" s="1">
        <v>5483</v>
      </c>
      <c r="F488" s="1">
        <v>3</v>
      </c>
      <c r="G488" s="1">
        <v>49030</v>
      </c>
      <c r="H488" s="1">
        <v>146867</v>
      </c>
      <c r="I488" s="1">
        <v>15743</v>
      </c>
      <c r="J488" s="1">
        <v>83705</v>
      </c>
      <c r="K488" s="1">
        <v>4566</v>
      </c>
      <c r="L488" s="1">
        <v>151</v>
      </c>
      <c r="M488" s="65">
        <v>10.738099999999999</v>
      </c>
      <c r="N488" s="65">
        <v>324.702</v>
      </c>
      <c r="O488" s="65">
        <v>2.7012</v>
      </c>
      <c r="P488" s="65">
        <v>0.28949999999999998</v>
      </c>
      <c r="Q488" s="65">
        <v>0.90180000000000005</v>
      </c>
      <c r="R488" s="65">
        <v>1.5395000000000001</v>
      </c>
      <c r="S488" s="1"/>
      <c r="T488" s="1">
        <f>IF($M$488&gt;$M$193,1,0)</f>
        <v>1</v>
      </c>
      <c r="U488" s="1">
        <f>IF($N$488&gt;$N$193,1,0)</f>
        <v>1</v>
      </c>
      <c r="V488" s="1">
        <f>IF($O$488&gt;$O$193,1,0)</f>
        <v>0</v>
      </c>
      <c r="W488" s="1">
        <f>IF($P$488&gt;$P$193,1,0)</f>
        <v>0</v>
      </c>
      <c r="X488" s="1">
        <f>IF($Q$488&gt;$Q$193,1,0)</f>
        <v>0</v>
      </c>
      <c r="Y488" s="1">
        <f>IF($R$488&gt;$R$193,1,0)</f>
        <v>0</v>
      </c>
      <c r="Z488" s="28">
        <f t="shared" si="10"/>
        <v>2</v>
      </c>
      <c r="AA488" s="61"/>
    </row>
    <row r="489" spans="1:27" x14ac:dyDescent="0.25">
      <c r="A489">
        <v>2021</v>
      </c>
      <c r="B489" s="1">
        <v>472</v>
      </c>
      <c r="C489" s="1" t="s">
        <v>504</v>
      </c>
      <c r="D489" s="1">
        <v>54316</v>
      </c>
      <c r="E489" s="1">
        <v>1043</v>
      </c>
      <c r="F489" s="1">
        <v>3</v>
      </c>
      <c r="G489" s="1">
        <v>1886536</v>
      </c>
      <c r="H489" s="1">
        <v>854215</v>
      </c>
      <c r="I489" s="1">
        <v>42816</v>
      </c>
      <c r="J489" s="1">
        <v>175986</v>
      </c>
      <c r="K489" s="1">
        <v>854215</v>
      </c>
      <c r="L489" s="1">
        <v>42816</v>
      </c>
      <c r="M489" s="65">
        <v>2.2084999999999999</v>
      </c>
      <c r="N489" s="65">
        <v>44.061500000000002</v>
      </c>
      <c r="O489" s="65">
        <v>15.726800000000001</v>
      </c>
      <c r="P489" s="65">
        <v>0.7883</v>
      </c>
      <c r="Q489" s="65">
        <v>34.732599999999998</v>
      </c>
      <c r="R489" s="65">
        <v>3.24</v>
      </c>
      <c r="S489" s="1"/>
      <c r="T489" s="1">
        <f>IF($M$489&gt;$M$193,1,0)</f>
        <v>0</v>
      </c>
      <c r="U489" s="1">
        <f>IF($N$489&gt;$N$193,1,0)</f>
        <v>0</v>
      </c>
      <c r="V489" s="1">
        <f>IF($O$489&gt;$O$193,1,0)</f>
        <v>1</v>
      </c>
      <c r="W489" s="1">
        <f>IF($P$489&gt;$P$193,1,0)</f>
        <v>1</v>
      </c>
      <c r="X489" s="1">
        <f>IF($Q$489&gt;$Q$193,1,0)</f>
        <v>0</v>
      </c>
      <c r="Y489" s="1">
        <f>IF($R$489&gt;$R$193,1,0)</f>
        <v>0</v>
      </c>
      <c r="Z489" s="28">
        <f t="shared" si="10"/>
        <v>2</v>
      </c>
      <c r="AA489" s="61"/>
    </row>
    <row r="490" spans="1:27" x14ac:dyDescent="0.25">
      <c r="A490">
        <v>2021</v>
      </c>
      <c r="B490" s="1">
        <v>473</v>
      </c>
      <c r="C490" s="1" t="s">
        <v>505</v>
      </c>
      <c r="D490" s="1">
        <v>53661</v>
      </c>
      <c r="E490" s="1">
        <v>2183</v>
      </c>
      <c r="F490" s="1">
        <v>3</v>
      </c>
      <c r="G490" s="1">
        <v>9536833</v>
      </c>
      <c r="H490" s="1">
        <v>1663064</v>
      </c>
      <c r="I490" s="1">
        <v>124931</v>
      </c>
      <c r="J490" s="1">
        <v>3334688</v>
      </c>
      <c r="K490" s="1">
        <v>1663064</v>
      </c>
      <c r="L490" s="1">
        <v>124931</v>
      </c>
      <c r="M490" s="65">
        <v>5.7344999999999997</v>
      </c>
      <c r="N490" s="65">
        <v>76.336799999999997</v>
      </c>
      <c r="O490" s="65">
        <v>30.992000000000001</v>
      </c>
      <c r="P490" s="65">
        <v>2.3281999999999998</v>
      </c>
      <c r="Q490" s="65">
        <v>177.72370000000001</v>
      </c>
      <c r="R490" s="65">
        <v>62.143599999999999</v>
      </c>
      <c r="S490" s="1"/>
      <c r="T490" s="1">
        <f>IF($M$490&gt;$M$193,1,0)</f>
        <v>1</v>
      </c>
      <c r="U490" s="1">
        <f>IF($N$490&gt;$N$193,1,0)</f>
        <v>0</v>
      </c>
      <c r="V490" s="1">
        <f>IF($O$490&gt;$O$193,1,0)</f>
        <v>1</v>
      </c>
      <c r="W490" s="1">
        <f>IF($P$490&gt;$P$193,1,0)</f>
        <v>1</v>
      </c>
      <c r="X490" s="1">
        <f>IF($Q$490&gt;$Q$193,1,0)</f>
        <v>1</v>
      </c>
      <c r="Y490" s="1">
        <f>IF($R$490&gt;$R$193,1,0)</f>
        <v>1</v>
      </c>
      <c r="Z490" s="28">
        <f t="shared" si="10"/>
        <v>5</v>
      </c>
      <c r="AA490" s="61"/>
    </row>
    <row r="491" spans="1:27" x14ac:dyDescent="0.25">
      <c r="A491">
        <v>2021</v>
      </c>
      <c r="B491" s="1">
        <v>474</v>
      </c>
      <c r="C491" s="1" t="s">
        <v>506</v>
      </c>
      <c r="D491" s="1">
        <v>53618</v>
      </c>
      <c r="E491" s="1">
        <v>1641</v>
      </c>
      <c r="F491" s="1">
        <v>3</v>
      </c>
      <c r="G491" s="1">
        <v>509129</v>
      </c>
      <c r="H491" s="1">
        <v>428500</v>
      </c>
      <c r="I491" s="1">
        <v>22450</v>
      </c>
      <c r="J491" s="1">
        <v>35834</v>
      </c>
      <c r="K491" s="1">
        <v>428500</v>
      </c>
      <c r="L491" s="1">
        <v>22450</v>
      </c>
      <c r="M491" s="65">
        <v>1.1881999999999999</v>
      </c>
      <c r="N491" s="65">
        <v>22.6784</v>
      </c>
      <c r="O491" s="65">
        <v>7.9916999999999998</v>
      </c>
      <c r="P491" s="65">
        <v>0.41870000000000002</v>
      </c>
      <c r="Q491" s="65">
        <v>9.4954999999999998</v>
      </c>
      <c r="R491" s="65">
        <v>0.66830000000000001</v>
      </c>
      <c r="S491" s="1"/>
      <c r="T491" s="1">
        <f>IF($M$491&gt;$M$193,1,0)</f>
        <v>0</v>
      </c>
      <c r="U491" s="1">
        <f>IF($N$491&gt;$N$193,1,0)</f>
        <v>0</v>
      </c>
      <c r="V491" s="1">
        <f>IF($O$491&gt;$O$193,1,0)</f>
        <v>0</v>
      </c>
      <c r="W491" s="1">
        <f>IF($P$491&gt;$P$193,1,0)</f>
        <v>0</v>
      </c>
      <c r="X491" s="1">
        <f>IF($Q$491&gt;$Q$193,1,0)</f>
        <v>0</v>
      </c>
      <c r="Y491" s="1">
        <f>IF($R$491&gt;$R$193,1,0)</f>
        <v>0</v>
      </c>
      <c r="Z491" s="28">
        <f t="shared" si="10"/>
        <v>0</v>
      </c>
      <c r="AA491" s="61"/>
    </row>
    <row r="492" spans="1:27" x14ac:dyDescent="0.25">
      <c r="A492">
        <v>2021</v>
      </c>
      <c r="B492" s="1">
        <v>475</v>
      </c>
      <c r="C492" s="1" t="s">
        <v>507</v>
      </c>
      <c r="D492" s="1">
        <v>53495</v>
      </c>
      <c r="E492" s="1">
        <v>1439</v>
      </c>
      <c r="F492" s="1">
        <v>3</v>
      </c>
      <c r="G492" s="1">
        <v>0</v>
      </c>
      <c r="H492" s="1">
        <v>216744</v>
      </c>
      <c r="I492" s="1">
        <v>11728</v>
      </c>
      <c r="J492" s="1">
        <v>39791</v>
      </c>
      <c r="K492" s="1">
        <v>0</v>
      </c>
      <c r="L492" s="1">
        <v>0</v>
      </c>
      <c r="M492" s="65">
        <v>0</v>
      </c>
      <c r="N492" s="65">
        <v>0</v>
      </c>
      <c r="O492" s="65">
        <v>4.0517000000000003</v>
      </c>
      <c r="P492" s="65">
        <v>0.21920000000000001</v>
      </c>
      <c r="Q492" s="65">
        <v>0</v>
      </c>
      <c r="R492" s="65">
        <v>0.74380000000000002</v>
      </c>
      <c r="S492" s="1"/>
      <c r="T492" s="1">
        <f>IF($M$492&gt;$M$193,1,0)</f>
        <v>0</v>
      </c>
      <c r="U492" s="1">
        <f>IF($N$492&gt;$N$193,1,0)</f>
        <v>0</v>
      </c>
      <c r="V492" s="1">
        <f>IF($O$492&gt;$O$193,1,0)</f>
        <v>0</v>
      </c>
      <c r="W492" s="1">
        <f>IF($P$492&gt;$P$193,1,0)</f>
        <v>0</v>
      </c>
      <c r="X492" s="1">
        <f>IF($Q$492&gt;$Q$193,1,0)</f>
        <v>0</v>
      </c>
      <c r="Y492" s="1">
        <f>IF($R$492&gt;$R$193,1,0)</f>
        <v>0</v>
      </c>
      <c r="Z492" s="28">
        <f t="shared" si="10"/>
        <v>0</v>
      </c>
      <c r="AA492" s="61"/>
    </row>
    <row r="493" spans="1:27" x14ac:dyDescent="0.25">
      <c r="A493">
        <v>2021</v>
      </c>
      <c r="B493" s="1">
        <v>476</v>
      </c>
      <c r="C493" s="1" t="s">
        <v>508</v>
      </c>
      <c r="D493" s="1">
        <v>53427</v>
      </c>
      <c r="E493" s="1">
        <v>1809</v>
      </c>
      <c r="F493" s="1">
        <v>3</v>
      </c>
      <c r="G493" s="1">
        <v>0</v>
      </c>
      <c r="H493" s="1">
        <v>30197</v>
      </c>
      <c r="I493" s="1">
        <v>2958</v>
      </c>
      <c r="J493" s="1">
        <v>3841</v>
      </c>
      <c r="K493" s="1">
        <v>0</v>
      </c>
      <c r="L493" s="1">
        <v>0</v>
      </c>
      <c r="M493" s="65">
        <v>0</v>
      </c>
      <c r="N493" s="65">
        <v>0</v>
      </c>
      <c r="O493" s="65">
        <v>0.56520000000000004</v>
      </c>
      <c r="P493" s="65">
        <v>5.5399999999999998E-2</v>
      </c>
      <c r="Q493" s="65">
        <v>0</v>
      </c>
      <c r="R493" s="65">
        <v>7.1900000000000006E-2</v>
      </c>
      <c r="S493" s="1"/>
      <c r="T493" s="1">
        <f>IF($M$493&gt;$M$193,1,0)</f>
        <v>0</v>
      </c>
      <c r="U493" s="1">
        <f>IF($N$493&gt;$N$193,1,0)</f>
        <v>0</v>
      </c>
      <c r="V493" s="1">
        <f>IF($O$493&gt;$O$193,1,0)</f>
        <v>0</v>
      </c>
      <c r="W493" s="1">
        <f>IF($P$493&gt;$P$193,1,0)</f>
        <v>0</v>
      </c>
      <c r="X493" s="1">
        <f>IF($Q$493&gt;$Q$193,1,0)</f>
        <v>0</v>
      </c>
      <c r="Y493" s="1">
        <f>IF($R$493&gt;$R$193,1,0)</f>
        <v>0</v>
      </c>
      <c r="Z493" s="28">
        <f t="shared" si="10"/>
        <v>0</v>
      </c>
      <c r="AA493" s="61"/>
    </row>
    <row r="494" spans="1:27" x14ac:dyDescent="0.25">
      <c r="A494">
        <v>2021</v>
      </c>
      <c r="B494" s="1">
        <v>477</v>
      </c>
      <c r="C494" s="1" t="s">
        <v>509</v>
      </c>
      <c r="D494" s="1">
        <v>53049</v>
      </c>
      <c r="E494" s="1">
        <v>1521</v>
      </c>
      <c r="F494" s="1">
        <v>3</v>
      </c>
      <c r="G494" s="1">
        <v>125884</v>
      </c>
      <c r="H494" s="1">
        <v>322363</v>
      </c>
      <c r="I494" s="1">
        <v>22116</v>
      </c>
      <c r="J494" s="1">
        <v>66890</v>
      </c>
      <c r="K494" s="1">
        <v>32069</v>
      </c>
      <c r="L494" s="1">
        <v>543</v>
      </c>
      <c r="M494" s="65">
        <v>3.9253999999999998</v>
      </c>
      <c r="N494" s="65">
        <v>231.8306</v>
      </c>
      <c r="O494" s="65">
        <v>6.0766999999999998</v>
      </c>
      <c r="P494" s="65">
        <v>0.41689999999999999</v>
      </c>
      <c r="Q494" s="65">
        <v>2.3730000000000002</v>
      </c>
      <c r="R494" s="65">
        <v>1.2608999999999999</v>
      </c>
      <c r="S494" s="1"/>
      <c r="T494" s="1">
        <f>IF($M$494&gt;$M$193,1,0)</f>
        <v>0</v>
      </c>
      <c r="U494" s="1">
        <f>IF($N$494&gt;$N$193,1,0)</f>
        <v>1</v>
      </c>
      <c r="V494" s="1">
        <f>IF($O$494&gt;$O$193,1,0)</f>
        <v>0</v>
      </c>
      <c r="W494" s="1">
        <f>IF($P$494&gt;$P$193,1,0)</f>
        <v>0</v>
      </c>
      <c r="X494" s="1">
        <f>IF($Q$494&gt;$Q$193,1,0)</f>
        <v>0</v>
      </c>
      <c r="Y494" s="1">
        <f>IF($R$494&gt;$R$193,1,0)</f>
        <v>0</v>
      </c>
      <c r="Z494" s="28">
        <f t="shared" si="10"/>
        <v>1</v>
      </c>
      <c r="AA494" s="61"/>
    </row>
    <row r="495" spans="1:27" x14ac:dyDescent="0.25">
      <c r="A495">
        <v>2021</v>
      </c>
      <c r="B495" s="1">
        <v>478</v>
      </c>
      <c r="C495" s="1" t="s">
        <v>510</v>
      </c>
      <c r="D495" s="1">
        <v>52900</v>
      </c>
      <c r="E495" s="1">
        <v>1510</v>
      </c>
      <c r="F495" s="1">
        <v>3</v>
      </c>
      <c r="G495" s="1">
        <v>0</v>
      </c>
      <c r="H495" s="1">
        <v>1008135</v>
      </c>
      <c r="I495" s="1">
        <v>62317</v>
      </c>
      <c r="J495" s="1">
        <v>461593</v>
      </c>
      <c r="K495" s="1">
        <v>0</v>
      </c>
      <c r="L495" s="1">
        <v>0</v>
      </c>
      <c r="M495" s="65">
        <v>0</v>
      </c>
      <c r="N495" s="65">
        <v>0</v>
      </c>
      <c r="O495" s="65">
        <v>19.057400000000001</v>
      </c>
      <c r="P495" s="65">
        <v>1.1779999999999999</v>
      </c>
      <c r="Q495" s="65">
        <v>0</v>
      </c>
      <c r="R495" s="65">
        <v>8.7257999999999996</v>
      </c>
      <c r="S495" s="1"/>
      <c r="T495" s="1">
        <f>IF($M$495&gt;$M$193,1,0)</f>
        <v>0</v>
      </c>
      <c r="U495" s="1">
        <f>IF($N$495&gt;$N$193,1,0)</f>
        <v>0</v>
      </c>
      <c r="V495" s="1">
        <f>IF($O$495&gt;$O$193,1,0)</f>
        <v>1</v>
      </c>
      <c r="W495" s="1">
        <f>IF($P$495&gt;$P$193,1,0)</f>
        <v>1</v>
      </c>
      <c r="X495" s="1">
        <f>IF($Q$495&gt;$Q$193,1,0)</f>
        <v>0</v>
      </c>
      <c r="Y495" s="1">
        <f>IF($R$495&gt;$R$193,1,0)</f>
        <v>0</v>
      </c>
      <c r="Z495" s="28">
        <f t="shared" si="10"/>
        <v>2</v>
      </c>
      <c r="AA495" s="61"/>
    </row>
    <row r="496" spans="1:27" x14ac:dyDescent="0.25">
      <c r="A496">
        <v>2021</v>
      </c>
      <c r="B496" s="1">
        <v>479</v>
      </c>
      <c r="C496" s="1" t="s">
        <v>511</v>
      </c>
      <c r="D496" s="1">
        <v>52826</v>
      </c>
      <c r="E496" s="1">
        <v>1987</v>
      </c>
      <c r="F496" s="1">
        <v>3</v>
      </c>
      <c r="G496" s="1">
        <v>6914217</v>
      </c>
      <c r="H496" s="1">
        <v>1137846</v>
      </c>
      <c r="I496" s="1">
        <v>87836</v>
      </c>
      <c r="J496" s="1">
        <v>3000214</v>
      </c>
      <c r="K496" s="1">
        <v>800379</v>
      </c>
      <c r="L496" s="1">
        <v>65168</v>
      </c>
      <c r="M496" s="65">
        <v>8.6387</v>
      </c>
      <c r="N496" s="65">
        <v>106.09829999999999</v>
      </c>
      <c r="O496" s="65">
        <v>21.5395</v>
      </c>
      <c r="P496" s="65">
        <v>1.6627000000000001</v>
      </c>
      <c r="Q496" s="65">
        <v>130.88659999999999</v>
      </c>
      <c r="R496" s="65">
        <v>56.7943</v>
      </c>
      <c r="S496" s="1"/>
      <c r="T496" s="1">
        <f>IF($M$496&gt;$M$193,1,0)</f>
        <v>1</v>
      </c>
      <c r="U496" s="1">
        <f>IF($N$496&gt;$N$193,1,0)</f>
        <v>1</v>
      </c>
      <c r="V496" s="1">
        <f>IF($O$496&gt;$O$193,1,0)</f>
        <v>1</v>
      </c>
      <c r="W496" s="1">
        <f>IF($P$496&gt;$P$193,1,0)</f>
        <v>1</v>
      </c>
      <c r="X496" s="1">
        <f>IF($Q$496&gt;$Q$193,1,0)</f>
        <v>1</v>
      </c>
      <c r="Y496" s="1">
        <f>IF($R$496&gt;$R$193,1,0)</f>
        <v>1</v>
      </c>
      <c r="Z496" s="28">
        <f t="shared" si="10"/>
        <v>6</v>
      </c>
      <c r="AA496" s="61"/>
    </row>
    <row r="497" spans="1:27" x14ac:dyDescent="0.25">
      <c r="A497">
        <v>2021</v>
      </c>
      <c r="B497" s="1">
        <v>480</v>
      </c>
      <c r="C497" s="1" t="s">
        <v>512</v>
      </c>
      <c r="D497" s="1">
        <v>52745</v>
      </c>
      <c r="E497" s="1">
        <v>1742</v>
      </c>
      <c r="F497" s="1">
        <v>3</v>
      </c>
      <c r="G497" s="1">
        <v>0</v>
      </c>
      <c r="H497" s="1">
        <v>152109</v>
      </c>
      <c r="I497" s="1">
        <v>12022</v>
      </c>
      <c r="J497" s="1">
        <v>146271</v>
      </c>
      <c r="K497" s="1">
        <v>0</v>
      </c>
      <c r="L497" s="1">
        <v>0</v>
      </c>
      <c r="M497" s="65">
        <v>0</v>
      </c>
      <c r="N497" s="65">
        <v>0</v>
      </c>
      <c r="O497" s="65">
        <v>2.8839000000000001</v>
      </c>
      <c r="P497" s="65">
        <v>0.22789999999999999</v>
      </c>
      <c r="Q497" s="65">
        <v>0</v>
      </c>
      <c r="R497" s="65">
        <v>2.7732000000000001</v>
      </c>
      <c r="S497" s="1"/>
      <c r="T497" s="1">
        <f>IF($M$497&gt;$M$193,1,0)</f>
        <v>0</v>
      </c>
      <c r="U497" s="1">
        <f>IF($N$497&gt;$N$193,1,0)</f>
        <v>0</v>
      </c>
      <c r="V497" s="1">
        <f>IF($O$497&gt;$O$193,1,0)</f>
        <v>0</v>
      </c>
      <c r="W497" s="1">
        <f>IF($P$497&gt;$P$193,1,0)</f>
        <v>0</v>
      </c>
      <c r="X497" s="1">
        <f>IF($Q$497&gt;$Q$193,1,0)</f>
        <v>0</v>
      </c>
      <c r="Y497" s="1">
        <f>IF($R$497&gt;$R$193,1,0)</f>
        <v>0</v>
      </c>
      <c r="Z497" s="28">
        <f t="shared" si="10"/>
        <v>0</v>
      </c>
      <c r="AA497" s="61"/>
    </row>
    <row r="498" spans="1:27" x14ac:dyDescent="0.25">
      <c r="A498">
        <v>2021</v>
      </c>
      <c r="B498" s="1">
        <v>481</v>
      </c>
      <c r="C498" s="1" t="s">
        <v>513</v>
      </c>
      <c r="D498" s="1">
        <v>52477</v>
      </c>
      <c r="E498" s="1">
        <v>1037</v>
      </c>
      <c r="F498" s="1">
        <v>3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65">
        <v>0</v>
      </c>
      <c r="N498" s="65">
        <v>0</v>
      </c>
      <c r="O498" s="65">
        <v>0</v>
      </c>
      <c r="P498" s="65">
        <v>0</v>
      </c>
      <c r="Q498" s="65">
        <v>0</v>
      </c>
      <c r="R498" s="65">
        <v>0</v>
      </c>
      <c r="S498" s="1"/>
      <c r="T498" s="1">
        <f>IF($M$498&gt;$M$193,1,0)</f>
        <v>0</v>
      </c>
      <c r="U498" s="1">
        <f>IF($N$498&gt;$N$193,1,0)</f>
        <v>0</v>
      </c>
      <c r="V498" s="1">
        <f>IF($O$498&gt;$O$193,1,0)</f>
        <v>0</v>
      </c>
      <c r="W498" s="1">
        <f>IF($P$498&gt;$P$193,1,0)</f>
        <v>0</v>
      </c>
      <c r="X498" s="1">
        <f>IF($Q$498&gt;$Q$193,1,0)</f>
        <v>0</v>
      </c>
      <c r="Y498" s="1">
        <f>IF($R$498&gt;$R$193,1,0)</f>
        <v>0</v>
      </c>
      <c r="Z498" s="28">
        <f t="shared" si="10"/>
        <v>0</v>
      </c>
      <c r="AA498" s="61"/>
    </row>
    <row r="499" spans="1:27" x14ac:dyDescent="0.25">
      <c r="A499">
        <v>2021</v>
      </c>
      <c r="B499" s="1">
        <v>482</v>
      </c>
      <c r="C499" s="1" t="s">
        <v>514</v>
      </c>
      <c r="D499" s="1">
        <v>52000</v>
      </c>
      <c r="E499" s="1">
        <v>2259</v>
      </c>
      <c r="F499" s="1">
        <v>3</v>
      </c>
      <c r="G499" s="1">
        <v>3842537</v>
      </c>
      <c r="H499" s="1">
        <v>612823</v>
      </c>
      <c r="I499" s="1">
        <v>29944</v>
      </c>
      <c r="J499" s="1">
        <v>353069</v>
      </c>
      <c r="K499" s="1">
        <v>612823</v>
      </c>
      <c r="L499" s="1">
        <v>29944</v>
      </c>
      <c r="M499" s="65">
        <v>6.2702</v>
      </c>
      <c r="N499" s="65">
        <v>128.32409999999999</v>
      </c>
      <c r="O499" s="65">
        <v>11.7851</v>
      </c>
      <c r="P499" s="65">
        <v>0.57579999999999998</v>
      </c>
      <c r="Q499" s="65">
        <v>73.894900000000007</v>
      </c>
      <c r="R499" s="65">
        <v>6.7897999999999996</v>
      </c>
      <c r="S499" s="1"/>
      <c r="T499" s="1">
        <f>IF($M$499&gt;$M$193,1,0)</f>
        <v>1</v>
      </c>
      <c r="U499" s="1">
        <f>IF($N$499&gt;$N$193,1,0)</f>
        <v>1</v>
      </c>
      <c r="V499" s="1">
        <f>IF($O$499&gt;$O$193,1,0)</f>
        <v>0</v>
      </c>
      <c r="W499" s="1">
        <f>IF($P$499&gt;$P$193,1,0)</f>
        <v>0</v>
      </c>
      <c r="X499" s="1">
        <f>IF($Q$499&gt;$Q$193,1,0)</f>
        <v>0</v>
      </c>
      <c r="Y499" s="1">
        <f>IF($R$499&gt;$R$193,1,0)</f>
        <v>0</v>
      </c>
      <c r="Z499" s="28">
        <f t="shared" si="10"/>
        <v>2</v>
      </c>
      <c r="AA499" s="61"/>
    </row>
    <row r="500" spans="1:27" x14ac:dyDescent="0.25">
      <c r="A500">
        <v>2021</v>
      </c>
      <c r="B500" s="1">
        <v>483</v>
      </c>
      <c r="C500" s="1" t="s">
        <v>515</v>
      </c>
      <c r="D500" s="1">
        <v>51924</v>
      </c>
      <c r="E500" s="1">
        <v>1840</v>
      </c>
      <c r="F500" s="1">
        <v>3</v>
      </c>
      <c r="G500" s="1">
        <v>0</v>
      </c>
      <c r="H500" s="1">
        <v>476286</v>
      </c>
      <c r="I500" s="1">
        <v>27010</v>
      </c>
      <c r="J500" s="1">
        <v>166266</v>
      </c>
      <c r="K500" s="1">
        <v>0</v>
      </c>
      <c r="L500" s="1">
        <v>0</v>
      </c>
      <c r="M500" s="65">
        <v>0</v>
      </c>
      <c r="N500" s="65">
        <v>0</v>
      </c>
      <c r="O500" s="65">
        <v>9.1728000000000005</v>
      </c>
      <c r="P500" s="65">
        <v>0.5202</v>
      </c>
      <c r="Q500" s="65">
        <v>0</v>
      </c>
      <c r="R500" s="65">
        <v>3.2021000000000002</v>
      </c>
      <c r="S500" s="1"/>
      <c r="T500" s="1">
        <f>IF($M$500&gt;$M$193,1,0)</f>
        <v>0</v>
      </c>
      <c r="U500" s="1">
        <f>IF($N$500&gt;$N$193,1,0)</f>
        <v>0</v>
      </c>
      <c r="V500" s="1">
        <f>IF($O$500&gt;$O$193,1,0)</f>
        <v>0</v>
      </c>
      <c r="W500" s="1">
        <f>IF($P$500&gt;$P$193,1,0)</f>
        <v>0</v>
      </c>
      <c r="X500" s="1">
        <f>IF($Q$500&gt;$Q$193,1,0)</f>
        <v>0</v>
      </c>
      <c r="Y500" s="1">
        <f>IF($R$500&gt;$R$193,1,0)</f>
        <v>0</v>
      </c>
      <c r="Z500" s="28">
        <f t="shared" si="10"/>
        <v>0</v>
      </c>
      <c r="AA500" s="61"/>
    </row>
    <row r="501" spans="1:27" x14ac:dyDescent="0.25">
      <c r="A501">
        <v>2021</v>
      </c>
      <c r="B501" s="1">
        <v>484</v>
      </c>
      <c r="C501" s="1" t="s">
        <v>516</v>
      </c>
      <c r="D501" s="1">
        <v>51899</v>
      </c>
      <c r="E501" s="1">
        <v>1591</v>
      </c>
      <c r="F501" s="1">
        <v>3</v>
      </c>
      <c r="G501" s="1">
        <v>0</v>
      </c>
      <c r="H501" s="1">
        <v>337301</v>
      </c>
      <c r="I501" s="1">
        <v>24189</v>
      </c>
      <c r="J501" s="1">
        <v>198489</v>
      </c>
      <c r="K501" s="1">
        <v>0</v>
      </c>
      <c r="L501" s="1">
        <v>0</v>
      </c>
      <c r="M501" s="65">
        <v>0</v>
      </c>
      <c r="N501" s="65">
        <v>0</v>
      </c>
      <c r="O501" s="65">
        <v>6.4992000000000001</v>
      </c>
      <c r="P501" s="65">
        <v>0.46610000000000001</v>
      </c>
      <c r="Q501" s="65">
        <v>0</v>
      </c>
      <c r="R501" s="65">
        <v>3.8245</v>
      </c>
      <c r="S501" s="1"/>
      <c r="T501" s="1">
        <f>IF($M$501&gt;$M$193,1,0)</f>
        <v>0</v>
      </c>
      <c r="U501" s="1">
        <f>IF($N$501&gt;$N$193,1,0)</f>
        <v>0</v>
      </c>
      <c r="V501" s="1">
        <f>IF($O$501&gt;$O$193,1,0)</f>
        <v>0</v>
      </c>
      <c r="W501" s="1">
        <f>IF($P$501&gt;$P$193,1,0)</f>
        <v>0</v>
      </c>
      <c r="X501" s="1">
        <f>IF($Q$501&gt;$Q$193,1,0)</f>
        <v>0</v>
      </c>
      <c r="Y501" s="1">
        <f>IF($R$501&gt;$R$193,1,0)</f>
        <v>0</v>
      </c>
      <c r="Z501" s="28">
        <f t="shared" si="10"/>
        <v>0</v>
      </c>
      <c r="AA501" s="61"/>
    </row>
    <row r="502" spans="1:27" x14ac:dyDescent="0.25">
      <c r="A502">
        <v>2021</v>
      </c>
      <c r="B502" s="1">
        <v>485</v>
      </c>
      <c r="C502" s="1" t="s">
        <v>517</v>
      </c>
      <c r="D502" s="1">
        <v>51509</v>
      </c>
      <c r="E502" s="1">
        <v>4816</v>
      </c>
      <c r="F502" s="1">
        <v>3</v>
      </c>
      <c r="G502" s="1">
        <v>228635</v>
      </c>
      <c r="H502" s="1">
        <v>312718</v>
      </c>
      <c r="I502" s="1">
        <v>23766</v>
      </c>
      <c r="J502" s="1">
        <v>143876</v>
      </c>
      <c r="K502" s="1">
        <v>81322</v>
      </c>
      <c r="L502" s="1">
        <v>5531</v>
      </c>
      <c r="M502" s="65">
        <v>2.8115000000000001</v>
      </c>
      <c r="N502" s="65">
        <v>41.337000000000003</v>
      </c>
      <c r="O502" s="65">
        <v>6.0711000000000004</v>
      </c>
      <c r="P502" s="65">
        <v>0.46139999999999998</v>
      </c>
      <c r="Q502" s="65">
        <v>4.4386999999999999</v>
      </c>
      <c r="R502" s="65">
        <v>2.7932000000000001</v>
      </c>
      <c r="S502" s="1"/>
      <c r="T502" s="1">
        <f>IF($M$502&gt;$M$193,1,0)</f>
        <v>0</v>
      </c>
      <c r="U502" s="1">
        <f>IF($N$502&gt;$N$193,1,0)</f>
        <v>0</v>
      </c>
      <c r="V502" s="1">
        <f>IF($O$502&gt;$O$193,1,0)</f>
        <v>0</v>
      </c>
      <c r="W502" s="1">
        <f>IF($P$502&gt;$P$193,1,0)</f>
        <v>0</v>
      </c>
      <c r="X502" s="1">
        <f>IF($Q$502&gt;$Q$193,1,0)</f>
        <v>0</v>
      </c>
      <c r="Y502" s="1">
        <f>IF($R$502&gt;$R$193,1,0)</f>
        <v>0</v>
      </c>
      <c r="Z502" s="28">
        <f t="shared" si="10"/>
        <v>0</v>
      </c>
      <c r="AA502" s="61"/>
    </row>
    <row r="503" spans="1:27" x14ac:dyDescent="0.25">
      <c r="A503">
        <v>2021</v>
      </c>
      <c r="B503" s="1">
        <v>486</v>
      </c>
      <c r="C503" s="1" t="s">
        <v>518</v>
      </c>
      <c r="D503" s="1">
        <v>51456</v>
      </c>
      <c r="E503" s="1">
        <v>1652</v>
      </c>
      <c r="F503" s="1">
        <v>3</v>
      </c>
      <c r="G503" s="1">
        <v>0</v>
      </c>
      <c r="H503" s="1">
        <v>132779</v>
      </c>
      <c r="I503" s="1">
        <v>10325</v>
      </c>
      <c r="J503" s="1">
        <v>16256</v>
      </c>
      <c r="K503" s="1">
        <v>0</v>
      </c>
      <c r="L503" s="1">
        <v>0</v>
      </c>
      <c r="M503" s="65">
        <v>0</v>
      </c>
      <c r="N503" s="65">
        <v>0</v>
      </c>
      <c r="O503" s="65">
        <v>2.5804</v>
      </c>
      <c r="P503" s="65">
        <v>0.20069999999999999</v>
      </c>
      <c r="Q503" s="65">
        <v>0</v>
      </c>
      <c r="R503" s="65">
        <v>0.31590000000000001</v>
      </c>
      <c r="S503" s="1"/>
      <c r="T503" s="1">
        <f>IF($M$503&gt;$M$193,1,0)</f>
        <v>0</v>
      </c>
      <c r="U503" s="1">
        <f>IF($N$503&gt;$N$193,1,0)</f>
        <v>0</v>
      </c>
      <c r="V503" s="1">
        <f>IF($O$503&gt;$O$193,1,0)</f>
        <v>0</v>
      </c>
      <c r="W503" s="1">
        <f>IF($P$503&gt;$P$193,1,0)</f>
        <v>0</v>
      </c>
      <c r="X503" s="1">
        <f>IF($Q$503&gt;$Q$193,1,0)</f>
        <v>0</v>
      </c>
      <c r="Y503" s="1">
        <f>IF($R$503&gt;$R$193,1,0)</f>
        <v>0</v>
      </c>
      <c r="Z503" s="28">
        <f t="shared" si="10"/>
        <v>0</v>
      </c>
      <c r="AA503" s="61"/>
    </row>
    <row r="504" spans="1:27" x14ac:dyDescent="0.25">
      <c r="A504">
        <v>2021</v>
      </c>
      <c r="B504" s="1">
        <v>487</v>
      </c>
      <c r="C504" s="1" t="s">
        <v>519</v>
      </c>
      <c r="D504" s="1">
        <v>51370</v>
      </c>
      <c r="E504" s="1">
        <v>1323</v>
      </c>
      <c r="F504" s="1">
        <v>3</v>
      </c>
      <c r="G504" s="1">
        <v>1382617</v>
      </c>
      <c r="H504" s="1">
        <v>973662</v>
      </c>
      <c r="I504" s="1">
        <v>50229</v>
      </c>
      <c r="J504" s="1">
        <v>127905</v>
      </c>
      <c r="K504" s="1">
        <v>973662</v>
      </c>
      <c r="L504" s="1">
        <v>50229</v>
      </c>
      <c r="M504" s="65">
        <v>1.42</v>
      </c>
      <c r="N504" s="65">
        <v>27.526299999999999</v>
      </c>
      <c r="O504" s="65">
        <v>18.953900000000001</v>
      </c>
      <c r="P504" s="65">
        <v>0.9778</v>
      </c>
      <c r="Q504" s="65">
        <v>26.914899999999999</v>
      </c>
      <c r="R504" s="65">
        <v>2.4899</v>
      </c>
      <c r="S504" s="1"/>
      <c r="T504" s="1">
        <f>IF($M$504&gt;$M$193,1,0)</f>
        <v>0</v>
      </c>
      <c r="U504" s="1">
        <f>IF($N$504&gt;$N$193,1,0)</f>
        <v>0</v>
      </c>
      <c r="V504" s="1">
        <f>IF($O$504&gt;$O$193,1,0)</f>
        <v>1</v>
      </c>
      <c r="W504" s="1">
        <f>IF($P$504&gt;$P$193,1,0)</f>
        <v>1</v>
      </c>
      <c r="X504" s="1">
        <f>IF($Q$504&gt;$Q$193,1,0)</f>
        <v>0</v>
      </c>
      <c r="Y504" s="1">
        <f>IF($R$504&gt;$R$193,1,0)</f>
        <v>0</v>
      </c>
      <c r="Z504" s="28">
        <f t="shared" si="10"/>
        <v>2</v>
      </c>
      <c r="AA504" s="61"/>
    </row>
    <row r="505" spans="1:27" x14ac:dyDescent="0.25">
      <c r="A505">
        <v>2021</v>
      </c>
      <c r="B505" s="1">
        <v>488</v>
      </c>
      <c r="C505" s="1" t="s">
        <v>520</v>
      </c>
      <c r="D505" s="1">
        <v>51331</v>
      </c>
      <c r="E505" s="1">
        <v>2305</v>
      </c>
      <c r="F505" s="1">
        <v>3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65">
        <v>0</v>
      </c>
      <c r="N505" s="65">
        <v>0</v>
      </c>
      <c r="O505" s="65">
        <v>0</v>
      </c>
      <c r="P505" s="65">
        <v>0</v>
      </c>
      <c r="Q505" s="65">
        <v>0</v>
      </c>
      <c r="R505" s="65">
        <v>0</v>
      </c>
      <c r="S505" s="1"/>
      <c r="T505" s="1">
        <f>IF($M$505&gt;$M$193,1,0)</f>
        <v>0</v>
      </c>
      <c r="U505" s="1">
        <f>IF($N$505&gt;$N$193,1,0)</f>
        <v>0</v>
      </c>
      <c r="V505" s="1">
        <f>IF($O$505&gt;$O$193,1,0)</f>
        <v>0</v>
      </c>
      <c r="W505" s="1">
        <f>IF($P$505&gt;$P$193,1,0)</f>
        <v>0</v>
      </c>
      <c r="X505" s="1">
        <f>IF($Q$505&gt;$Q$193,1,0)</f>
        <v>0</v>
      </c>
      <c r="Y505" s="1">
        <f>IF($R$505&gt;$R$193,1,0)</f>
        <v>0</v>
      </c>
      <c r="Z505" s="28">
        <f t="shared" si="10"/>
        <v>0</v>
      </c>
      <c r="AA505" s="61"/>
    </row>
    <row r="506" spans="1:27" x14ac:dyDescent="0.25">
      <c r="A506">
        <v>2021</v>
      </c>
      <c r="B506" s="1">
        <v>489</v>
      </c>
      <c r="C506" s="1" t="s">
        <v>521</v>
      </c>
      <c r="D506" s="1">
        <v>51291</v>
      </c>
      <c r="E506" s="1">
        <v>1514</v>
      </c>
      <c r="F506" s="1">
        <v>3</v>
      </c>
      <c r="G506" s="1">
        <v>3052968</v>
      </c>
      <c r="H506" s="1">
        <v>569738</v>
      </c>
      <c r="I506" s="1">
        <v>43527</v>
      </c>
      <c r="J506" s="1">
        <v>289411</v>
      </c>
      <c r="K506" s="1">
        <v>18065</v>
      </c>
      <c r="L506" s="1">
        <v>1889</v>
      </c>
      <c r="M506" s="65">
        <v>168.9991</v>
      </c>
      <c r="N506" s="65">
        <v>1616.1821</v>
      </c>
      <c r="O506" s="65">
        <v>11.108000000000001</v>
      </c>
      <c r="P506" s="65">
        <v>0.84860000000000002</v>
      </c>
      <c r="Q506" s="65">
        <v>59.522500000000001</v>
      </c>
      <c r="R506" s="65">
        <v>5.6425000000000001</v>
      </c>
      <c r="S506" s="1"/>
      <c r="T506" s="1">
        <f>IF($M$506&gt;$M$193,1,0)</f>
        <v>1</v>
      </c>
      <c r="U506" s="1">
        <f>IF($N$506&gt;$N$193,1,0)</f>
        <v>1</v>
      </c>
      <c r="V506" s="1">
        <f>IF($O$506&gt;$O$193,1,0)</f>
        <v>0</v>
      </c>
      <c r="W506" s="1">
        <f>IF($P$506&gt;$P$193,1,0)</f>
        <v>1</v>
      </c>
      <c r="X506" s="1">
        <f>IF($Q$506&gt;$Q$193,1,0)</f>
        <v>0</v>
      </c>
      <c r="Y506" s="1">
        <f>IF($R$506&gt;$R$193,1,0)</f>
        <v>0</v>
      </c>
      <c r="Z506" s="28">
        <f t="shared" si="10"/>
        <v>3</v>
      </c>
      <c r="AA506" s="61"/>
    </row>
    <row r="507" spans="1:27" x14ac:dyDescent="0.25">
      <c r="A507">
        <v>2021</v>
      </c>
      <c r="B507" s="1">
        <v>490</v>
      </c>
      <c r="C507" s="1" t="s">
        <v>522</v>
      </c>
      <c r="D507" s="1">
        <v>51240</v>
      </c>
      <c r="E507" s="1">
        <v>1596</v>
      </c>
      <c r="F507" s="1">
        <v>3</v>
      </c>
      <c r="G507" s="1">
        <v>1563044</v>
      </c>
      <c r="H507" s="1">
        <v>607390</v>
      </c>
      <c r="I507" s="1">
        <v>42992</v>
      </c>
      <c r="J507" s="1">
        <v>389495</v>
      </c>
      <c r="K507" s="1">
        <v>607390</v>
      </c>
      <c r="L507" s="1">
        <v>42992</v>
      </c>
      <c r="M507" s="65">
        <v>2.5733999999999999</v>
      </c>
      <c r="N507" s="65">
        <v>36.3566</v>
      </c>
      <c r="O507" s="65">
        <v>11.8538</v>
      </c>
      <c r="P507" s="65">
        <v>0.83899999999999997</v>
      </c>
      <c r="Q507" s="65">
        <v>30.5044</v>
      </c>
      <c r="R507" s="65">
        <v>7.6013999999999999</v>
      </c>
      <c r="S507" s="1"/>
      <c r="T507" s="1">
        <f>IF($M$507&gt;$M$193,1,0)</f>
        <v>0</v>
      </c>
      <c r="U507" s="1">
        <f>IF($N$507&gt;$N$193,1,0)</f>
        <v>0</v>
      </c>
      <c r="V507" s="1">
        <f>IF($O$507&gt;$O$193,1,0)</f>
        <v>0</v>
      </c>
      <c r="W507" s="1">
        <f>IF($P$507&gt;$P$193,1,0)</f>
        <v>1</v>
      </c>
      <c r="X507" s="1">
        <f>IF($Q$507&gt;$Q$193,1,0)</f>
        <v>0</v>
      </c>
      <c r="Y507" s="1">
        <f>IF($R$507&gt;$R$193,1,0)</f>
        <v>0</v>
      </c>
      <c r="Z507" s="28">
        <f t="shared" si="10"/>
        <v>1</v>
      </c>
      <c r="AA507" s="61"/>
    </row>
    <row r="508" spans="1:27" x14ac:dyDescent="0.25">
      <c r="A508">
        <v>2021</v>
      </c>
      <c r="B508" s="1">
        <v>491</v>
      </c>
      <c r="C508" s="1" t="s">
        <v>523</v>
      </c>
      <c r="D508" s="1">
        <v>51024</v>
      </c>
      <c r="E508" s="1">
        <v>1176</v>
      </c>
      <c r="F508" s="1">
        <v>3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65">
        <v>0</v>
      </c>
      <c r="N508" s="65">
        <v>0</v>
      </c>
      <c r="O508" s="65">
        <v>0</v>
      </c>
      <c r="P508" s="65">
        <v>0</v>
      </c>
      <c r="Q508" s="65">
        <v>0</v>
      </c>
      <c r="R508" s="65">
        <v>0</v>
      </c>
      <c r="S508" s="1"/>
      <c r="T508" s="1">
        <f>IF($M$508&gt;$M$193,1,0)</f>
        <v>0</v>
      </c>
      <c r="U508" s="1">
        <f>IF($N$508&gt;$N$193,1,0)</f>
        <v>0</v>
      </c>
      <c r="V508" s="1">
        <f>IF($O$508&gt;$O$193,1,0)</f>
        <v>0</v>
      </c>
      <c r="W508" s="1">
        <f>IF($P$508&gt;$P$193,1,0)</f>
        <v>0</v>
      </c>
      <c r="X508" s="1">
        <f>IF($Q$508&gt;$Q$193,1,0)</f>
        <v>0</v>
      </c>
      <c r="Y508" s="1">
        <f>IF($R$508&gt;$R$193,1,0)</f>
        <v>0</v>
      </c>
      <c r="Z508" s="28">
        <f t="shared" si="10"/>
        <v>0</v>
      </c>
      <c r="AA508" s="61"/>
    </row>
    <row r="509" spans="1:27" x14ac:dyDescent="0.25">
      <c r="A509">
        <v>2021</v>
      </c>
      <c r="B509" s="1">
        <v>492</v>
      </c>
      <c r="C509" s="1" t="s">
        <v>524</v>
      </c>
      <c r="D509" s="1">
        <v>50996</v>
      </c>
      <c r="E509" s="1">
        <v>1711</v>
      </c>
      <c r="F509" s="1">
        <v>3</v>
      </c>
      <c r="G509" s="1">
        <v>0</v>
      </c>
      <c r="H509" s="1">
        <v>626437</v>
      </c>
      <c r="I509" s="1">
        <v>28538</v>
      </c>
      <c r="J509" s="1">
        <v>422020</v>
      </c>
      <c r="K509" s="1">
        <v>0</v>
      </c>
      <c r="L509" s="1">
        <v>0</v>
      </c>
      <c r="M509" s="65">
        <v>0</v>
      </c>
      <c r="N509" s="65">
        <v>0</v>
      </c>
      <c r="O509" s="65">
        <v>12.284000000000001</v>
      </c>
      <c r="P509" s="65">
        <v>0.55959999999999999</v>
      </c>
      <c r="Q509" s="65">
        <v>0</v>
      </c>
      <c r="R509" s="65">
        <v>8.2756000000000007</v>
      </c>
      <c r="S509" s="1"/>
      <c r="T509" s="1">
        <f>IF($M$509&gt;$M$193,1,0)</f>
        <v>0</v>
      </c>
      <c r="U509" s="1">
        <f>IF($N$509&gt;$N$193,1,0)</f>
        <v>0</v>
      </c>
      <c r="V509" s="1">
        <f>IF($O$509&gt;$O$193,1,0)</f>
        <v>1</v>
      </c>
      <c r="W509" s="1">
        <f>IF($P$509&gt;$P$193,1,0)</f>
        <v>0</v>
      </c>
      <c r="X509" s="1">
        <f>IF($Q$509&gt;$Q$193,1,0)</f>
        <v>0</v>
      </c>
      <c r="Y509" s="1">
        <f>IF($R$509&gt;$R$193,1,0)</f>
        <v>0</v>
      </c>
      <c r="Z509" s="28">
        <f t="shared" si="10"/>
        <v>1</v>
      </c>
      <c r="AA509" s="61"/>
    </row>
    <row r="510" spans="1:27" x14ac:dyDescent="0.25">
      <c r="A510">
        <v>2021</v>
      </c>
      <c r="B510" s="1">
        <v>493</v>
      </c>
      <c r="C510" s="1" t="s">
        <v>525</v>
      </c>
      <c r="D510" s="1">
        <v>50887</v>
      </c>
      <c r="E510" s="1">
        <v>1362</v>
      </c>
      <c r="F510" s="1">
        <v>3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65">
        <v>0</v>
      </c>
      <c r="N510" s="65">
        <v>0</v>
      </c>
      <c r="O510" s="65">
        <v>0</v>
      </c>
      <c r="P510" s="65">
        <v>0</v>
      </c>
      <c r="Q510" s="65">
        <v>0</v>
      </c>
      <c r="R510" s="65">
        <v>0</v>
      </c>
      <c r="S510" s="1"/>
      <c r="T510" s="1">
        <f>IF($M$510&gt;$M$193,1,0)</f>
        <v>0</v>
      </c>
      <c r="U510" s="1">
        <f>IF($N$510&gt;$N$193,1,0)</f>
        <v>0</v>
      </c>
      <c r="V510" s="1">
        <f>IF($O$510&gt;$O$193,1,0)</f>
        <v>0</v>
      </c>
      <c r="W510" s="1">
        <f>IF($P$510&gt;$P$193,1,0)</f>
        <v>0</v>
      </c>
      <c r="X510" s="1">
        <f>IF($Q$510&gt;$Q$193,1,0)</f>
        <v>0</v>
      </c>
      <c r="Y510" s="1">
        <f>IF($R$510&gt;$R$193,1,0)</f>
        <v>0</v>
      </c>
      <c r="Z510" s="28">
        <f t="shared" si="10"/>
        <v>0</v>
      </c>
      <c r="AA510" s="61"/>
    </row>
    <row r="511" spans="1:27" x14ac:dyDescent="0.25">
      <c r="A511">
        <v>2021</v>
      </c>
      <c r="B511" s="1">
        <v>494</v>
      </c>
      <c r="C511" s="1" t="s">
        <v>526</v>
      </c>
      <c r="D511" s="1">
        <v>50520</v>
      </c>
      <c r="E511" s="1">
        <v>1858</v>
      </c>
      <c r="F511" s="1">
        <v>3</v>
      </c>
      <c r="G511" s="1">
        <v>0</v>
      </c>
      <c r="H511" s="1">
        <v>269154</v>
      </c>
      <c r="I511" s="1">
        <v>19620</v>
      </c>
      <c r="J511" s="1">
        <v>104315</v>
      </c>
      <c r="K511" s="1">
        <v>0</v>
      </c>
      <c r="L511" s="1">
        <v>0</v>
      </c>
      <c r="M511" s="65">
        <v>0</v>
      </c>
      <c r="N511" s="65">
        <v>0</v>
      </c>
      <c r="O511" s="65">
        <v>5.3277000000000001</v>
      </c>
      <c r="P511" s="65">
        <v>0.38840000000000002</v>
      </c>
      <c r="Q511" s="65">
        <v>0</v>
      </c>
      <c r="R511" s="65">
        <v>2.0648</v>
      </c>
      <c r="S511" s="1"/>
      <c r="T511" s="1">
        <f>IF($M$511&gt;$M$193,1,0)</f>
        <v>0</v>
      </c>
      <c r="U511" s="1">
        <f>IF($N$511&gt;$N$193,1,0)</f>
        <v>0</v>
      </c>
      <c r="V511" s="1">
        <f>IF($O$511&gt;$O$193,1,0)</f>
        <v>0</v>
      </c>
      <c r="W511" s="1">
        <f>IF($P$511&gt;$P$193,1,0)</f>
        <v>0</v>
      </c>
      <c r="X511" s="1">
        <f>IF($Q$511&gt;$Q$193,1,0)</f>
        <v>0</v>
      </c>
      <c r="Y511" s="1">
        <f>IF($R$511&gt;$R$193,1,0)</f>
        <v>0</v>
      </c>
      <c r="Z511" s="28">
        <f t="shared" si="10"/>
        <v>0</v>
      </c>
      <c r="AA511" s="61"/>
    </row>
    <row r="512" spans="1:27" x14ac:dyDescent="0.25">
      <c r="A512">
        <v>2021</v>
      </c>
      <c r="B512" s="1">
        <v>495</v>
      </c>
      <c r="C512" s="1" t="s">
        <v>527</v>
      </c>
      <c r="D512" s="1">
        <v>50503</v>
      </c>
      <c r="E512" s="1">
        <v>1163</v>
      </c>
      <c r="F512" s="1">
        <v>3</v>
      </c>
      <c r="G512" s="1">
        <v>0</v>
      </c>
      <c r="H512" s="1">
        <v>244855</v>
      </c>
      <c r="I512" s="1">
        <v>17434</v>
      </c>
      <c r="J512" s="1">
        <v>36252</v>
      </c>
      <c r="K512" s="1">
        <v>0</v>
      </c>
      <c r="L512" s="1">
        <v>0</v>
      </c>
      <c r="M512" s="65">
        <v>0</v>
      </c>
      <c r="N512" s="65">
        <v>0</v>
      </c>
      <c r="O512" s="65">
        <v>4.8483000000000001</v>
      </c>
      <c r="P512" s="65">
        <v>0.34520000000000001</v>
      </c>
      <c r="Q512" s="65">
        <v>0</v>
      </c>
      <c r="R512" s="65">
        <v>0.71779999999999999</v>
      </c>
      <c r="S512" s="1"/>
      <c r="T512" s="1">
        <f>IF($M$512&gt;$M$193,1,0)</f>
        <v>0</v>
      </c>
      <c r="U512" s="1">
        <f>IF($N$512&gt;$N$193,1,0)</f>
        <v>0</v>
      </c>
      <c r="V512" s="1">
        <f>IF($O$512&gt;$O$193,1,0)</f>
        <v>0</v>
      </c>
      <c r="W512" s="1">
        <f>IF($P$512&gt;$P$193,1,0)</f>
        <v>0</v>
      </c>
      <c r="X512" s="1">
        <f>IF($Q$512&gt;$Q$193,1,0)</f>
        <v>0</v>
      </c>
      <c r="Y512" s="1">
        <f>IF($R$512&gt;$R$193,1,0)</f>
        <v>0</v>
      </c>
      <c r="Z512" s="28">
        <f t="shared" si="10"/>
        <v>0</v>
      </c>
      <c r="AA512" s="61"/>
    </row>
    <row r="513" spans="1:27" x14ac:dyDescent="0.25">
      <c r="A513">
        <v>2021</v>
      </c>
      <c r="B513" s="1">
        <v>496</v>
      </c>
      <c r="C513" s="1" t="s">
        <v>528</v>
      </c>
      <c r="D513" s="1">
        <v>50440</v>
      </c>
      <c r="E513" s="1">
        <v>1793</v>
      </c>
      <c r="F513" s="1">
        <v>3</v>
      </c>
      <c r="G513" s="1">
        <v>0</v>
      </c>
      <c r="H513" s="1">
        <v>75644</v>
      </c>
      <c r="I513" s="1">
        <v>12038</v>
      </c>
      <c r="J513" s="1">
        <v>28908</v>
      </c>
      <c r="K513" s="1">
        <v>0</v>
      </c>
      <c r="L513" s="1">
        <v>0</v>
      </c>
      <c r="M513" s="65">
        <v>0</v>
      </c>
      <c r="N513" s="65">
        <v>0</v>
      </c>
      <c r="O513" s="65">
        <v>1.4997</v>
      </c>
      <c r="P513" s="65">
        <v>0.2387</v>
      </c>
      <c r="Q513" s="65">
        <v>0</v>
      </c>
      <c r="R513" s="65">
        <v>0.57310000000000005</v>
      </c>
      <c r="S513" s="1"/>
      <c r="T513" s="1">
        <f>IF($M$513&gt;$M$193,1,0)</f>
        <v>0</v>
      </c>
      <c r="U513" s="1">
        <f>IF($N$513&gt;$N$193,1,0)</f>
        <v>0</v>
      </c>
      <c r="V513" s="1">
        <f>IF($O$513&gt;$O$193,1,0)</f>
        <v>0</v>
      </c>
      <c r="W513" s="1">
        <f>IF($P$513&gt;$P$193,1,0)</f>
        <v>0</v>
      </c>
      <c r="X513" s="1">
        <f>IF($Q$513&gt;$Q$193,1,0)</f>
        <v>0</v>
      </c>
      <c r="Y513" s="1">
        <f>IF($R$513&gt;$R$193,1,0)</f>
        <v>0</v>
      </c>
      <c r="Z513" s="28">
        <f t="shared" si="10"/>
        <v>0</v>
      </c>
      <c r="AA513" s="61"/>
    </row>
    <row r="514" spans="1:27" ht="15.75" thickBot="1" x14ac:dyDescent="0.3">
      <c r="A514">
        <v>2021</v>
      </c>
      <c r="B514" s="1">
        <v>497</v>
      </c>
      <c r="C514" s="1" t="s">
        <v>529</v>
      </c>
      <c r="D514" s="1">
        <v>50428</v>
      </c>
      <c r="E514" s="1">
        <v>1275</v>
      </c>
      <c r="F514" s="1">
        <v>3</v>
      </c>
      <c r="G514" s="1">
        <v>242026</v>
      </c>
      <c r="H514" s="1">
        <v>39374</v>
      </c>
      <c r="I514" s="1">
        <v>1125</v>
      </c>
      <c r="J514" s="1">
        <v>6066</v>
      </c>
      <c r="K514" s="1">
        <v>39374</v>
      </c>
      <c r="L514" s="1">
        <v>1125</v>
      </c>
      <c r="M514" s="65">
        <v>6.1467999999999998</v>
      </c>
      <c r="N514" s="65">
        <v>215.13419999999999</v>
      </c>
      <c r="O514" s="65">
        <v>0.78080000000000005</v>
      </c>
      <c r="P514" s="65">
        <v>2.23E-2</v>
      </c>
      <c r="Q514" s="65">
        <v>4.7994000000000003</v>
      </c>
      <c r="R514" s="65">
        <v>0.1203</v>
      </c>
      <c r="S514" s="1"/>
      <c r="T514" s="1">
        <f>IF($M$514&gt;$M$193,1,0)</f>
        <v>1</v>
      </c>
      <c r="U514" s="1">
        <f>IF($N$514&gt;$N$193,1,0)</f>
        <v>1</v>
      </c>
      <c r="V514" s="1">
        <f>IF($O$514&gt;$O$193,1,0)</f>
        <v>0</v>
      </c>
      <c r="W514" s="1">
        <f>IF($P$514&gt;$P$193,1,0)</f>
        <v>0</v>
      </c>
      <c r="X514" s="1">
        <f>IF($Q$514&gt;$Q$193,1,0)</f>
        <v>0</v>
      </c>
      <c r="Y514" s="1">
        <f>IF($R$514&gt;$R$193,1,0)</f>
        <v>0</v>
      </c>
      <c r="Z514" s="28">
        <f t="shared" si="10"/>
        <v>2</v>
      </c>
      <c r="AA514" s="61"/>
    </row>
    <row r="515" spans="1:27" ht="15" customHeight="1" x14ac:dyDescent="0.25">
      <c r="B515" s="42"/>
      <c r="C515" s="42"/>
      <c r="D515" s="42"/>
      <c r="E515" s="42"/>
      <c r="F515" s="43"/>
      <c r="G515" s="42"/>
      <c r="H515" s="42"/>
      <c r="I515" s="42"/>
      <c r="J515" s="42"/>
      <c r="K515" s="42"/>
      <c r="L515" s="42"/>
      <c r="M515" s="69"/>
      <c r="N515" s="69"/>
      <c r="O515" s="69"/>
      <c r="P515" s="69"/>
      <c r="Q515" s="69"/>
      <c r="R515" s="69"/>
      <c r="S515" s="1"/>
      <c r="T515" s="1"/>
      <c r="U515" s="1"/>
      <c r="V515" s="1"/>
      <c r="W515" s="1"/>
      <c r="X515" s="1"/>
      <c r="Y515" s="1"/>
      <c r="Z515" s="28"/>
      <c r="AA515" s="61"/>
    </row>
    <row r="516" spans="1:27" ht="14.65" customHeight="1" x14ac:dyDescent="0.25">
      <c r="B516" s="96" t="s">
        <v>530</v>
      </c>
      <c r="C516" s="97"/>
      <c r="D516" s="44">
        <f>SUM(D194:D515)</f>
        <v>30978483</v>
      </c>
      <c r="E516" s="44">
        <f>SUM(E194:E515)</f>
        <v>622093</v>
      </c>
      <c r="F516" s="44">
        <v>3</v>
      </c>
      <c r="G516" s="44">
        <f t="shared" ref="G516:L516" si="11">SUM(G194:G515)</f>
        <v>1249932531</v>
      </c>
      <c r="H516" s="44">
        <f t="shared" si="11"/>
        <v>293324057</v>
      </c>
      <c r="I516" s="44">
        <f t="shared" si="11"/>
        <v>19758856</v>
      </c>
      <c r="J516" s="44">
        <f t="shared" si="11"/>
        <v>268290746</v>
      </c>
      <c r="K516" s="44">
        <f t="shared" si="11"/>
        <v>217086355</v>
      </c>
      <c r="L516" s="44">
        <f t="shared" si="11"/>
        <v>14318834</v>
      </c>
      <c r="M516" s="65">
        <f t="shared" ref="M516" si="12">IFERROR(G516/K516,0)</f>
        <v>5.7577664473660723</v>
      </c>
      <c r="N516" s="65">
        <f t="shared" ref="N516" si="13">IFERROR(G516/L516,0)</f>
        <v>87.292899058680334</v>
      </c>
      <c r="O516" s="76">
        <f>H516/D516</f>
        <v>9.4686385062819252</v>
      </c>
      <c r="P516" s="76">
        <f>I516/D516</f>
        <v>0.63782516400173628</v>
      </c>
      <c r="Q516" s="76">
        <f t="shared" ref="Q516" si="14">G516/D516</f>
        <v>40.348409926980608</v>
      </c>
      <c r="R516" s="76">
        <f>J516/D516</f>
        <v>8.6605514543756072</v>
      </c>
      <c r="S516" s="1"/>
      <c r="T516" s="1">
        <f>SUM($T$195:$T$514)</f>
        <v>44</v>
      </c>
      <c r="U516" s="1">
        <f>SUM($U$195:$U$514)</f>
        <v>52</v>
      </c>
      <c r="V516" s="1">
        <f>SUM($V$195:$V$514)</f>
        <v>71</v>
      </c>
      <c r="W516" s="1">
        <f>SUM($W$195:$W$514)</f>
        <v>88</v>
      </c>
      <c r="X516" s="1">
        <f>SUM($X$195:$X$514)</f>
        <v>38</v>
      </c>
      <c r="Y516" s="1">
        <f>SUM($Y$195:$Y$514)</f>
        <v>52</v>
      </c>
      <c r="Z516" s="28">
        <f>SUM($Z$195:$Z$514)</f>
        <v>345</v>
      </c>
      <c r="AA516" s="61"/>
    </row>
    <row r="517" spans="1:27" ht="15" customHeight="1" thickBot="1" x14ac:dyDescent="0.3">
      <c r="B517" s="98" t="s">
        <v>531</v>
      </c>
      <c r="C517" s="99"/>
      <c r="D517" s="45">
        <f>AVERAGE(D194:D515)</f>
        <v>96807.759374999994</v>
      </c>
      <c r="E517" s="45">
        <f>AVERAGE(E194:E515)</f>
        <v>1944.0406250000001</v>
      </c>
      <c r="F517" s="46">
        <v>3</v>
      </c>
      <c r="G517" s="45">
        <f t="shared" ref="G517:R517" si="15">AVERAGE(G194:G515)</f>
        <v>3906039.1593749998</v>
      </c>
      <c r="H517" s="45">
        <f t="shared" si="15"/>
        <v>916637.67812499998</v>
      </c>
      <c r="I517" s="45">
        <f t="shared" si="15"/>
        <v>61746.425000000003</v>
      </c>
      <c r="J517" s="45">
        <f t="shared" si="15"/>
        <v>838408.58125000005</v>
      </c>
      <c r="K517" s="45">
        <f t="shared" si="15"/>
        <v>678394.859375</v>
      </c>
      <c r="L517" s="45">
        <f t="shared" si="15"/>
        <v>44746.356249999997</v>
      </c>
      <c r="M517" s="70">
        <f t="shared" si="15"/>
        <v>3.2580884374999974</v>
      </c>
      <c r="N517" s="70">
        <f t="shared" si="15"/>
        <v>56.895688124999971</v>
      </c>
      <c r="O517" s="70">
        <f t="shared" si="15"/>
        <v>9.2336665624999963</v>
      </c>
      <c r="P517" s="70">
        <f t="shared" si="15"/>
        <v>0.6252259375</v>
      </c>
      <c r="Q517" s="70">
        <f t="shared" si="15"/>
        <v>33.69053375</v>
      </c>
      <c r="R517" s="70">
        <f t="shared" si="15"/>
        <v>8.1369187499999924</v>
      </c>
      <c r="S517" s="1"/>
      <c r="T517" s="1"/>
      <c r="U517" s="1"/>
      <c r="V517" s="1"/>
      <c r="W517" s="1"/>
      <c r="X517" s="1"/>
      <c r="Y517" s="1"/>
      <c r="Z517" s="28"/>
    </row>
  </sheetData>
  <autoFilter ref="A4:AA4" xr:uid="{00000000-0001-0000-0000-000000000000}"/>
  <mergeCells count="6">
    <mergeCell ref="B516:C516"/>
    <mergeCell ref="B517:C517"/>
    <mergeCell ref="A1:Z2"/>
    <mergeCell ref="B49:C49"/>
    <mergeCell ref="B50:C50"/>
    <mergeCell ref="B192:C19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F98C4-6883-49C8-9B7D-CF3BCDAECBBC}">
  <dimension ref="A1:S787"/>
  <sheetViews>
    <sheetView tabSelected="1" workbookViewId="0">
      <pane ySplit="4" topLeftCell="A5" activePane="bottomLeft" state="frozen"/>
      <selection pane="bottomLeft" sqref="A1:R1"/>
    </sheetView>
  </sheetViews>
  <sheetFormatPr defaultColWidth="9.140625" defaultRowHeight="15" x14ac:dyDescent="0.25"/>
  <cols>
    <col min="1" max="1" width="8.85546875" customWidth="1"/>
    <col min="2" max="2" width="36" customWidth="1"/>
    <col min="3" max="3" width="11.28515625" style="8" customWidth="1"/>
    <col min="4" max="4" width="7.85546875" style="1" customWidth="1"/>
    <col min="5" max="5" width="7" customWidth="1"/>
    <col min="6" max="6" width="43.140625" customWidth="1"/>
    <col min="7" max="7" width="15.28515625" style="8" customWidth="1"/>
    <col min="8" max="8" width="13.28515625" style="8" customWidth="1"/>
    <col min="9" max="9" width="11.5703125" style="8" customWidth="1"/>
    <col min="10" max="12" width="14.28515625" style="8" customWidth="1"/>
    <col min="13" max="13" width="8.140625" style="1" customWidth="1"/>
    <col min="14" max="14" width="9.5703125" style="65" bestFit="1" customWidth="1"/>
    <col min="15" max="15" width="11" style="65" bestFit="1" customWidth="1"/>
    <col min="16" max="16" width="8.5703125" style="65" bestFit="1" customWidth="1"/>
    <col min="17" max="17" width="7.5703125" style="65" bestFit="1" customWidth="1"/>
    <col min="18" max="19" width="9.5703125" style="65" bestFit="1" customWidth="1"/>
  </cols>
  <sheetData>
    <row r="1" spans="1:19" x14ac:dyDescent="0.25">
      <c r="A1" s="104" t="s">
        <v>532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9" ht="24.75" x14ac:dyDescent="0.25">
      <c r="A2" s="35" t="s">
        <v>2</v>
      </c>
      <c r="B2" s="48" t="s">
        <v>533</v>
      </c>
      <c r="C2" s="36" t="s">
        <v>534</v>
      </c>
      <c r="D2" s="49" t="s">
        <v>5</v>
      </c>
      <c r="E2" s="48" t="s">
        <v>535</v>
      </c>
      <c r="F2" s="48" t="s">
        <v>536</v>
      </c>
      <c r="G2" s="48" t="s">
        <v>537</v>
      </c>
      <c r="H2" s="37" t="s">
        <v>7</v>
      </c>
      <c r="I2" s="37" t="s">
        <v>8</v>
      </c>
      <c r="J2" s="37" t="s">
        <v>9</v>
      </c>
      <c r="K2" s="37" t="s">
        <v>10</v>
      </c>
      <c r="L2" s="37" t="s">
        <v>538</v>
      </c>
      <c r="M2" s="85" t="s">
        <v>539</v>
      </c>
      <c r="N2" s="88" t="s">
        <v>540</v>
      </c>
      <c r="O2" s="88" t="s">
        <v>541</v>
      </c>
      <c r="P2" s="88" t="s">
        <v>542</v>
      </c>
      <c r="Q2" s="88" t="s">
        <v>543</v>
      </c>
      <c r="R2" s="88" t="s">
        <v>544</v>
      </c>
      <c r="S2" s="88" t="s">
        <v>545</v>
      </c>
    </row>
    <row r="3" spans="1:19" ht="24.75" customHeight="1" x14ac:dyDescent="0.25">
      <c r="A3" s="82" t="s">
        <v>546</v>
      </c>
      <c r="B3" s="81"/>
      <c r="C3" s="81">
        <v>413446</v>
      </c>
      <c r="D3" s="81">
        <v>2114</v>
      </c>
      <c r="E3" s="81"/>
      <c r="F3" s="81"/>
      <c r="G3" s="81"/>
      <c r="H3" s="81">
        <v>33842488.434782609</v>
      </c>
      <c r="I3" s="81">
        <v>4983632.0797101445</v>
      </c>
      <c r="J3" s="81">
        <v>324508.44202898553</v>
      </c>
      <c r="K3" s="81">
        <v>5190355.8840579707</v>
      </c>
      <c r="L3" s="81">
        <v>4785800.6376811592</v>
      </c>
      <c r="M3" s="86">
        <v>312335.71739130432</v>
      </c>
      <c r="N3" s="89">
        <v>5.5210760869565236</v>
      </c>
      <c r="O3" s="89">
        <v>94.840983333333341</v>
      </c>
      <c r="P3" s="89">
        <v>11.895790579710138</v>
      </c>
      <c r="Q3" s="89">
        <v>0.75842681159420255</v>
      </c>
      <c r="R3" s="89">
        <v>76.875802898550702</v>
      </c>
      <c r="S3" s="89">
        <v>11.572732608695651</v>
      </c>
    </row>
    <row r="4" spans="1:19" x14ac:dyDescent="0.25">
      <c r="C4" s="47"/>
      <c r="G4"/>
      <c r="H4" s="47"/>
      <c r="I4" s="47"/>
      <c r="J4" s="47"/>
      <c r="K4" s="47"/>
      <c r="L4" s="47"/>
      <c r="M4" s="87"/>
    </row>
    <row r="5" spans="1:19" x14ac:dyDescent="0.25">
      <c r="A5">
        <v>180</v>
      </c>
      <c r="B5" t="s">
        <v>210</v>
      </c>
      <c r="C5" s="1">
        <v>198979</v>
      </c>
      <c r="D5" s="1">
        <v>1458</v>
      </c>
      <c r="E5" s="83">
        <v>20</v>
      </c>
      <c r="F5" s="84" t="s">
        <v>547</v>
      </c>
      <c r="G5">
        <v>2019</v>
      </c>
      <c r="H5" s="1">
        <v>18322174</v>
      </c>
      <c r="I5" s="1">
        <v>4169569</v>
      </c>
      <c r="J5" s="1">
        <v>260872</v>
      </c>
      <c r="K5" s="1">
        <v>3400352</v>
      </c>
      <c r="L5" s="1">
        <v>4169569</v>
      </c>
      <c r="M5" s="1">
        <v>260872</v>
      </c>
      <c r="N5" s="65">
        <v>4.3943000000000003</v>
      </c>
      <c r="O5" s="65">
        <v>70.234300000000005</v>
      </c>
      <c r="P5" s="65">
        <v>20.954799999999999</v>
      </c>
      <c r="Q5" s="65">
        <v>1.3110999999999999</v>
      </c>
      <c r="R5" s="65">
        <v>92.0809</v>
      </c>
      <c r="S5" s="65">
        <v>17.088999999999999</v>
      </c>
    </row>
    <row r="6" spans="1:19" x14ac:dyDescent="0.25">
      <c r="A6">
        <v>180</v>
      </c>
      <c r="B6" t="s">
        <v>210</v>
      </c>
      <c r="C6" s="1">
        <v>198979</v>
      </c>
      <c r="D6" s="1">
        <v>1458</v>
      </c>
      <c r="E6" s="83"/>
      <c r="F6" s="84" t="s">
        <v>548</v>
      </c>
      <c r="G6"/>
      <c r="H6" s="1">
        <v>18322174</v>
      </c>
      <c r="I6" s="1">
        <v>4169569</v>
      </c>
      <c r="J6" s="1">
        <v>260872</v>
      </c>
      <c r="K6" s="1">
        <v>3400352</v>
      </c>
      <c r="L6" s="1">
        <v>4169569</v>
      </c>
      <c r="M6" s="1">
        <v>260872</v>
      </c>
      <c r="N6" s="65">
        <v>4.3943000000000003</v>
      </c>
      <c r="O6" s="65">
        <v>70.234300000000005</v>
      </c>
      <c r="P6" s="65">
        <v>20.954799999999999</v>
      </c>
      <c r="Q6" s="65">
        <v>1.3110999999999999</v>
      </c>
      <c r="R6" s="65">
        <v>92.0809</v>
      </c>
      <c r="S6" s="65">
        <v>17.088999999999999</v>
      </c>
    </row>
    <row r="7" spans="1:19" x14ac:dyDescent="0.25">
      <c r="A7">
        <v>181</v>
      </c>
      <c r="B7" t="s">
        <v>211</v>
      </c>
      <c r="C7" s="1">
        <v>197041</v>
      </c>
      <c r="D7" s="1">
        <v>2241</v>
      </c>
      <c r="E7" s="83">
        <v>90032</v>
      </c>
      <c r="F7" s="84" t="s">
        <v>549</v>
      </c>
      <c r="G7">
        <v>2019</v>
      </c>
      <c r="H7" s="1">
        <v>504865</v>
      </c>
      <c r="I7" s="1">
        <v>290153</v>
      </c>
      <c r="J7" s="1">
        <v>22608</v>
      </c>
      <c r="K7" s="1">
        <v>126087</v>
      </c>
      <c r="L7" s="1">
        <v>290153</v>
      </c>
      <c r="M7" s="1">
        <v>22608</v>
      </c>
      <c r="N7" s="65">
        <v>1.74</v>
      </c>
      <c r="O7" s="65">
        <v>22.331299999999999</v>
      </c>
      <c r="P7" s="65">
        <v>1.4725999999999999</v>
      </c>
      <c r="Q7" s="65">
        <v>0.1147</v>
      </c>
      <c r="R7" s="65">
        <v>2.5621999999999998</v>
      </c>
      <c r="S7" s="65">
        <v>0.63990000000000002</v>
      </c>
    </row>
    <row r="8" spans="1:19" x14ac:dyDescent="0.25">
      <c r="A8">
        <v>181</v>
      </c>
      <c r="B8" t="s">
        <v>211</v>
      </c>
      <c r="C8" s="1">
        <v>197041</v>
      </c>
      <c r="D8" s="1">
        <v>2241</v>
      </c>
      <c r="E8" s="83">
        <v>90136</v>
      </c>
      <c r="F8" s="84" t="s">
        <v>550</v>
      </c>
      <c r="G8">
        <v>2019</v>
      </c>
      <c r="H8" s="1">
        <v>124250</v>
      </c>
      <c r="I8" s="1">
        <v>26004</v>
      </c>
      <c r="J8" s="1">
        <v>2092</v>
      </c>
      <c r="K8" s="1">
        <v>28174</v>
      </c>
      <c r="L8" s="1">
        <v>26004</v>
      </c>
      <c r="M8" s="1">
        <v>2092</v>
      </c>
      <c r="N8" s="65">
        <v>4.7781000000000002</v>
      </c>
      <c r="O8" s="65">
        <v>59.392899999999997</v>
      </c>
      <c r="P8" s="65">
        <v>0.13200000000000001</v>
      </c>
      <c r="Q8" s="65">
        <v>1.06E-2</v>
      </c>
      <c r="R8" s="65">
        <v>0.63060000000000005</v>
      </c>
      <c r="S8" s="65">
        <v>0.14299999999999999</v>
      </c>
    </row>
    <row r="9" spans="1:19" x14ac:dyDescent="0.25">
      <c r="A9">
        <v>181</v>
      </c>
      <c r="B9" t="s">
        <v>211</v>
      </c>
      <c r="C9" s="1">
        <v>197041</v>
      </c>
      <c r="D9" s="1">
        <v>2241</v>
      </c>
      <c r="E9" s="83"/>
      <c r="F9" s="84" t="s">
        <v>548</v>
      </c>
      <c r="G9"/>
      <c r="H9" s="1">
        <v>629115</v>
      </c>
      <c r="I9" s="1">
        <v>316157</v>
      </c>
      <c r="J9" s="1">
        <v>24700</v>
      </c>
      <c r="K9" s="1">
        <v>154261</v>
      </c>
      <c r="L9" s="1">
        <v>316157</v>
      </c>
      <c r="M9" s="1">
        <v>24700</v>
      </c>
      <c r="N9" s="65">
        <v>1.9899</v>
      </c>
      <c r="O9" s="65">
        <v>25.470199999999998</v>
      </c>
      <c r="P9" s="65">
        <v>1.6045</v>
      </c>
      <c r="Q9" s="65">
        <v>0.12540000000000001</v>
      </c>
      <c r="R9" s="65">
        <v>3.1928000000000001</v>
      </c>
      <c r="S9" s="65">
        <v>0.78290000000000004</v>
      </c>
    </row>
    <row r="10" spans="1:19" x14ac:dyDescent="0.25">
      <c r="A10">
        <v>182</v>
      </c>
      <c r="B10" t="s">
        <v>212</v>
      </c>
      <c r="C10" s="1">
        <v>196651</v>
      </c>
      <c r="D10" s="1">
        <v>2423</v>
      </c>
      <c r="E10" s="83">
        <v>60001</v>
      </c>
      <c r="F10" s="84" t="s">
        <v>551</v>
      </c>
      <c r="G10">
        <v>2019</v>
      </c>
      <c r="H10" s="1">
        <v>0</v>
      </c>
      <c r="I10" s="1">
        <v>1007335</v>
      </c>
      <c r="J10" s="1">
        <v>71906</v>
      </c>
      <c r="K10" s="1">
        <v>318890</v>
      </c>
      <c r="L10" s="1">
        <v>0</v>
      </c>
      <c r="M10" s="1">
        <v>0</v>
      </c>
      <c r="N10" s="65">
        <v>0</v>
      </c>
      <c r="O10" s="65">
        <v>0</v>
      </c>
      <c r="P10" s="65">
        <v>5.1224999999999996</v>
      </c>
      <c r="Q10" s="65">
        <v>0.36570000000000003</v>
      </c>
      <c r="R10" s="65">
        <v>0</v>
      </c>
      <c r="S10" s="65">
        <v>1.6215999999999999</v>
      </c>
    </row>
    <row r="11" spans="1:19" x14ac:dyDescent="0.25">
      <c r="A11">
        <v>182</v>
      </c>
      <c r="B11" t="s">
        <v>212</v>
      </c>
      <c r="C11" s="1">
        <v>196651</v>
      </c>
      <c r="D11" s="1">
        <v>2423</v>
      </c>
      <c r="E11" s="83"/>
      <c r="F11" s="84" t="s">
        <v>548</v>
      </c>
      <c r="G11"/>
      <c r="H11" s="1">
        <v>0</v>
      </c>
      <c r="I11" s="1">
        <v>1007335</v>
      </c>
      <c r="J11" s="1">
        <v>71906</v>
      </c>
      <c r="K11" s="1">
        <v>318890</v>
      </c>
      <c r="L11" s="1">
        <v>0</v>
      </c>
      <c r="M11" s="1">
        <v>0</v>
      </c>
      <c r="N11" s="65">
        <v>0</v>
      </c>
      <c r="O11" s="65">
        <v>0</v>
      </c>
      <c r="P11" s="65">
        <v>5.1224999999999996</v>
      </c>
      <c r="Q11" s="65">
        <v>0.36570000000000003</v>
      </c>
      <c r="R11" s="65">
        <v>0</v>
      </c>
      <c r="S11" s="65">
        <v>1.6215999999999999</v>
      </c>
    </row>
    <row r="12" spans="1:19" x14ac:dyDescent="0.25">
      <c r="A12">
        <v>183</v>
      </c>
      <c r="B12" t="s">
        <v>213</v>
      </c>
      <c r="C12" s="1">
        <v>196611</v>
      </c>
      <c r="D12" s="1">
        <v>2391</v>
      </c>
      <c r="E12" s="83">
        <v>30013</v>
      </c>
      <c r="F12" s="84" t="s">
        <v>552</v>
      </c>
      <c r="G12">
        <v>2019</v>
      </c>
      <c r="H12" s="1">
        <v>9425281</v>
      </c>
      <c r="I12" s="1">
        <v>3019871</v>
      </c>
      <c r="J12" s="1">
        <v>221194</v>
      </c>
      <c r="K12" s="1">
        <v>2628815</v>
      </c>
      <c r="L12" s="1">
        <v>3019871</v>
      </c>
      <c r="M12" s="1">
        <v>221194</v>
      </c>
      <c r="N12" s="65">
        <v>3.1211000000000002</v>
      </c>
      <c r="O12" s="65">
        <v>42.610900000000001</v>
      </c>
      <c r="P12" s="65">
        <v>15.3596</v>
      </c>
      <c r="Q12" s="65">
        <v>1.125</v>
      </c>
      <c r="R12" s="65">
        <v>47.938699999999997</v>
      </c>
      <c r="S12" s="65">
        <v>13.3706</v>
      </c>
    </row>
    <row r="13" spans="1:19" x14ac:dyDescent="0.25">
      <c r="A13">
        <v>183</v>
      </c>
      <c r="B13" t="s">
        <v>213</v>
      </c>
      <c r="C13" s="1">
        <v>196611</v>
      </c>
      <c r="D13" s="1">
        <v>2391</v>
      </c>
      <c r="E13" s="83"/>
      <c r="F13" s="84" t="s">
        <v>548</v>
      </c>
      <c r="G13"/>
      <c r="H13" s="1">
        <v>9425281</v>
      </c>
      <c r="I13" s="1">
        <v>3019871</v>
      </c>
      <c r="J13" s="1">
        <v>221194</v>
      </c>
      <c r="K13" s="1">
        <v>2628815</v>
      </c>
      <c r="L13" s="1">
        <v>3019871</v>
      </c>
      <c r="M13" s="1">
        <v>221194</v>
      </c>
      <c r="N13" s="65">
        <v>3.1211000000000002</v>
      </c>
      <c r="O13" s="65">
        <v>42.610900000000001</v>
      </c>
      <c r="P13" s="65">
        <v>15.3596</v>
      </c>
      <c r="Q13" s="65">
        <v>1.125</v>
      </c>
      <c r="R13" s="65">
        <v>47.938699999999997</v>
      </c>
      <c r="S13" s="65">
        <v>13.3706</v>
      </c>
    </row>
    <row r="14" spans="1:19" x14ac:dyDescent="0.25">
      <c r="A14">
        <v>184</v>
      </c>
      <c r="B14" t="s">
        <v>214</v>
      </c>
      <c r="C14" s="1">
        <v>195861</v>
      </c>
      <c r="D14" s="1">
        <v>3507</v>
      </c>
      <c r="E14" s="83">
        <v>90020</v>
      </c>
      <c r="F14" s="84" t="s">
        <v>553</v>
      </c>
      <c r="G14">
        <v>2019</v>
      </c>
      <c r="H14" s="1">
        <v>26335131</v>
      </c>
      <c r="I14" s="1">
        <v>2606184</v>
      </c>
      <c r="J14" s="1">
        <v>219864</v>
      </c>
      <c r="K14" s="1">
        <v>6432190</v>
      </c>
      <c r="L14" s="1">
        <v>2606184</v>
      </c>
      <c r="M14" s="1">
        <v>219864</v>
      </c>
      <c r="N14" s="65">
        <v>10.104900000000001</v>
      </c>
      <c r="O14" s="65">
        <v>119.7792</v>
      </c>
      <c r="P14" s="65">
        <v>13.3063</v>
      </c>
      <c r="Q14" s="65">
        <v>1.1226</v>
      </c>
      <c r="R14" s="65">
        <v>134.45830000000001</v>
      </c>
      <c r="S14" s="65">
        <v>32.840600000000002</v>
      </c>
    </row>
    <row r="15" spans="1:19" x14ac:dyDescent="0.25">
      <c r="A15">
        <v>184</v>
      </c>
      <c r="B15" t="s">
        <v>214</v>
      </c>
      <c r="C15" s="1">
        <v>195861</v>
      </c>
      <c r="D15" s="1">
        <v>3507</v>
      </c>
      <c r="E15" s="83">
        <v>90149</v>
      </c>
      <c r="F15" s="84" t="s">
        <v>554</v>
      </c>
      <c r="G15">
        <v>2019</v>
      </c>
      <c r="H15" s="1">
        <v>0</v>
      </c>
      <c r="I15" s="1">
        <v>4756</v>
      </c>
      <c r="J15" s="1">
        <v>337</v>
      </c>
      <c r="K15" s="1">
        <v>1691</v>
      </c>
      <c r="L15" s="1">
        <v>0</v>
      </c>
      <c r="M15" s="1">
        <v>0</v>
      </c>
      <c r="N15" s="65">
        <v>0</v>
      </c>
      <c r="O15" s="65">
        <v>0</v>
      </c>
      <c r="P15" s="65">
        <v>2.4299999999999999E-2</v>
      </c>
      <c r="Q15" s="65">
        <v>1.6999999999999999E-3</v>
      </c>
      <c r="R15" s="65">
        <v>0</v>
      </c>
      <c r="S15" s="65">
        <v>8.6E-3</v>
      </c>
    </row>
    <row r="16" spans="1:19" x14ac:dyDescent="0.25">
      <c r="A16">
        <v>184</v>
      </c>
      <c r="B16" t="s">
        <v>214</v>
      </c>
      <c r="C16" s="1">
        <v>195861</v>
      </c>
      <c r="D16" s="1">
        <v>3507</v>
      </c>
      <c r="E16" s="83">
        <v>90243</v>
      </c>
      <c r="F16" s="84" t="s">
        <v>555</v>
      </c>
      <c r="G16">
        <v>2019</v>
      </c>
      <c r="H16" s="1">
        <v>0</v>
      </c>
      <c r="I16" s="1">
        <v>562564</v>
      </c>
      <c r="J16" s="1">
        <v>28711</v>
      </c>
      <c r="K16" s="1">
        <v>76300</v>
      </c>
      <c r="L16" s="1">
        <v>0</v>
      </c>
      <c r="M16" s="1">
        <v>0</v>
      </c>
      <c r="N16" s="65">
        <v>0</v>
      </c>
      <c r="O16" s="65">
        <v>0</v>
      </c>
      <c r="P16" s="65">
        <v>2.8723000000000001</v>
      </c>
      <c r="Q16" s="65">
        <v>0.14660000000000001</v>
      </c>
      <c r="R16" s="65">
        <v>0</v>
      </c>
      <c r="S16" s="65">
        <v>0.3896</v>
      </c>
    </row>
    <row r="17" spans="1:19" x14ac:dyDescent="0.25">
      <c r="A17">
        <v>184</v>
      </c>
      <c r="B17" t="s">
        <v>214</v>
      </c>
      <c r="C17" s="1">
        <v>195861</v>
      </c>
      <c r="D17" s="1">
        <v>3507</v>
      </c>
      <c r="E17" s="83">
        <v>90303</v>
      </c>
      <c r="F17" s="84" t="s">
        <v>556</v>
      </c>
      <c r="G17">
        <v>2019</v>
      </c>
      <c r="H17" s="1">
        <v>0</v>
      </c>
      <c r="I17" s="1">
        <v>386644</v>
      </c>
      <c r="J17" s="1">
        <v>8929</v>
      </c>
      <c r="K17" s="1">
        <v>179026</v>
      </c>
      <c r="L17" s="1">
        <v>0</v>
      </c>
      <c r="M17" s="1">
        <v>0</v>
      </c>
      <c r="N17" s="65">
        <v>0</v>
      </c>
      <c r="O17" s="65">
        <v>0</v>
      </c>
      <c r="P17" s="65">
        <v>1.9741</v>
      </c>
      <c r="Q17" s="65">
        <v>4.5600000000000002E-2</v>
      </c>
      <c r="R17" s="65">
        <v>0</v>
      </c>
      <c r="S17" s="65">
        <v>0.91400000000000003</v>
      </c>
    </row>
    <row r="18" spans="1:19" x14ac:dyDescent="0.25">
      <c r="A18">
        <v>184</v>
      </c>
      <c r="B18" t="s">
        <v>214</v>
      </c>
      <c r="C18" s="1">
        <v>195861</v>
      </c>
      <c r="D18" s="1">
        <v>3507</v>
      </c>
      <c r="E18" s="83"/>
      <c r="F18" s="84" t="s">
        <v>548</v>
      </c>
      <c r="G18"/>
      <c r="H18" s="1">
        <v>26335131</v>
      </c>
      <c r="I18" s="1">
        <v>3560148</v>
      </c>
      <c r="J18" s="1">
        <v>257841</v>
      </c>
      <c r="K18" s="1">
        <v>6689207</v>
      </c>
      <c r="L18" s="1">
        <v>2606184</v>
      </c>
      <c r="M18" s="1">
        <v>219864</v>
      </c>
      <c r="N18" s="65">
        <v>10.104900000000001</v>
      </c>
      <c r="O18" s="65">
        <v>119.7792</v>
      </c>
      <c r="P18" s="65">
        <v>18.1769</v>
      </c>
      <c r="Q18" s="65">
        <v>1.3164</v>
      </c>
      <c r="R18" s="65">
        <v>134.45830000000001</v>
      </c>
      <c r="S18" s="65">
        <v>34.152799999999999</v>
      </c>
    </row>
    <row r="19" spans="1:19" x14ac:dyDescent="0.25">
      <c r="A19">
        <v>185</v>
      </c>
      <c r="B19" t="s">
        <v>215</v>
      </c>
      <c r="C19" s="1">
        <v>194535</v>
      </c>
      <c r="D19" s="1">
        <v>2155</v>
      </c>
      <c r="E19" s="83">
        <v>10049</v>
      </c>
      <c r="F19" s="84" t="s">
        <v>557</v>
      </c>
      <c r="G19">
        <v>2019</v>
      </c>
      <c r="H19" s="1">
        <v>14472</v>
      </c>
      <c r="I19" s="1">
        <v>14876</v>
      </c>
      <c r="J19" s="1">
        <v>1079</v>
      </c>
      <c r="K19" s="1">
        <v>1899</v>
      </c>
      <c r="L19" s="1">
        <v>14876</v>
      </c>
      <c r="M19" s="1">
        <v>1079</v>
      </c>
      <c r="N19" s="65">
        <v>0.9728</v>
      </c>
      <c r="O19" s="65">
        <v>13.4124</v>
      </c>
      <c r="P19" s="65">
        <v>7.6499999999999999E-2</v>
      </c>
      <c r="Q19" s="65">
        <v>5.4999999999999997E-3</v>
      </c>
      <c r="R19" s="65">
        <v>7.4399999999999994E-2</v>
      </c>
      <c r="S19" s="65">
        <v>9.7999999999999997E-3</v>
      </c>
    </row>
    <row r="20" spans="1:19" x14ac:dyDescent="0.25">
      <c r="A20">
        <v>185</v>
      </c>
      <c r="B20" t="s">
        <v>215</v>
      </c>
      <c r="C20" s="1">
        <v>194535</v>
      </c>
      <c r="D20" s="1">
        <v>2155</v>
      </c>
      <c r="E20" s="83">
        <v>10055</v>
      </c>
      <c r="F20" s="84" t="s">
        <v>558</v>
      </c>
      <c r="G20">
        <v>2021</v>
      </c>
      <c r="H20" s="1">
        <v>300595</v>
      </c>
      <c r="I20" s="1">
        <v>69351</v>
      </c>
      <c r="J20" s="1">
        <v>6265</v>
      </c>
      <c r="K20" s="1">
        <v>89329</v>
      </c>
      <c r="L20" s="1">
        <v>69351</v>
      </c>
      <c r="M20" s="1">
        <v>6265</v>
      </c>
      <c r="N20" s="65">
        <v>4.3343999999999996</v>
      </c>
      <c r="O20" s="65">
        <v>47.98</v>
      </c>
      <c r="P20" s="65">
        <v>0.35649999999999998</v>
      </c>
      <c r="Q20" s="65">
        <v>3.2199999999999999E-2</v>
      </c>
      <c r="R20" s="65">
        <v>1.5451999999999999</v>
      </c>
      <c r="S20" s="65">
        <v>0.4592</v>
      </c>
    </row>
    <row r="21" spans="1:19" x14ac:dyDescent="0.25">
      <c r="A21">
        <v>185</v>
      </c>
      <c r="B21" t="s">
        <v>215</v>
      </c>
      <c r="C21" s="1">
        <v>194535</v>
      </c>
      <c r="D21" s="1">
        <v>2155</v>
      </c>
      <c r="E21" s="83">
        <v>10128</v>
      </c>
      <c r="F21" s="84" t="s">
        <v>559</v>
      </c>
      <c r="G21">
        <v>2019</v>
      </c>
      <c r="H21" s="1">
        <v>4566363</v>
      </c>
      <c r="I21" s="1">
        <v>1645994</v>
      </c>
      <c r="J21" s="1">
        <v>142595</v>
      </c>
      <c r="K21" s="1">
        <v>1999959</v>
      </c>
      <c r="L21" s="1">
        <v>1645994</v>
      </c>
      <c r="M21" s="1">
        <v>142595</v>
      </c>
      <c r="N21" s="65">
        <v>2.7742</v>
      </c>
      <c r="O21" s="65">
        <v>32.023299999999999</v>
      </c>
      <c r="P21" s="65">
        <v>8.4611999999999998</v>
      </c>
      <c r="Q21" s="65">
        <v>0.73299999999999998</v>
      </c>
      <c r="R21" s="65">
        <v>23.473199999999999</v>
      </c>
      <c r="S21" s="65">
        <v>10.2807</v>
      </c>
    </row>
    <row r="22" spans="1:19" x14ac:dyDescent="0.25">
      <c r="A22">
        <v>185</v>
      </c>
      <c r="B22" t="s">
        <v>215</v>
      </c>
      <c r="C22" s="1">
        <v>194535</v>
      </c>
      <c r="D22" s="1">
        <v>2155</v>
      </c>
      <c r="E22" s="83">
        <v>20078</v>
      </c>
      <c r="F22" s="84" t="s">
        <v>560</v>
      </c>
      <c r="G22">
        <v>2019</v>
      </c>
      <c r="H22" s="1">
        <v>155702919</v>
      </c>
      <c r="I22" s="1">
        <v>5199413</v>
      </c>
      <c r="J22" s="1">
        <v>162987</v>
      </c>
      <c r="K22" s="1">
        <v>6997580</v>
      </c>
      <c r="L22" s="1">
        <v>5199413</v>
      </c>
      <c r="M22" s="1">
        <v>162987</v>
      </c>
      <c r="N22" s="65">
        <v>29.946200000000001</v>
      </c>
      <c r="O22" s="65">
        <v>955.30880000000002</v>
      </c>
      <c r="P22" s="65">
        <v>26.727399999999999</v>
      </c>
      <c r="Q22" s="65">
        <v>0.83779999999999999</v>
      </c>
      <c r="R22" s="65">
        <v>800.38509999999997</v>
      </c>
      <c r="S22" s="65">
        <v>35.970799999999997</v>
      </c>
    </row>
    <row r="23" spans="1:19" x14ac:dyDescent="0.25">
      <c r="A23">
        <v>185</v>
      </c>
      <c r="B23" t="s">
        <v>215</v>
      </c>
      <c r="C23" s="1">
        <v>194535</v>
      </c>
      <c r="D23" s="1">
        <v>2155</v>
      </c>
      <c r="E23" s="83"/>
      <c r="F23" s="84" t="s">
        <v>548</v>
      </c>
      <c r="G23"/>
      <c r="H23" s="1">
        <v>160584349</v>
      </c>
      <c r="I23" s="1">
        <v>6929634</v>
      </c>
      <c r="J23" s="1">
        <v>312926</v>
      </c>
      <c r="K23" s="1">
        <v>9088767</v>
      </c>
      <c r="L23" s="1">
        <v>6929634</v>
      </c>
      <c r="M23" s="1">
        <v>312926</v>
      </c>
      <c r="N23" s="65">
        <v>23.1736</v>
      </c>
      <c r="O23" s="65">
        <v>513.17039999999997</v>
      </c>
      <c r="P23" s="65">
        <v>35.621499999999997</v>
      </c>
      <c r="Q23" s="65">
        <v>1.6086</v>
      </c>
      <c r="R23" s="65">
        <v>825.47789999999998</v>
      </c>
      <c r="S23" s="65">
        <v>46.720500000000001</v>
      </c>
    </row>
    <row r="24" spans="1:19" x14ac:dyDescent="0.25">
      <c r="A24">
        <v>186</v>
      </c>
      <c r="B24" t="s">
        <v>216</v>
      </c>
      <c r="C24" s="1">
        <v>191917</v>
      </c>
      <c r="D24" s="1">
        <v>1593</v>
      </c>
      <c r="E24" s="83">
        <v>40128</v>
      </c>
      <c r="F24" s="84" t="s">
        <v>561</v>
      </c>
      <c r="G24">
        <v>2018</v>
      </c>
      <c r="H24" s="1">
        <v>624720</v>
      </c>
      <c r="I24" s="1">
        <v>1071605</v>
      </c>
      <c r="J24" s="1">
        <v>65301</v>
      </c>
      <c r="K24" s="1">
        <v>177875</v>
      </c>
      <c r="L24" s="1">
        <v>763703</v>
      </c>
      <c r="M24" s="1">
        <v>40474</v>
      </c>
      <c r="N24" s="65">
        <v>0.81799999999999995</v>
      </c>
      <c r="O24" s="65">
        <v>15.4351</v>
      </c>
      <c r="P24" s="65">
        <v>5.5837000000000003</v>
      </c>
      <c r="Q24" s="65">
        <v>0.34029999999999999</v>
      </c>
      <c r="R24" s="65">
        <v>3.2551999999999999</v>
      </c>
      <c r="S24" s="65">
        <v>0.92679999999999996</v>
      </c>
    </row>
    <row r="25" spans="1:19" x14ac:dyDescent="0.25">
      <c r="A25">
        <v>186</v>
      </c>
      <c r="B25" t="s">
        <v>216</v>
      </c>
      <c r="C25" s="1">
        <v>191917</v>
      </c>
      <c r="D25" s="1">
        <v>1593</v>
      </c>
      <c r="E25" s="83"/>
      <c r="F25" s="84" t="s">
        <v>548</v>
      </c>
      <c r="G25"/>
      <c r="H25" s="1">
        <v>624720</v>
      </c>
      <c r="I25" s="1">
        <v>1071605</v>
      </c>
      <c r="J25" s="1">
        <v>65301</v>
      </c>
      <c r="K25" s="1">
        <v>177875</v>
      </c>
      <c r="L25" s="1">
        <v>763703</v>
      </c>
      <c r="M25" s="1">
        <v>40474</v>
      </c>
      <c r="N25" s="65">
        <v>0.81799999999999995</v>
      </c>
      <c r="O25" s="65">
        <v>15.4351</v>
      </c>
      <c r="P25" s="65">
        <v>5.5837000000000003</v>
      </c>
      <c r="Q25" s="65">
        <v>0.34029999999999999</v>
      </c>
      <c r="R25" s="65">
        <v>3.2551999999999999</v>
      </c>
      <c r="S25" s="65">
        <v>0.92679999999999996</v>
      </c>
    </row>
    <row r="26" spans="1:19" x14ac:dyDescent="0.25">
      <c r="A26">
        <v>187</v>
      </c>
      <c r="B26" t="s">
        <v>217</v>
      </c>
      <c r="C26" s="1">
        <v>187781</v>
      </c>
      <c r="D26" s="1">
        <v>2157</v>
      </c>
      <c r="E26" s="83">
        <v>40030</v>
      </c>
      <c r="F26" s="84" t="s">
        <v>562</v>
      </c>
      <c r="G26">
        <v>2019</v>
      </c>
      <c r="H26" s="1">
        <v>26147004</v>
      </c>
      <c r="I26" s="1">
        <v>4482448</v>
      </c>
      <c r="J26" s="1">
        <v>342245</v>
      </c>
      <c r="K26" s="1">
        <v>9025350</v>
      </c>
      <c r="L26" s="1">
        <v>4482448</v>
      </c>
      <c r="M26" s="1">
        <v>342245</v>
      </c>
      <c r="N26" s="65">
        <v>5.8331999999999997</v>
      </c>
      <c r="O26" s="65">
        <v>76.398499999999999</v>
      </c>
      <c r="P26" s="65">
        <v>23.8706</v>
      </c>
      <c r="Q26" s="65">
        <v>1.8226</v>
      </c>
      <c r="R26" s="65">
        <v>139.24199999999999</v>
      </c>
      <c r="S26" s="65">
        <v>48.063200000000002</v>
      </c>
    </row>
    <row r="27" spans="1:19" x14ac:dyDescent="0.25">
      <c r="A27">
        <v>187</v>
      </c>
      <c r="B27" t="s">
        <v>217</v>
      </c>
      <c r="C27" s="1">
        <v>187781</v>
      </c>
      <c r="D27" s="1">
        <v>2157</v>
      </c>
      <c r="E27" s="83"/>
      <c r="F27" s="84" t="s">
        <v>548</v>
      </c>
      <c r="G27"/>
      <c r="H27" s="1">
        <v>26147004</v>
      </c>
      <c r="I27" s="1">
        <v>4482448</v>
      </c>
      <c r="J27" s="1">
        <v>342245</v>
      </c>
      <c r="K27" s="1">
        <v>9025350</v>
      </c>
      <c r="L27" s="1">
        <v>4482448</v>
      </c>
      <c r="M27" s="1">
        <v>342245</v>
      </c>
      <c r="N27" s="65">
        <v>5.8331999999999997</v>
      </c>
      <c r="O27" s="65">
        <v>76.398499999999999</v>
      </c>
      <c r="P27" s="65">
        <v>23.8706</v>
      </c>
      <c r="Q27" s="65">
        <v>1.8226</v>
      </c>
      <c r="R27" s="65">
        <v>139.24199999999999</v>
      </c>
      <c r="S27" s="65">
        <v>48.063200000000002</v>
      </c>
    </row>
    <row r="28" spans="1:19" x14ac:dyDescent="0.25">
      <c r="A28">
        <v>188</v>
      </c>
      <c r="B28" t="s">
        <v>218</v>
      </c>
      <c r="C28" s="1">
        <v>184809</v>
      </c>
      <c r="D28" s="1">
        <v>3776</v>
      </c>
      <c r="E28" s="83">
        <v>90062</v>
      </c>
      <c r="F28" s="84" t="s">
        <v>563</v>
      </c>
      <c r="G28">
        <v>2019</v>
      </c>
      <c r="H28" s="1">
        <v>7313716</v>
      </c>
      <c r="I28" s="1">
        <v>1637676</v>
      </c>
      <c r="J28" s="1">
        <v>103132</v>
      </c>
      <c r="K28" s="1">
        <v>1087729</v>
      </c>
      <c r="L28" s="1">
        <v>1637676</v>
      </c>
      <c r="M28" s="1">
        <v>103132</v>
      </c>
      <c r="N28" s="65">
        <v>4.4659000000000004</v>
      </c>
      <c r="O28" s="65">
        <v>70.9161</v>
      </c>
      <c r="P28" s="65">
        <v>8.8614999999999995</v>
      </c>
      <c r="Q28" s="65">
        <v>0.55800000000000005</v>
      </c>
      <c r="R28" s="65">
        <v>39.5745</v>
      </c>
      <c r="S28" s="65">
        <v>5.8856999999999999</v>
      </c>
    </row>
    <row r="29" spans="1:19" x14ac:dyDescent="0.25">
      <c r="A29">
        <v>188</v>
      </c>
      <c r="B29" t="s">
        <v>218</v>
      </c>
      <c r="C29" s="1">
        <v>184809</v>
      </c>
      <c r="D29" s="1">
        <v>3776</v>
      </c>
      <c r="E29" s="83">
        <v>90230</v>
      </c>
      <c r="F29" s="84" t="s">
        <v>564</v>
      </c>
      <c r="G29">
        <v>2019</v>
      </c>
      <c r="H29" s="1">
        <v>15690641</v>
      </c>
      <c r="I29" s="1">
        <v>1366453</v>
      </c>
      <c r="J29" s="1">
        <v>54549</v>
      </c>
      <c r="K29" s="1">
        <v>363115</v>
      </c>
      <c r="L29" s="1">
        <v>1366453</v>
      </c>
      <c r="M29" s="1">
        <v>54549</v>
      </c>
      <c r="N29" s="65">
        <v>11.482799999999999</v>
      </c>
      <c r="O29" s="65">
        <v>287.6431</v>
      </c>
      <c r="P29" s="65">
        <v>7.3939000000000004</v>
      </c>
      <c r="Q29" s="65">
        <v>0.29520000000000002</v>
      </c>
      <c r="R29" s="65">
        <v>84.901899999999998</v>
      </c>
      <c r="S29" s="65">
        <v>1.9648000000000001</v>
      </c>
    </row>
    <row r="30" spans="1:19" x14ac:dyDescent="0.25">
      <c r="A30">
        <v>188</v>
      </c>
      <c r="B30" t="s">
        <v>218</v>
      </c>
      <c r="C30" s="1">
        <v>184809</v>
      </c>
      <c r="D30" s="1">
        <v>3776</v>
      </c>
      <c r="E30" s="83"/>
      <c r="F30" s="84" t="s">
        <v>548</v>
      </c>
      <c r="G30"/>
      <c r="H30" s="1">
        <v>23004357</v>
      </c>
      <c r="I30" s="1">
        <v>3004129</v>
      </c>
      <c r="J30" s="1">
        <v>157681</v>
      </c>
      <c r="K30" s="1">
        <v>1450844</v>
      </c>
      <c r="L30" s="1">
        <v>3004129</v>
      </c>
      <c r="M30" s="1">
        <v>157681</v>
      </c>
      <c r="N30" s="65">
        <v>7.6576000000000004</v>
      </c>
      <c r="O30" s="65">
        <v>145.89169999999999</v>
      </c>
      <c r="P30" s="65">
        <v>16.255299999999998</v>
      </c>
      <c r="Q30" s="65">
        <v>0.85319999999999996</v>
      </c>
      <c r="R30" s="65">
        <v>124.4764</v>
      </c>
      <c r="S30" s="65">
        <v>7.8505000000000003</v>
      </c>
    </row>
    <row r="31" spans="1:19" x14ac:dyDescent="0.25">
      <c r="A31">
        <v>189</v>
      </c>
      <c r="B31" t="s">
        <v>219</v>
      </c>
      <c r="C31" s="1">
        <v>182696</v>
      </c>
      <c r="D31" s="1">
        <v>1370</v>
      </c>
      <c r="E31" s="83">
        <v>30042</v>
      </c>
      <c r="F31" s="84" t="s">
        <v>565</v>
      </c>
      <c r="G31">
        <v>2019</v>
      </c>
      <c r="H31" s="1">
        <v>0</v>
      </c>
      <c r="I31" s="1">
        <v>524163</v>
      </c>
      <c r="J31" s="1">
        <v>35404</v>
      </c>
      <c r="K31" s="1">
        <v>480164</v>
      </c>
      <c r="L31" s="1">
        <v>0</v>
      </c>
      <c r="M31" s="1">
        <v>0</v>
      </c>
      <c r="N31" s="65">
        <v>0</v>
      </c>
      <c r="O31" s="65">
        <v>0</v>
      </c>
      <c r="P31" s="65">
        <v>2.8690000000000002</v>
      </c>
      <c r="Q31" s="65">
        <v>0.1938</v>
      </c>
      <c r="R31" s="65">
        <v>0</v>
      </c>
      <c r="S31" s="65">
        <v>2.6282000000000001</v>
      </c>
    </row>
    <row r="32" spans="1:19" x14ac:dyDescent="0.25">
      <c r="A32">
        <v>189</v>
      </c>
      <c r="B32" t="s">
        <v>219</v>
      </c>
      <c r="C32" s="1">
        <v>182696</v>
      </c>
      <c r="D32" s="1">
        <v>1370</v>
      </c>
      <c r="E32" s="83">
        <v>30090</v>
      </c>
      <c r="F32" s="84" t="s">
        <v>566</v>
      </c>
      <c r="G32">
        <v>2019</v>
      </c>
      <c r="H32" s="1">
        <v>0</v>
      </c>
      <c r="I32" s="1">
        <v>617319</v>
      </c>
      <c r="J32" s="1">
        <v>34702</v>
      </c>
      <c r="K32" s="1">
        <v>231059</v>
      </c>
      <c r="L32" s="1">
        <v>0</v>
      </c>
      <c r="M32" s="1">
        <v>0</v>
      </c>
      <c r="N32" s="65">
        <v>0</v>
      </c>
      <c r="O32" s="65">
        <v>0</v>
      </c>
      <c r="P32" s="65">
        <v>3.3788999999999998</v>
      </c>
      <c r="Q32" s="65">
        <v>0.18990000000000001</v>
      </c>
      <c r="R32" s="65">
        <v>0</v>
      </c>
      <c r="S32" s="65">
        <v>1.2646999999999999</v>
      </c>
    </row>
    <row r="33" spans="1:19" x14ac:dyDescent="0.25">
      <c r="A33">
        <v>189</v>
      </c>
      <c r="B33" t="s">
        <v>219</v>
      </c>
      <c r="C33" s="1">
        <v>182696</v>
      </c>
      <c r="D33" s="1">
        <v>1370</v>
      </c>
      <c r="E33" s="83"/>
      <c r="F33" s="84" t="s">
        <v>548</v>
      </c>
      <c r="G33"/>
      <c r="H33" s="1">
        <v>0</v>
      </c>
      <c r="I33" s="1">
        <v>1141482</v>
      </c>
      <c r="J33" s="1">
        <v>70106</v>
      </c>
      <c r="K33" s="1">
        <v>711223</v>
      </c>
      <c r="L33" s="1">
        <v>0</v>
      </c>
      <c r="M33" s="1">
        <v>0</v>
      </c>
      <c r="N33" s="65">
        <v>0</v>
      </c>
      <c r="O33" s="65">
        <v>0</v>
      </c>
      <c r="P33" s="65">
        <v>6.2480000000000002</v>
      </c>
      <c r="Q33" s="65">
        <v>0.38369999999999999</v>
      </c>
      <c r="R33" s="65">
        <v>0</v>
      </c>
      <c r="S33" s="65">
        <v>3.8929</v>
      </c>
    </row>
    <row r="34" spans="1:19" x14ac:dyDescent="0.25">
      <c r="A34">
        <v>190</v>
      </c>
      <c r="B34" t="s">
        <v>220</v>
      </c>
      <c r="C34" s="1">
        <v>182169</v>
      </c>
      <c r="D34" s="1">
        <v>1889</v>
      </c>
      <c r="E34" s="83">
        <v>40032</v>
      </c>
      <c r="F34" s="84" t="s">
        <v>567</v>
      </c>
      <c r="G34">
        <v>2019</v>
      </c>
      <c r="H34" s="1">
        <v>5331001</v>
      </c>
      <c r="I34" s="1">
        <v>1743945</v>
      </c>
      <c r="J34" s="1">
        <v>112185</v>
      </c>
      <c r="K34" s="1">
        <v>1115617</v>
      </c>
      <c r="L34" s="1">
        <v>1743945</v>
      </c>
      <c r="M34" s="1">
        <v>112185</v>
      </c>
      <c r="N34" s="65">
        <v>3.0569000000000002</v>
      </c>
      <c r="O34" s="65">
        <v>47.5197</v>
      </c>
      <c r="P34" s="65">
        <v>9.5731999999999999</v>
      </c>
      <c r="Q34" s="65">
        <v>0.61580000000000001</v>
      </c>
      <c r="R34" s="65">
        <v>29.263999999999999</v>
      </c>
      <c r="S34" s="65">
        <v>6.1241000000000003</v>
      </c>
    </row>
    <row r="35" spans="1:19" x14ac:dyDescent="0.25">
      <c r="A35">
        <v>190</v>
      </c>
      <c r="B35" t="s">
        <v>220</v>
      </c>
      <c r="C35" s="1">
        <v>182169</v>
      </c>
      <c r="D35" s="1">
        <v>1889</v>
      </c>
      <c r="E35" s="83"/>
      <c r="F35" s="84" t="s">
        <v>548</v>
      </c>
      <c r="G35"/>
      <c r="H35" s="1">
        <v>5331001</v>
      </c>
      <c r="I35" s="1">
        <v>1743945</v>
      </c>
      <c r="J35" s="1">
        <v>112185</v>
      </c>
      <c r="K35" s="1">
        <v>1115617</v>
      </c>
      <c r="L35" s="1">
        <v>1743945</v>
      </c>
      <c r="M35" s="1">
        <v>112185</v>
      </c>
      <c r="N35" s="65">
        <v>3.0569000000000002</v>
      </c>
      <c r="O35" s="65">
        <v>47.5197</v>
      </c>
      <c r="P35" s="65">
        <v>9.5731999999999999</v>
      </c>
      <c r="Q35" s="65">
        <v>0.61580000000000001</v>
      </c>
      <c r="R35" s="65">
        <v>29.263999999999999</v>
      </c>
      <c r="S35" s="65">
        <v>6.1241000000000003</v>
      </c>
    </row>
    <row r="36" spans="1:19" x14ac:dyDescent="0.25">
      <c r="A36">
        <v>191</v>
      </c>
      <c r="B36" t="s">
        <v>221</v>
      </c>
      <c r="C36" s="1">
        <v>180956</v>
      </c>
      <c r="D36" s="1">
        <v>1806</v>
      </c>
      <c r="E36" s="83">
        <v>50095</v>
      </c>
      <c r="F36" s="84" t="s">
        <v>568</v>
      </c>
      <c r="G36">
        <v>2019</v>
      </c>
      <c r="H36" s="1">
        <v>0</v>
      </c>
      <c r="I36" s="1">
        <v>345545</v>
      </c>
      <c r="J36" s="1">
        <v>26039</v>
      </c>
      <c r="K36" s="1">
        <v>61151</v>
      </c>
      <c r="L36" s="1">
        <v>0</v>
      </c>
      <c r="M36" s="1">
        <v>0</v>
      </c>
      <c r="N36" s="65">
        <v>0</v>
      </c>
      <c r="O36" s="65">
        <v>0</v>
      </c>
      <c r="P36" s="65">
        <v>1.9096</v>
      </c>
      <c r="Q36" s="65">
        <v>0.1439</v>
      </c>
      <c r="R36" s="65">
        <v>0</v>
      </c>
      <c r="S36" s="65">
        <v>0.33789999999999998</v>
      </c>
    </row>
    <row r="37" spans="1:19" x14ac:dyDescent="0.25">
      <c r="A37">
        <v>191</v>
      </c>
      <c r="B37" t="s">
        <v>221</v>
      </c>
      <c r="C37" s="1">
        <v>180956</v>
      </c>
      <c r="D37" s="1">
        <v>1806</v>
      </c>
      <c r="E37" s="83"/>
      <c r="F37" s="84" t="s">
        <v>548</v>
      </c>
      <c r="G37"/>
      <c r="H37" s="1">
        <v>0</v>
      </c>
      <c r="I37" s="1">
        <v>345545</v>
      </c>
      <c r="J37" s="1">
        <v>26039</v>
      </c>
      <c r="K37" s="1">
        <v>61151</v>
      </c>
      <c r="L37" s="1">
        <v>0</v>
      </c>
      <c r="M37" s="1">
        <v>0</v>
      </c>
      <c r="N37" s="65">
        <v>0</v>
      </c>
      <c r="O37" s="65">
        <v>0</v>
      </c>
      <c r="P37" s="65">
        <v>1.9096</v>
      </c>
      <c r="Q37" s="65">
        <v>0.1439</v>
      </c>
      <c r="R37" s="65">
        <v>0</v>
      </c>
      <c r="S37" s="65">
        <v>0.33789999999999998</v>
      </c>
    </row>
    <row r="38" spans="1:19" x14ac:dyDescent="0.25">
      <c r="A38">
        <v>192</v>
      </c>
      <c r="B38" t="s">
        <v>222</v>
      </c>
      <c r="C38" s="1">
        <v>180786</v>
      </c>
      <c r="D38" s="1">
        <v>951</v>
      </c>
      <c r="E38" s="83">
        <v>40101</v>
      </c>
      <c r="F38" s="84" t="s">
        <v>569</v>
      </c>
      <c r="G38">
        <v>2019</v>
      </c>
      <c r="H38" s="1">
        <v>0</v>
      </c>
      <c r="I38" s="1">
        <v>279278</v>
      </c>
      <c r="J38" s="1">
        <v>21190</v>
      </c>
      <c r="K38" s="1">
        <v>373978</v>
      </c>
      <c r="L38" s="1">
        <v>0</v>
      </c>
      <c r="M38" s="1">
        <v>0</v>
      </c>
      <c r="N38" s="65">
        <v>0</v>
      </c>
      <c r="O38" s="65">
        <v>0</v>
      </c>
      <c r="P38" s="65">
        <v>1.5448</v>
      </c>
      <c r="Q38" s="65">
        <v>0.1172</v>
      </c>
      <c r="R38" s="65">
        <v>0</v>
      </c>
      <c r="S38" s="65">
        <v>2.0686</v>
      </c>
    </row>
    <row r="39" spans="1:19" x14ac:dyDescent="0.25">
      <c r="A39">
        <v>192</v>
      </c>
      <c r="B39" t="s">
        <v>222</v>
      </c>
      <c r="C39" s="1">
        <v>180786</v>
      </c>
      <c r="D39" s="1">
        <v>951</v>
      </c>
      <c r="E39" s="83">
        <v>40244</v>
      </c>
      <c r="F39" s="84" t="s">
        <v>570</v>
      </c>
      <c r="G39">
        <v>2019</v>
      </c>
      <c r="H39" s="1">
        <v>1410724</v>
      </c>
      <c r="I39" s="1">
        <v>1082583</v>
      </c>
      <c r="J39" s="1">
        <v>50515</v>
      </c>
      <c r="K39" s="1">
        <v>94249</v>
      </c>
      <c r="L39" s="1">
        <v>1082583</v>
      </c>
      <c r="M39" s="1">
        <v>50515</v>
      </c>
      <c r="N39" s="65">
        <v>1.3030999999999999</v>
      </c>
      <c r="O39" s="65">
        <v>27.9268</v>
      </c>
      <c r="P39" s="65">
        <v>5.9882</v>
      </c>
      <c r="Q39" s="65">
        <v>0.27939999999999998</v>
      </c>
      <c r="R39" s="65">
        <v>7.8033000000000001</v>
      </c>
      <c r="S39" s="65">
        <v>0.52129999999999999</v>
      </c>
    </row>
    <row r="40" spans="1:19" x14ac:dyDescent="0.25">
      <c r="A40">
        <v>192</v>
      </c>
      <c r="B40" t="s">
        <v>222</v>
      </c>
      <c r="C40" s="1">
        <v>180786</v>
      </c>
      <c r="D40" s="1">
        <v>951</v>
      </c>
      <c r="E40" s="83"/>
      <c r="F40" s="84" t="s">
        <v>548</v>
      </c>
      <c r="G40"/>
      <c r="H40" s="1">
        <v>1410724</v>
      </c>
      <c r="I40" s="1">
        <v>1361861</v>
      </c>
      <c r="J40" s="1">
        <v>71705</v>
      </c>
      <c r="K40" s="1">
        <v>468227</v>
      </c>
      <c r="L40" s="1">
        <v>1082583</v>
      </c>
      <c r="M40" s="1">
        <v>50515</v>
      </c>
      <c r="N40" s="65">
        <v>1.3030999999999999</v>
      </c>
      <c r="O40" s="65">
        <v>27.9268</v>
      </c>
      <c r="P40" s="65">
        <v>7.5330000000000004</v>
      </c>
      <c r="Q40" s="65">
        <v>0.39660000000000001</v>
      </c>
      <c r="R40" s="65">
        <v>7.8033000000000001</v>
      </c>
      <c r="S40" s="65">
        <v>2.59</v>
      </c>
    </row>
    <row r="41" spans="1:19" x14ac:dyDescent="0.25">
      <c r="A41">
        <v>193</v>
      </c>
      <c r="B41" t="s">
        <v>223</v>
      </c>
      <c r="C41" s="1">
        <v>177844</v>
      </c>
      <c r="D41" s="1">
        <v>2131</v>
      </c>
      <c r="E41" s="83">
        <v>70008</v>
      </c>
      <c r="F41" s="84" t="s">
        <v>571</v>
      </c>
      <c r="G41">
        <v>2019</v>
      </c>
      <c r="H41" s="1">
        <v>6366930</v>
      </c>
      <c r="I41" s="1">
        <v>1402958</v>
      </c>
      <c r="J41" s="1">
        <v>94708</v>
      </c>
      <c r="K41" s="1">
        <v>1333692</v>
      </c>
      <c r="L41" s="1">
        <v>1402958</v>
      </c>
      <c r="M41" s="1">
        <v>94708</v>
      </c>
      <c r="N41" s="65">
        <v>4.5381999999999998</v>
      </c>
      <c r="O41" s="65">
        <v>67.227000000000004</v>
      </c>
      <c r="P41" s="65">
        <v>7.8887</v>
      </c>
      <c r="Q41" s="65">
        <v>0.53249999999999997</v>
      </c>
      <c r="R41" s="65">
        <v>35.800600000000003</v>
      </c>
      <c r="S41" s="65">
        <v>7.4992000000000001</v>
      </c>
    </row>
    <row r="42" spans="1:19" x14ac:dyDescent="0.25">
      <c r="A42">
        <v>193</v>
      </c>
      <c r="B42" t="s">
        <v>223</v>
      </c>
      <c r="C42" s="1">
        <v>177844</v>
      </c>
      <c r="D42" s="1">
        <v>2131</v>
      </c>
      <c r="E42" s="83">
        <v>70277</v>
      </c>
      <c r="F42" s="84" t="s">
        <v>572</v>
      </c>
      <c r="G42">
        <v>2021</v>
      </c>
      <c r="H42" s="1">
        <v>0</v>
      </c>
      <c r="I42" s="1">
        <v>197462</v>
      </c>
      <c r="J42" s="1">
        <v>19540</v>
      </c>
      <c r="K42" s="1">
        <v>30273</v>
      </c>
      <c r="L42" s="1">
        <v>0</v>
      </c>
      <c r="M42" s="1">
        <v>0</v>
      </c>
      <c r="N42" s="65">
        <v>0</v>
      </c>
      <c r="O42" s="65">
        <v>0</v>
      </c>
      <c r="P42" s="65">
        <v>1.1103000000000001</v>
      </c>
      <c r="Q42" s="65">
        <v>0.1099</v>
      </c>
      <c r="R42" s="65">
        <v>0</v>
      </c>
      <c r="S42" s="65">
        <v>0.17019999999999999</v>
      </c>
    </row>
    <row r="43" spans="1:19" x14ac:dyDescent="0.25">
      <c r="A43">
        <v>193</v>
      </c>
      <c r="B43" t="s">
        <v>223</v>
      </c>
      <c r="C43" s="1">
        <v>177844</v>
      </c>
      <c r="D43" s="1">
        <v>2131</v>
      </c>
      <c r="E43" s="83"/>
      <c r="F43" s="84" t="s">
        <v>548</v>
      </c>
      <c r="G43"/>
      <c r="H43" s="1">
        <v>6366930</v>
      </c>
      <c r="I43" s="1">
        <v>1600420</v>
      </c>
      <c r="J43" s="1">
        <v>114248</v>
      </c>
      <c r="K43" s="1">
        <v>1363965</v>
      </c>
      <c r="L43" s="1">
        <v>1402958</v>
      </c>
      <c r="M43" s="1">
        <v>94708</v>
      </c>
      <c r="N43" s="65">
        <v>4.5381999999999998</v>
      </c>
      <c r="O43" s="65">
        <v>67.227000000000004</v>
      </c>
      <c r="P43" s="65">
        <v>8.9990000000000006</v>
      </c>
      <c r="Q43" s="65">
        <v>0.64239999999999997</v>
      </c>
      <c r="R43" s="65">
        <v>35.800600000000003</v>
      </c>
      <c r="S43" s="65">
        <v>7.6694000000000004</v>
      </c>
    </row>
    <row r="44" spans="1:19" x14ac:dyDescent="0.25">
      <c r="A44">
        <v>194</v>
      </c>
      <c r="B44" t="s">
        <v>224</v>
      </c>
      <c r="C44" s="1">
        <v>176676</v>
      </c>
      <c r="D44" s="1">
        <v>2514</v>
      </c>
      <c r="E44" s="83">
        <v>50026</v>
      </c>
      <c r="F44" s="84" t="s">
        <v>573</v>
      </c>
      <c r="G44">
        <v>2019</v>
      </c>
      <c r="H44" s="1">
        <v>1912110</v>
      </c>
      <c r="I44" s="1">
        <v>552273</v>
      </c>
      <c r="J44" s="1">
        <v>41317</v>
      </c>
      <c r="K44" s="1">
        <v>492839</v>
      </c>
      <c r="L44" s="1">
        <v>552273</v>
      </c>
      <c r="M44" s="1">
        <v>41317</v>
      </c>
      <c r="N44" s="65">
        <v>3.4622999999999999</v>
      </c>
      <c r="O44" s="65">
        <v>46.279000000000003</v>
      </c>
      <c r="P44" s="65">
        <v>3.1259000000000001</v>
      </c>
      <c r="Q44" s="65">
        <v>0.2339</v>
      </c>
      <c r="R44" s="65">
        <v>10.822699999999999</v>
      </c>
      <c r="S44" s="65">
        <v>2.7894999999999999</v>
      </c>
    </row>
    <row r="45" spans="1:19" x14ac:dyDescent="0.25">
      <c r="A45">
        <v>194</v>
      </c>
      <c r="B45" t="s">
        <v>224</v>
      </c>
      <c r="C45" s="1">
        <v>176676</v>
      </c>
      <c r="D45" s="1">
        <v>2514</v>
      </c>
      <c r="E45" s="83">
        <v>80003</v>
      </c>
      <c r="F45" s="84" t="s">
        <v>574</v>
      </c>
      <c r="G45">
        <v>2021</v>
      </c>
      <c r="H45" s="1">
        <v>3594002</v>
      </c>
      <c r="I45" s="1">
        <v>1295341</v>
      </c>
      <c r="J45" s="1">
        <v>109274</v>
      </c>
      <c r="K45" s="1">
        <v>835041</v>
      </c>
      <c r="L45" s="1">
        <v>1295341</v>
      </c>
      <c r="M45" s="1">
        <v>109274</v>
      </c>
      <c r="N45" s="65">
        <v>2.7746</v>
      </c>
      <c r="O45" s="65">
        <v>32.889800000000001</v>
      </c>
      <c r="P45" s="65">
        <v>7.3316999999999997</v>
      </c>
      <c r="Q45" s="65">
        <v>0.61850000000000005</v>
      </c>
      <c r="R45" s="65">
        <v>20.342300000000002</v>
      </c>
      <c r="S45" s="65">
        <v>4.7263999999999999</v>
      </c>
    </row>
    <row r="46" spans="1:19" x14ac:dyDescent="0.25">
      <c r="A46">
        <v>194</v>
      </c>
      <c r="B46" t="s">
        <v>224</v>
      </c>
      <c r="C46" s="1">
        <v>176676</v>
      </c>
      <c r="D46" s="1">
        <v>2514</v>
      </c>
      <c r="E46" s="83">
        <v>80110</v>
      </c>
      <c r="F46" s="84" t="s">
        <v>575</v>
      </c>
      <c r="G46">
        <v>2019</v>
      </c>
      <c r="H46" s="1">
        <v>0</v>
      </c>
      <c r="I46" s="1">
        <v>234526</v>
      </c>
      <c r="J46" s="1">
        <v>20403</v>
      </c>
      <c r="K46" s="1">
        <v>32340</v>
      </c>
      <c r="L46" s="1">
        <v>0</v>
      </c>
      <c r="M46" s="1">
        <v>0</v>
      </c>
      <c r="N46" s="65">
        <v>0</v>
      </c>
      <c r="O46" s="65">
        <v>0</v>
      </c>
      <c r="P46" s="65">
        <v>1.3273999999999999</v>
      </c>
      <c r="Q46" s="65">
        <v>0.11550000000000001</v>
      </c>
      <c r="R46" s="65">
        <v>0</v>
      </c>
      <c r="S46" s="65">
        <v>0.183</v>
      </c>
    </row>
    <row r="47" spans="1:19" x14ac:dyDescent="0.25">
      <c r="A47">
        <v>194</v>
      </c>
      <c r="B47" t="s">
        <v>224</v>
      </c>
      <c r="C47" s="1">
        <v>176676</v>
      </c>
      <c r="D47" s="1">
        <v>2514</v>
      </c>
      <c r="E47" s="83"/>
      <c r="F47" s="84" t="s">
        <v>548</v>
      </c>
      <c r="G47"/>
      <c r="H47" s="1">
        <v>5506112</v>
      </c>
      <c r="I47" s="1">
        <v>2082140</v>
      </c>
      <c r="J47" s="1">
        <v>170994</v>
      </c>
      <c r="K47" s="1">
        <v>1360220</v>
      </c>
      <c r="L47" s="1">
        <v>1847614</v>
      </c>
      <c r="M47" s="1">
        <v>150591</v>
      </c>
      <c r="N47" s="65">
        <v>2.9801000000000002</v>
      </c>
      <c r="O47" s="65">
        <v>36.563400000000001</v>
      </c>
      <c r="P47" s="65">
        <v>11.7851</v>
      </c>
      <c r="Q47" s="65">
        <v>0.96779999999999999</v>
      </c>
      <c r="R47" s="65">
        <v>31.164999999999999</v>
      </c>
      <c r="S47" s="65">
        <v>7.6989999999999998</v>
      </c>
    </row>
    <row r="48" spans="1:19" x14ac:dyDescent="0.25">
      <c r="A48">
        <v>195</v>
      </c>
      <c r="B48" t="s">
        <v>225</v>
      </c>
      <c r="C48" s="1">
        <v>176617</v>
      </c>
      <c r="D48" s="1">
        <v>1673</v>
      </c>
      <c r="E48" s="83">
        <v>19</v>
      </c>
      <c r="F48" s="84" t="s">
        <v>576</v>
      </c>
      <c r="G48">
        <v>2019</v>
      </c>
      <c r="H48" s="1">
        <v>23204265</v>
      </c>
      <c r="I48" s="1">
        <v>4940208</v>
      </c>
      <c r="J48" s="1">
        <v>331739</v>
      </c>
      <c r="K48" s="1">
        <v>4218643</v>
      </c>
      <c r="L48" s="1">
        <v>4940208</v>
      </c>
      <c r="M48" s="1">
        <v>331739</v>
      </c>
      <c r="N48" s="65">
        <v>4.6970000000000001</v>
      </c>
      <c r="O48" s="65">
        <v>69.947400000000002</v>
      </c>
      <c r="P48" s="65">
        <v>27.971299999999999</v>
      </c>
      <c r="Q48" s="65">
        <v>1.8783000000000001</v>
      </c>
      <c r="R48" s="65">
        <v>131.3818</v>
      </c>
      <c r="S48" s="65">
        <v>23.8858</v>
      </c>
    </row>
    <row r="49" spans="1:19" x14ac:dyDescent="0.25">
      <c r="A49">
        <v>195</v>
      </c>
      <c r="B49" t="s">
        <v>225</v>
      </c>
      <c r="C49" s="1">
        <v>176617</v>
      </c>
      <c r="D49" s="1">
        <v>1673</v>
      </c>
      <c r="E49" s="83"/>
      <c r="F49" s="84" t="s">
        <v>548</v>
      </c>
      <c r="G49"/>
      <c r="H49" s="1">
        <v>23204265</v>
      </c>
      <c r="I49" s="1">
        <v>4940208</v>
      </c>
      <c r="J49" s="1">
        <v>331739</v>
      </c>
      <c r="K49" s="1">
        <v>4218643</v>
      </c>
      <c r="L49" s="1">
        <v>4940208</v>
      </c>
      <c r="M49" s="1">
        <v>331739</v>
      </c>
      <c r="N49" s="65">
        <v>4.6970000000000001</v>
      </c>
      <c r="O49" s="65">
        <v>69.947400000000002</v>
      </c>
      <c r="P49" s="65">
        <v>27.971299999999999</v>
      </c>
      <c r="Q49" s="65">
        <v>1.8783000000000001</v>
      </c>
      <c r="R49" s="65">
        <v>131.3818</v>
      </c>
      <c r="S49" s="65">
        <v>23.8858</v>
      </c>
    </row>
    <row r="50" spans="1:19" x14ac:dyDescent="0.25">
      <c r="A50">
        <v>196</v>
      </c>
      <c r="B50" t="s">
        <v>226</v>
      </c>
      <c r="C50" s="1">
        <v>172378</v>
      </c>
      <c r="D50" s="1">
        <v>1910</v>
      </c>
      <c r="E50" s="83">
        <v>60012</v>
      </c>
      <c r="F50" s="84" t="s">
        <v>577</v>
      </c>
      <c r="G50">
        <v>2019</v>
      </c>
      <c r="H50" s="1">
        <v>4698028</v>
      </c>
      <c r="I50" s="1">
        <v>1593394</v>
      </c>
      <c r="J50" s="1">
        <v>90787</v>
      </c>
      <c r="K50" s="1">
        <v>1287009</v>
      </c>
      <c r="L50" s="1">
        <v>1593394</v>
      </c>
      <c r="M50" s="1">
        <v>90787</v>
      </c>
      <c r="N50" s="65">
        <v>2.9483999999999999</v>
      </c>
      <c r="O50" s="65">
        <v>51.747799999999998</v>
      </c>
      <c r="P50" s="65">
        <v>9.2436000000000007</v>
      </c>
      <c r="Q50" s="65">
        <v>0.52669999999999995</v>
      </c>
      <c r="R50" s="65">
        <v>27.254200000000001</v>
      </c>
      <c r="S50" s="65">
        <v>7.4661999999999997</v>
      </c>
    </row>
    <row r="51" spans="1:19" x14ac:dyDescent="0.25">
      <c r="A51">
        <v>196</v>
      </c>
      <c r="B51" t="s">
        <v>226</v>
      </c>
      <c r="C51" s="1">
        <v>172378</v>
      </c>
      <c r="D51" s="1">
        <v>1910</v>
      </c>
      <c r="E51" s="83"/>
      <c r="F51" s="84" t="s">
        <v>548</v>
      </c>
      <c r="G51"/>
      <c r="H51" s="1">
        <v>4698028</v>
      </c>
      <c r="I51" s="1">
        <v>1593394</v>
      </c>
      <c r="J51" s="1">
        <v>90787</v>
      </c>
      <c r="K51" s="1">
        <v>1287009</v>
      </c>
      <c r="L51" s="1">
        <v>1593394</v>
      </c>
      <c r="M51" s="1">
        <v>90787</v>
      </c>
      <c r="N51" s="65">
        <v>2.9483999999999999</v>
      </c>
      <c r="O51" s="65">
        <v>51.747799999999998</v>
      </c>
      <c r="P51" s="65">
        <v>9.2436000000000007</v>
      </c>
      <c r="Q51" s="65">
        <v>0.52669999999999995</v>
      </c>
      <c r="R51" s="65">
        <v>27.254200000000001</v>
      </c>
      <c r="S51" s="65">
        <v>7.4661999999999997</v>
      </c>
    </row>
    <row r="52" spans="1:19" x14ac:dyDescent="0.25">
      <c r="A52">
        <v>197</v>
      </c>
      <c r="B52" t="s">
        <v>227</v>
      </c>
      <c r="C52" s="1">
        <v>171345</v>
      </c>
      <c r="D52" s="1">
        <v>2399</v>
      </c>
      <c r="E52" s="83">
        <v>60059</v>
      </c>
      <c r="F52" s="84" t="s">
        <v>578</v>
      </c>
      <c r="G52">
        <v>2021</v>
      </c>
      <c r="H52" s="1">
        <v>1089294</v>
      </c>
      <c r="I52" s="1">
        <v>867029</v>
      </c>
      <c r="J52" s="1">
        <v>44125</v>
      </c>
      <c r="K52" s="1">
        <v>144589</v>
      </c>
      <c r="L52" s="1">
        <v>867029</v>
      </c>
      <c r="M52" s="1">
        <v>44125</v>
      </c>
      <c r="N52" s="65">
        <v>1.2564</v>
      </c>
      <c r="O52" s="65">
        <v>24.686499999999999</v>
      </c>
      <c r="P52" s="65">
        <v>5.0601000000000003</v>
      </c>
      <c r="Q52" s="65">
        <v>0.25750000000000001</v>
      </c>
      <c r="R52" s="65">
        <v>6.3573000000000004</v>
      </c>
      <c r="S52" s="65">
        <v>0.84379999999999999</v>
      </c>
    </row>
    <row r="53" spans="1:19" x14ac:dyDescent="0.25">
      <c r="A53">
        <v>197</v>
      </c>
      <c r="B53" t="s">
        <v>227</v>
      </c>
      <c r="C53" s="1">
        <v>171345</v>
      </c>
      <c r="D53" s="1">
        <v>2399</v>
      </c>
      <c r="E53" s="83"/>
      <c r="F53" s="84" t="s">
        <v>548</v>
      </c>
      <c r="G53"/>
      <c r="H53" s="1">
        <v>1089294</v>
      </c>
      <c r="I53" s="1">
        <v>867029</v>
      </c>
      <c r="J53" s="1">
        <v>44125</v>
      </c>
      <c r="K53" s="1">
        <v>144589</v>
      </c>
      <c r="L53" s="1">
        <v>867029</v>
      </c>
      <c r="M53" s="1">
        <v>44125</v>
      </c>
      <c r="N53" s="65">
        <v>1.2564</v>
      </c>
      <c r="O53" s="65">
        <v>24.686499999999999</v>
      </c>
      <c r="P53" s="65">
        <v>5.0601000000000003</v>
      </c>
      <c r="Q53" s="65">
        <v>0.25750000000000001</v>
      </c>
      <c r="R53" s="65">
        <v>6.3573000000000004</v>
      </c>
      <c r="S53" s="65">
        <v>0.84379999999999999</v>
      </c>
    </row>
    <row r="54" spans="1:19" x14ac:dyDescent="0.25">
      <c r="A54">
        <v>198</v>
      </c>
      <c r="B54" t="s">
        <v>228</v>
      </c>
      <c r="C54" s="1">
        <v>170030</v>
      </c>
      <c r="D54" s="1">
        <v>2295</v>
      </c>
      <c r="E54" s="83">
        <v>60056</v>
      </c>
      <c r="F54" s="84" t="s">
        <v>579</v>
      </c>
      <c r="G54">
        <v>2019</v>
      </c>
      <c r="H54" s="1">
        <v>1859235</v>
      </c>
      <c r="I54" s="1">
        <v>289555</v>
      </c>
      <c r="J54" s="1">
        <v>7891</v>
      </c>
      <c r="K54" s="1">
        <v>50579</v>
      </c>
      <c r="L54" s="1">
        <v>289555</v>
      </c>
      <c r="M54" s="1">
        <v>7891</v>
      </c>
      <c r="N54" s="65">
        <v>6.4210000000000003</v>
      </c>
      <c r="O54" s="65">
        <v>235.6146</v>
      </c>
      <c r="P54" s="65">
        <v>1.7030000000000001</v>
      </c>
      <c r="Q54" s="65">
        <v>4.6399999999999997E-2</v>
      </c>
      <c r="R54" s="65">
        <v>10.934699999999999</v>
      </c>
      <c r="S54" s="65">
        <v>0.29749999999999999</v>
      </c>
    </row>
    <row r="55" spans="1:19" x14ac:dyDescent="0.25">
      <c r="A55">
        <v>198</v>
      </c>
      <c r="B55" t="s">
        <v>228</v>
      </c>
      <c r="C55" s="1">
        <v>170030</v>
      </c>
      <c r="D55" s="1">
        <v>2295</v>
      </c>
      <c r="E55" s="83">
        <v>60101</v>
      </c>
      <c r="F55" s="84" t="s">
        <v>580</v>
      </c>
      <c r="G55">
        <v>2021</v>
      </c>
      <c r="H55" s="1">
        <v>973184</v>
      </c>
      <c r="I55" s="1">
        <v>190603</v>
      </c>
      <c r="J55" s="1">
        <v>6229</v>
      </c>
      <c r="K55" s="1">
        <v>28201</v>
      </c>
      <c r="L55" s="1">
        <v>190603</v>
      </c>
      <c r="M55" s="1">
        <v>6229</v>
      </c>
      <c r="N55" s="65">
        <v>5.1058000000000003</v>
      </c>
      <c r="O55" s="65">
        <v>156.23439999999999</v>
      </c>
      <c r="P55" s="65">
        <v>1.121</v>
      </c>
      <c r="Q55" s="65">
        <v>3.6600000000000001E-2</v>
      </c>
      <c r="R55" s="65">
        <v>5.7236000000000002</v>
      </c>
      <c r="S55" s="65">
        <v>0.16589999999999999</v>
      </c>
    </row>
    <row r="56" spans="1:19" x14ac:dyDescent="0.25">
      <c r="A56">
        <v>198</v>
      </c>
      <c r="B56" t="s">
        <v>228</v>
      </c>
      <c r="C56" s="1">
        <v>170030</v>
      </c>
      <c r="D56" s="1">
        <v>2295</v>
      </c>
      <c r="E56" s="83"/>
      <c r="F56" s="84" t="s">
        <v>548</v>
      </c>
      <c r="G56"/>
      <c r="H56" s="1">
        <v>2832419</v>
      </c>
      <c r="I56" s="1">
        <v>480158</v>
      </c>
      <c r="J56" s="1">
        <v>14120</v>
      </c>
      <c r="K56" s="1">
        <v>78780</v>
      </c>
      <c r="L56" s="1">
        <v>480158</v>
      </c>
      <c r="M56" s="1">
        <v>14120</v>
      </c>
      <c r="N56" s="65">
        <v>5.8989000000000003</v>
      </c>
      <c r="O56" s="65">
        <v>200.59620000000001</v>
      </c>
      <c r="P56" s="65">
        <v>2.8239999999999998</v>
      </c>
      <c r="Q56" s="65">
        <v>8.3000000000000004E-2</v>
      </c>
      <c r="R56" s="65">
        <v>16.658300000000001</v>
      </c>
      <c r="S56" s="65">
        <v>0.46329999999999999</v>
      </c>
    </row>
    <row r="57" spans="1:19" x14ac:dyDescent="0.25">
      <c r="A57">
        <v>199</v>
      </c>
      <c r="B57" t="s">
        <v>229</v>
      </c>
      <c r="C57" s="1">
        <v>169541</v>
      </c>
      <c r="D57" s="1">
        <v>1425</v>
      </c>
      <c r="E57" s="83">
        <v>40046</v>
      </c>
      <c r="F57" s="84" t="s">
        <v>581</v>
      </c>
      <c r="G57">
        <v>2019</v>
      </c>
      <c r="H57" s="1">
        <v>1556831</v>
      </c>
      <c r="I57" s="1">
        <v>504952</v>
      </c>
      <c r="J57" s="1">
        <v>34338</v>
      </c>
      <c r="K57" s="1">
        <v>274091</v>
      </c>
      <c r="L57" s="1">
        <v>504952</v>
      </c>
      <c r="M57" s="1">
        <v>34338</v>
      </c>
      <c r="N57" s="65">
        <v>3.0831</v>
      </c>
      <c r="O57" s="65">
        <v>45.3384</v>
      </c>
      <c r="P57" s="65">
        <v>2.9782999999999999</v>
      </c>
      <c r="Q57" s="65">
        <v>0.20250000000000001</v>
      </c>
      <c r="R57" s="65">
        <v>9.1826000000000008</v>
      </c>
      <c r="S57" s="65">
        <v>1.6167</v>
      </c>
    </row>
    <row r="58" spans="1:19" x14ac:dyDescent="0.25">
      <c r="A58">
        <v>199</v>
      </c>
      <c r="B58" t="s">
        <v>229</v>
      </c>
      <c r="C58" s="1">
        <v>169541</v>
      </c>
      <c r="D58" s="1">
        <v>1425</v>
      </c>
      <c r="E58" s="83">
        <v>40129</v>
      </c>
      <c r="F58" s="84" t="s">
        <v>582</v>
      </c>
      <c r="G58">
        <v>2019</v>
      </c>
      <c r="H58" s="1">
        <v>1076554</v>
      </c>
      <c r="I58" s="1">
        <v>680426</v>
      </c>
      <c r="J58" s="1">
        <v>41819</v>
      </c>
      <c r="K58" s="1">
        <v>107473</v>
      </c>
      <c r="L58" s="1">
        <v>680426</v>
      </c>
      <c r="M58" s="1">
        <v>41819</v>
      </c>
      <c r="N58" s="65">
        <v>1.5822000000000001</v>
      </c>
      <c r="O58" s="65">
        <v>25.743200000000002</v>
      </c>
      <c r="P58" s="65">
        <v>4.0133000000000001</v>
      </c>
      <c r="Q58" s="65">
        <v>0.2467</v>
      </c>
      <c r="R58" s="65">
        <v>6.3498000000000001</v>
      </c>
      <c r="S58" s="65">
        <v>0.63390000000000002</v>
      </c>
    </row>
    <row r="59" spans="1:19" x14ac:dyDescent="0.25">
      <c r="A59">
        <v>199</v>
      </c>
      <c r="B59" t="s">
        <v>229</v>
      </c>
      <c r="C59" s="1">
        <v>169541</v>
      </c>
      <c r="D59" s="1">
        <v>1425</v>
      </c>
      <c r="E59" s="83"/>
      <c r="F59" s="84" t="s">
        <v>548</v>
      </c>
      <c r="G59"/>
      <c r="H59" s="1">
        <v>2633385</v>
      </c>
      <c r="I59" s="1">
        <v>1185378</v>
      </c>
      <c r="J59" s="1">
        <v>76157</v>
      </c>
      <c r="K59" s="1">
        <v>381564</v>
      </c>
      <c r="L59" s="1">
        <v>1185378</v>
      </c>
      <c r="M59" s="1">
        <v>76157</v>
      </c>
      <c r="N59" s="65">
        <v>2.2216</v>
      </c>
      <c r="O59" s="65">
        <v>34.578400000000002</v>
      </c>
      <c r="P59" s="65">
        <v>6.9916999999999998</v>
      </c>
      <c r="Q59" s="65">
        <v>0.44919999999999999</v>
      </c>
      <c r="R59" s="65">
        <v>15.532400000000001</v>
      </c>
      <c r="S59" s="65">
        <v>2.2505999999999999</v>
      </c>
    </row>
    <row r="60" spans="1:19" x14ac:dyDescent="0.25">
      <c r="A60">
        <v>200</v>
      </c>
      <c r="B60" t="s">
        <v>230</v>
      </c>
      <c r="C60" s="1">
        <v>169495</v>
      </c>
      <c r="D60" s="1">
        <v>1223</v>
      </c>
      <c r="E60" s="83">
        <v>40010</v>
      </c>
      <c r="F60" s="84" t="s">
        <v>583</v>
      </c>
      <c r="G60">
        <v>2019</v>
      </c>
      <c r="H60" s="1">
        <v>0</v>
      </c>
      <c r="I60" s="1">
        <v>344932</v>
      </c>
      <c r="J60" s="1">
        <v>22470</v>
      </c>
      <c r="K60" s="1">
        <v>174783</v>
      </c>
      <c r="L60" s="1">
        <v>0</v>
      </c>
      <c r="M60" s="1">
        <v>0</v>
      </c>
      <c r="N60" s="65">
        <v>0</v>
      </c>
      <c r="O60" s="65">
        <v>0</v>
      </c>
      <c r="P60" s="65">
        <v>2.0350999999999999</v>
      </c>
      <c r="Q60" s="65">
        <v>0.1326</v>
      </c>
      <c r="R60" s="65">
        <v>0</v>
      </c>
      <c r="S60" s="65">
        <v>1.0311999999999999</v>
      </c>
    </row>
    <row r="61" spans="1:19" x14ac:dyDescent="0.25">
      <c r="A61">
        <v>200</v>
      </c>
      <c r="B61" t="s">
        <v>230</v>
      </c>
      <c r="C61" s="1">
        <v>169495</v>
      </c>
      <c r="D61" s="1">
        <v>1223</v>
      </c>
      <c r="E61" s="83">
        <v>40221</v>
      </c>
      <c r="F61" s="84" t="s">
        <v>584</v>
      </c>
      <c r="G61">
        <v>2019</v>
      </c>
      <c r="H61" s="1">
        <v>0</v>
      </c>
      <c r="I61" s="1">
        <v>421725</v>
      </c>
      <c r="J61" s="1">
        <v>18352</v>
      </c>
      <c r="K61" s="1">
        <v>59441</v>
      </c>
      <c r="L61" s="1">
        <v>0</v>
      </c>
      <c r="M61" s="1">
        <v>0</v>
      </c>
      <c r="N61" s="65">
        <v>0</v>
      </c>
      <c r="O61" s="65">
        <v>0</v>
      </c>
      <c r="P61" s="65">
        <v>2.4881000000000002</v>
      </c>
      <c r="Q61" s="65">
        <v>0.10829999999999999</v>
      </c>
      <c r="R61" s="65">
        <v>0</v>
      </c>
      <c r="S61" s="65">
        <v>0.35070000000000001</v>
      </c>
    </row>
    <row r="62" spans="1:19" x14ac:dyDescent="0.25">
      <c r="A62">
        <v>200</v>
      </c>
      <c r="B62" t="s">
        <v>230</v>
      </c>
      <c r="C62" s="1">
        <v>169495</v>
      </c>
      <c r="D62" s="1">
        <v>1223</v>
      </c>
      <c r="E62" s="83"/>
      <c r="F62" s="84" t="s">
        <v>548</v>
      </c>
      <c r="G62"/>
      <c r="H62" s="1">
        <v>0</v>
      </c>
      <c r="I62" s="1">
        <v>766657</v>
      </c>
      <c r="J62" s="1">
        <v>40822</v>
      </c>
      <c r="K62" s="1">
        <v>234224</v>
      </c>
      <c r="L62" s="1">
        <v>0</v>
      </c>
      <c r="M62" s="1">
        <v>0</v>
      </c>
      <c r="N62" s="65">
        <v>0</v>
      </c>
      <c r="O62" s="65">
        <v>0</v>
      </c>
      <c r="P62" s="65">
        <v>4.5232000000000001</v>
      </c>
      <c r="Q62" s="65">
        <v>0.24079999999999999</v>
      </c>
      <c r="R62" s="65">
        <v>0</v>
      </c>
      <c r="S62" s="65">
        <v>1.3818999999999999</v>
      </c>
    </row>
    <row r="63" spans="1:19" x14ac:dyDescent="0.25">
      <c r="A63">
        <v>201</v>
      </c>
      <c r="B63" t="s">
        <v>231</v>
      </c>
      <c r="C63" s="1">
        <v>168136</v>
      </c>
      <c r="D63" s="1">
        <v>1277</v>
      </c>
      <c r="E63" s="83">
        <v>10051</v>
      </c>
      <c r="F63" s="84" t="s">
        <v>585</v>
      </c>
      <c r="G63">
        <v>2019</v>
      </c>
      <c r="H63" s="1">
        <v>4023259</v>
      </c>
      <c r="I63" s="1">
        <v>1264624</v>
      </c>
      <c r="J63" s="1">
        <v>79127</v>
      </c>
      <c r="K63" s="1">
        <v>592469</v>
      </c>
      <c r="L63" s="1">
        <v>1264624</v>
      </c>
      <c r="M63" s="1">
        <v>79127</v>
      </c>
      <c r="N63" s="65">
        <v>3.1814</v>
      </c>
      <c r="O63" s="65">
        <v>50.845599999999997</v>
      </c>
      <c r="P63" s="65">
        <v>7.5213999999999999</v>
      </c>
      <c r="Q63" s="65">
        <v>0.47060000000000002</v>
      </c>
      <c r="R63" s="65">
        <v>23.928599999999999</v>
      </c>
      <c r="S63" s="65">
        <v>3.5236999999999998</v>
      </c>
    </row>
    <row r="64" spans="1:19" x14ac:dyDescent="0.25">
      <c r="A64">
        <v>201</v>
      </c>
      <c r="B64" t="s">
        <v>231</v>
      </c>
      <c r="C64" s="1">
        <v>168136</v>
      </c>
      <c r="D64" s="1">
        <v>1277</v>
      </c>
      <c r="E64" s="83">
        <v>20078</v>
      </c>
      <c r="F64" s="84" t="s">
        <v>560</v>
      </c>
      <c r="G64">
        <v>2019</v>
      </c>
      <c r="H64" s="1">
        <v>155702919</v>
      </c>
      <c r="I64" s="1">
        <v>5199413</v>
      </c>
      <c r="J64" s="1">
        <v>162987</v>
      </c>
      <c r="K64" s="1">
        <v>6997580</v>
      </c>
      <c r="L64" s="1">
        <v>5199413</v>
      </c>
      <c r="M64" s="1">
        <v>162987</v>
      </c>
      <c r="N64" s="65">
        <v>29.946200000000001</v>
      </c>
      <c r="O64" s="65">
        <v>955.30880000000002</v>
      </c>
      <c r="P64" s="65">
        <v>30.9239</v>
      </c>
      <c r="Q64" s="65">
        <v>0.96940000000000004</v>
      </c>
      <c r="R64" s="65">
        <v>926.05340000000001</v>
      </c>
      <c r="S64" s="65">
        <v>41.618600000000001</v>
      </c>
    </row>
    <row r="65" spans="1:19" x14ac:dyDescent="0.25">
      <c r="A65">
        <v>201</v>
      </c>
      <c r="B65" t="s">
        <v>231</v>
      </c>
      <c r="C65" s="1">
        <v>168136</v>
      </c>
      <c r="D65" s="1">
        <v>1277</v>
      </c>
      <c r="E65" s="83">
        <v>20096</v>
      </c>
      <c r="F65" s="84" t="s">
        <v>586</v>
      </c>
      <c r="G65">
        <v>2019</v>
      </c>
      <c r="H65" s="1">
        <v>193291</v>
      </c>
      <c r="I65" s="1">
        <v>117283</v>
      </c>
      <c r="J65" s="1">
        <v>5935</v>
      </c>
      <c r="K65" s="1">
        <v>23797</v>
      </c>
      <c r="L65" s="1">
        <v>117283</v>
      </c>
      <c r="M65" s="1">
        <v>5935</v>
      </c>
      <c r="N65" s="65">
        <v>1.6480999999999999</v>
      </c>
      <c r="O65" s="65">
        <v>32.567999999999998</v>
      </c>
      <c r="P65" s="65">
        <v>0.69750000000000001</v>
      </c>
      <c r="Q65" s="65">
        <v>3.5299999999999998E-2</v>
      </c>
      <c r="R65" s="65">
        <v>1.1496</v>
      </c>
      <c r="S65" s="65">
        <v>0.14149999999999999</v>
      </c>
    </row>
    <row r="66" spans="1:19" x14ac:dyDescent="0.25">
      <c r="A66">
        <v>201</v>
      </c>
      <c r="B66" t="s">
        <v>231</v>
      </c>
      <c r="C66" s="1">
        <v>168136</v>
      </c>
      <c r="D66" s="1">
        <v>1277</v>
      </c>
      <c r="E66" s="83"/>
      <c r="F66" s="84" t="s">
        <v>548</v>
      </c>
      <c r="G66"/>
      <c r="H66" s="1">
        <v>159919469</v>
      </c>
      <c r="I66" s="1">
        <v>6581320</v>
      </c>
      <c r="J66" s="1">
        <v>248049</v>
      </c>
      <c r="K66" s="1">
        <v>7613846</v>
      </c>
      <c r="L66" s="1">
        <v>6581320</v>
      </c>
      <c r="M66" s="1">
        <v>248049</v>
      </c>
      <c r="N66" s="65">
        <v>24.298999999999999</v>
      </c>
      <c r="O66" s="65">
        <v>644.70920000000001</v>
      </c>
      <c r="P66" s="65">
        <v>39.142800000000001</v>
      </c>
      <c r="Q66" s="65">
        <v>1.4753000000000001</v>
      </c>
      <c r="R66" s="65">
        <v>951.13160000000005</v>
      </c>
      <c r="S66" s="65">
        <v>45.283900000000003</v>
      </c>
    </row>
    <row r="67" spans="1:19" x14ac:dyDescent="0.25">
      <c r="A67">
        <v>202</v>
      </c>
      <c r="B67" t="s">
        <v>232</v>
      </c>
      <c r="C67" s="1">
        <v>166485</v>
      </c>
      <c r="D67" s="1">
        <v>1473</v>
      </c>
      <c r="E67" s="83">
        <v>40011</v>
      </c>
      <c r="F67" s="84" t="s">
        <v>587</v>
      </c>
      <c r="G67">
        <v>2019</v>
      </c>
      <c r="H67" s="1">
        <v>0</v>
      </c>
      <c r="I67" s="1">
        <v>523218</v>
      </c>
      <c r="J67" s="1">
        <v>37478</v>
      </c>
      <c r="K67" s="1">
        <v>997088</v>
      </c>
      <c r="L67" s="1">
        <v>0</v>
      </c>
      <c r="M67" s="1">
        <v>0</v>
      </c>
      <c r="N67" s="65">
        <v>0</v>
      </c>
      <c r="O67" s="65">
        <v>0</v>
      </c>
      <c r="P67" s="65">
        <v>3.1427</v>
      </c>
      <c r="Q67" s="65">
        <v>0.22509999999999999</v>
      </c>
      <c r="R67" s="65">
        <v>0</v>
      </c>
      <c r="S67" s="65">
        <v>5.9890999999999996</v>
      </c>
    </row>
    <row r="68" spans="1:19" x14ac:dyDescent="0.25">
      <c r="A68">
        <v>202</v>
      </c>
      <c r="B68" t="s">
        <v>232</v>
      </c>
      <c r="C68" s="1">
        <v>166485</v>
      </c>
      <c r="D68" s="1">
        <v>1473</v>
      </c>
      <c r="E68" s="83">
        <v>40131</v>
      </c>
      <c r="F68" s="84" t="s">
        <v>588</v>
      </c>
      <c r="G68">
        <v>2019</v>
      </c>
      <c r="H68" s="1">
        <v>0</v>
      </c>
      <c r="I68" s="1">
        <v>123907</v>
      </c>
      <c r="J68" s="1">
        <v>5480</v>
      </c>
      <c r="K68" s="1">
        <v>51050</v>
      </c>
      <c r="L68" s="1">
        <v>0</v>
      </c>
      <c r="M68" s="1">
        <v>0</v>
      </c>
      <c r="N68" s="65">
        <v>0</v>
      </c>
      <c r="O68" s="65">
        <v>0</v>
      </c>
      <c r="P68" s="65">
        <v>0.74429999999999996</v>
      </c>
      <c r="Q68" s="65">
        <v>3.2899999999999999E-2</v>
      </c>
      <c r="R68" s="65">
        <v>0</v>
      </c>
      <c r="S68" s="65">
        <v>0.30659999999999998</v>
      </c>
    </row>
    <row r="69" spans="1:19" x14ac:dyDescent="0.25">
      <c r="A69">
        <v>202</v>
      </c>
      <c r="B69" t="s">
        <v>232</v>
      </c>
      <c r="C69" s="1">
        <v>166485</v>
      </c>
      <c r="D69" s="1">
        <v>1473</v>
      </c>
      <c r="E69" s="83">
        <v>40133</v>
      </c>
      <c r="F69" s="84" t="s">
        <v>589</v>
      </c>
      <c r="G69">
        <v>2019</v>
      </c>
      <c r="H69" s="1">
        <v>0</v>
      </c>
      <c r="I69" s="1">
        <v>79985</v>
      </c>
      <c r="J69" s="1">
        <v>3655</v>
      </c>
      <c r="K69" s="1">
        <v>8846</v>
      </c>
      <c r="L69" s="1">
        <v>0</v>
      </c>
      <c r="M69" s="1">
        <v>0</v>
      </c>
      <c r="N69" s="65">
        <v>0</v>
      </c>
      <c r="O69" s="65">
        <v>0</v>
      </c>
      <c r="P69" s="65">
        <v>0.48039999999999999</v>
      </c>
      <c r="Q69" s="65">
        <v>2.1999999999999999E-2</v>
      </c>
      <c r="R69" s="65">
        <v>0</v>
      </c>
      <c r="S69" s="65">
        <v>5.3100000000000001E-2</v>
      </c>
    </row>
    <row r="70" spans="1:19" x14ac:dyDescent="0.25">
      <c r="A70">
        <v>202</v>
      </c>
      <c r="B70" t="s">
        <v>232</v>
      </c>
      <c r="C70" s="1">
        <v>166485</v>
      </c>
      <c r="D70" s="1">
        <v>1473</v>
      </c>
      <c r="E70" s="83">
        <v>40173</v>
      </c>
      <c r="F70" s="84" t="s">
        <v>590</v>
      </c>
      <c r="G70">
        <v>2019</v>
      </c>
      <c r="H70" s="1">
        <v>4062115</v>
      </c>
      <c r="I70" s="1">
        <v>523648</v>
      </c>
      <c r="J70" s="1">
        <v>15692</v>
      </c>
      <c r="K70" s="1">
        <v>112191</v>
      </c>
      <c r="L70" s="1">
        <v>523648</v>
      </c>
      <c r="M70" s="1">
        <v>15692</v>
      </c>
      <c r="N70" s="65">
        <v>7.7572999999999999</v>
      </c>
      <c r="O70" s="65">
        <v>258.86529999999999</v>
      </c>
      <c r="P70" s="65">
        <v>3.1453000000000002</v>
      </c>
      <c r="Q70" s="65">
        <v>9.4299999999999995E-2</v>
      </c>
      <c r="R70" s="65">
        <v>24.3993</v>
      </c>
      <c r="S70" s="65">
        <v>0.67390000000000005</v>
      </c>
    </row>
    <row r="71" spans="1:19" x14ac:dyDescent="0.25">
      <c r="A71">
        <v>202</v>
      </c>
      <c r="B71" t="s">
        <v>232</v>
      </c>
      <c r="C71" s="1">
        <v>166485</v>
      </c>
      <c r="D71" s="1">
        <v>1473</v>
      </c>
      <c r="E71" s="83"/>
      <c r="F71" s="84" t="s">
        <v>548</v>
      </c>
      <c r="G71"/>
      <c r="H71" s="1">
        <v>4062115</v>
      </c>
      <c r="I71" s="1">
        <v>1250758</v>
      </c>
      <c r="J71" s="1">
        <v>62305</v>
      </c>
      <c r="K71" s="1">
        <v>1169175</v>
      </c>
      <c r="L71" s="1">
        <v>523648</v>
      </c>
      <c r="M71" s="1">
        <v>15692</v>
      </c>
      <c r="N71" s="65">
        <v>7.7572999999999999</v>
      </c>
      <c r="O71" s="65">
        <v>258.86529999999999</v>
      </c>
      <c r="P71" s="65">
        <v>7.5126999999999997</v>
      </c>
      <c r="Q71" s="65">
        <v>0.37419999999999998</v>
      </c>
      <c r="R71" s="65">
        <v>24.3993</v>
      </c>
      <c r="S71" s="65">
        <v>7.0227000000000004</v>
      </c>
    </row>
    <row r="72" spans="1:19" x14ac:dyDescent="0.25">
      <c r="A72">
        <v>203</v>
      </c>
      <c r="B72" t="s">
        <v>233</v>
      </c>
      <c r="C72" s="1">
        <v>165074</v>
      </c>
      <c r="D72" s="1">
        <v>3929</v>
      </c>
      <c r="E72" s="83">
        <v>90092</v>
      </c>
      <c r="F72" s="84" t="s">
        <v>591</v>
      </c>
      <c r="G72">
        <v>2019</v>
      </c>
      <c r="H72" s="1">
        <v>789728</v>
      </c>
      <c r="I72" s="1">
        <v>80617</v>
      </c>
      <c r="J72" s="1">
        <v>2148</v>
      </c>
      <c r="K72" s="1">
        <v>41499</v>
      </c>
      <c r="L72" s="1">
        <v>80617</v>
      </c>
      <c r="M72" s="1">
        <v>2148</v>
      </c>
      <c r="N72" s="65">
        <v>9.7959999999999994</v>
      </c>
      <c r="O72" s="65">
        <v>367.6574</v>
      </c>
      <c r="P72" s="65">
        <v>0.4884</v>
      </c>
      <c r="Q72" s="65">
        <v>1.2999999999999999E-2</v>
      </c>
      <c r="R72" s="65">
        <v>4.7840999999999996</v>
      </c>
      <c r="S72" s="65">
        <v>0.25140000000000001</v>
      </c>
    </row>
    <row r="73" spans="1:19" x14ac:dyDescent="0.25">
      <c r="A73">
        <v>203</v>
      </c>
      <c r="B73" t="s">
        <v>233</v>
      </c>
      <c r="C73" s="1">
        <v>165074</v>
      </c>
      <c r="D73" s="1">
        <v>3929</v>
      </c>
      <c r="E73" s="83">
        <v>90232</v>
      </c>
      <c r="F73" s="84" t="s">
        <v>592</v>
      </c>
      <c r="G73">
        <v>2019</v>
      </c>
      <c r="H73" s="1">
        <v>12087337</v>
      </c>
      <c r="I73" s="1">
        <v>1638689</v>
      </c>
      <c r="J73" s="1">
        <v>114001</v>
      </c>
      <c r="K73" s="1">
        <v>1446163</v>
      </c>
      <c r="L73" s="1">
        <v>1638689</v>
      </c>
      <c r="M73" s="1">
        <v>114001</v>
      </c>
      <c r="N73" s="65">
        <v>7.3761999999999999</v>
      </c>
      <c r="O73" s="65">
        <v>106.0283</v>
      </c>
      <c r="P73" s="65">
        <v>9.9269999999999996</v>
      </c>
      <c r="Q73" s="65">
        <v>0.69059999999999999</v>
      </c>
      <c r="R73" s="65">
        <v>73.223699999999994</v>
      </c>
      <c r="S73" s="65">
        <v>8.7606999999999999</v>
      </c>
    </row>
    <row r="74" spans="1:19" x14ac:dyDescent="0.25">
      <c r="A74">
        <v>203</v>
      </c>
      <c r="B74" t="s">
        <v>233</v>
      </c>
      <c r="C74" s="1">
        <v>165074</v>
      </c>
      <c r="D74" s="1">
        <v>3929</v>
      </c>
      <c r="E74" s="83"/>
      <c r="F74" s="84" t="s">
        <v>548</v>
      </c>
      <c r="G74"/>
      <c r="H74" s="1">
        <v>12877065</v>
      </c>
      <c r="I74" s="1">
        <v>1719306</v>
      </c>
      <c r="J74" s="1">
        <v>116149</v>
      </c>
      <c r="K74" s="1">
        <v>1487662</v>
      </c>
      <c r="L74" s="1">
        <v>1719306</v>
      </c>
      <c r="M74" s="1">
        <v>116149</v>
      </c>
      <c r="N74" s="65">
        <v>7.4897</v>
      </c>
      <c r="O74" s="65">
        <v>110.8668</v>
      </c>
      <c r="P74" s="65">
        <v>10.4154</v>
      </c>
      <c r="Q74" s="65">
        <v>0.7036</v>
      </c>
      <c r="R74" s="65">
        <v>78.007800000000003</v>
      </c>
      <c r="S74" s="65">
        <v>9.0121000000000002</v>
      </c>
    </row>
    <row r="75" spans="1:19" x14ac:dyDescent="0.25">
      <c r="A75">
        <v>204</v>
      </c>
      <c r="B75" t="s">
        <v>234</v>
      </c>
      <c r="C75" s="1">
        <v>163703</v>
      </c>
      <c r="D75" s="1">
        <v>2806</v>
      </c>
      <c r="E75" s="83">
        <v>90006</v>
      </c>
      <c r="F75" s="84" t="s">
        <v>593</v>
      </c>
      <c r="G75">
        <v>2019</v>
      </c>
      <c r="H75" s="1">
        <v>23558633</v>
      </c>
      <c r="I75" s="1">
        <v>2521399</v>
      </c>
      <c r="J75" s="1">
        <v>184160</v>
      </c>
      <c r="K75" s="1">
        <v>3665924</v>
      </c>
      <c r="L75" s="1">
        <v>2521399</v>
      </c>
      <c r="M75" s="1">
        <v>184160</v>
      </c>
      <c r="N75" s="65">
        <v>9.3435000000000006</v>
      </c>
      <c r="O75" s="65">
        <v>127.9248</v>
      </c>
      <c r="P75" s="65">
        <v>15.4023</v>
      </c>
      <c r="Q75" s="65">
        <v>1.125</v>
      </c>
      <c r="R75" s="65">
        <v>143.91079999999999</v>
      </c>
      <c r="S75" s="65">
        <v>22.393699999999999</v>
      </c>
    </row>
    <row r="76" spans="1:19" x14ac:dyDescent="0.25">
      <c r="A76">
        <v>204</v>
      </c>
      <c r="B76" t="s">
        <v>234</v>
      </c>
      <c r="C76" s="1">
        <v>163703</v>
      </c>
      <c r="D76" s="1">
        <v>2806</v>
      </c>
      <c r="E76" s="83"/>
      <c r="F76" s="84" t="s">
        <v>548</v>
      </c>
      <c r="G76"/>
      <c r="H76" s="1">
        <v>23558633</v>
      </c>
      <c r="I76" s="1">
        <v>2521399</v>
      </c>
      <c r="J76" s="1">
        <v>184160</v>
      </c>
      <c r="K76" s="1">
        <v>3665924</v>
      </c>
      <c r="L76" s="1">
        <v>2521399</v>
      </c>
      <c r="M76" s="1">
        <v>184160</v>
      </c>
      <c r="N76" s="65">
        <v>9.3435000000000006</v>
      </c>
      <c r="O76" s="65">
        <v>127.9248</v>
      </c>
      <c r="P76" s="65">
        <v>15.4023</v>
      </c>
      <c r="Q76" s="65">
        <v>1.125</v>
      </c>
      <c r="R76" s="65">
        <v>143.91079999999999</v>
      </c>
      <c r="S76" s="65">
        <v>22.393699999999999</v>
      </c>
    </row>
    <row r="77" spans="1:19" x14ac:dyDescent="0.25">
      <c r="A77">
        <v>205</v>
      </c>
      <c r="B77" t="s">
        <v>235</v>
      </c>
      <c r="C77" s="1">
        <v>163379</v>
      </c>
      <c r="D77" s="1">
        <v>3328</v>
      </c>
      <c r="E77" s="83">
        <v>90031</v>
      </c>
      <c r="F77" s="84" t="s">
        <v>594</v>
      </c>
      <c r="G77">
        <v>2019</v>
      </c>
      <c r="H77" s="1">
        <v>4765311</v>
      </c>
      <c r="I77" s="1">
        <v>1276463</v>
      </c>
      <c r="J77" s="1">
        <v>80538</v>
      </c>
      <c r="K77" s="1">
        <v>569093</v>
      </c>
      <c r="L77" s="1">
        <v>1276463</v>
      </c>
      <c r="M77" s="1">
        <v>80538</v>
      </c>
      <c r="N77" s="65">
        <v>3.7332000000000001</v>
      </c>
      <c r="O77" s="65">
        <v>59.168500000000002</v>
      </c>
      <c r="P77" s="65">
        <v>7.8129</v>
      </c>
      <c r="Q77" s="65">
        <v>0.49299999999999999</v>
      </c>
      <c r="R77" s="65">
        <v>29.167200000000001</v>
      </c>
      <c r="S77" s="65">
        <v>3.4832999999999998</v>
      </c>
    </row>
    <row r="78" spans="1:19" x14ac:dyDescent="0.25">
      <c r="A78">
        <v>205</v>
      </c>
      <c r="B78" t="s">
        <v>235</v>
      </c>
      <c r="C78" s="1">
        <v>163379</v>
      </c>
      <c r="D78" s="1">
        <v>3328</v>
      </c>
      <c r="E78" s="83"/>
      <c r="F78" s="84" t="s">
        <v>548</v>
      </c>
      <c r="G78"/>
      <c r="H78" s="1">
        <v>4765311</v>
      </c>
      <c r="I78" s="1">
        <v>1276463</v>
      </c>
      <c r="J78" s="1">
        <v>80538</v>
      </c>
      <c r="K78" s="1">
        <v>569093</v>
      </c>
      <c r="L78" s="1">
        <v>1276463</v>
      </c>
      <c r="M78" s="1">
        <v>80538</v>
      </c>
      <c r="N78" s="65">
        <v>3.7332000000000001</v>
      </c>
      <c r="O78" s="65">
        <v>59.168500000000002</v>
      </c>
      <c r="P78" s="65">
        <v>7.8129</v>
      </c>
      <c r="Q78" s="65">
        <v>0.49299999999999999</v>
      </c>
      <c r="R78" s="65">
        <v>29.167200000000001</v>
      </c>
      <c r="S78" s="65">
        <v>3.4832999999999998</v>
      </c>
    </row>
    <row r="79" spans="1:19" x14ac:dyDescent="0.25">
      <c r="A79">
        <v>206</v>
      </c>
      <c r="B79" t="s">
        <v>236</v>
      </c>
      <c r="C79" s="1">
        <v>161316</v>
      </c>
      <c r="D79" s="1">
        <v>1747</v>
      </c>
      <c r="E79" s="83">
        <v>50059</v>
      </c>
      <c r="F79" s="84" t="s">
        <v>595</v>
      </c>
      <c r="G79">
        <v>2021</v>
      </c>
      <c r="H79" s="1">
        <v>3915438</v>
      </c>
      <c r="I79" s="1">
        <v>2048224</v>
      </c>
      <c r="J79" s="1">
        <v>147715</v>
      </c>
      <c r="K79" s="1">
        <v>1037151</v>
      </c>
      <c r="L79" s="1">
        <v>2048224</v>
      </c>
      <c r="M79" s="1">
        <v>147715</v>
      </c>
      <c r="N79" s="65">
        <v>1.9116</v>
      </c>
      <c r="O79" s="65">
        <v>26.506699999999999</v>
      </c>
      <c r="P79" s="65">
        <v>12.696999999999999</v>
      </c>
      <c r="Q79" s="65">
        <v>0.91569999999999996</v>
      </c>
      <c r="R79" s="65">
        <v>24.271899999999999</v>
      </c>
      <c r="S79" s="65">
        <v>6.4292999999999996</v>
      </c>
    </row>
    <row r="80" spans="1:19" x14ac:dyDescent="0.25">
      <c r="A80">
        <v>206</v>
      </c>
      <c r="B80" t="s">
        <v>236</v>
      </c>
      <c r="C80" s="1">
        <v>161316</v>
      </c>
      <c r="D80" s="1">
        <v>1747</v>
      </c>
      <c r="E80" s="83"/>
      <c r="F80" s="84" t="s">
        <v>548</v>
      </c>
      <c r="G80"/>
      <c r="H80" s="1">
        <v>3915438</v>
      </c>
      <c r="I80" s="1">
        <v>2048224</v>
      </c>
      <c r="J80" s="1">
        <v>147715</v>
      </c>
      <c r="K80" s="1">
        <v>1037151</v>
      </c>
      <c r="L80" s="1">
        <v>2048224</v>
      </c>
      <c r="M80" s="1">
        <v>147715</v>
      </c>
      <c r="N80" s="65">
        <v>1.9116</v>
      </c>
      <c r="O80" s="65">
        <v>26.506699999999999</v>
      </c>
      <c r="P80" s="65">
        <v>12.696999999999999</v>
      </c>
      <c r="Q80" s="65">
        <v>0.91569999999999996</v>
      </c>
      <c r="R80" s="65">
        <v>24.271899999999999</v>
      </c>
      <c r="S80" s="65">
        <v>6.4292999999999996</v>
      </c>
    </row>
    <row r="81" spans="1:19" x14ac:dyDescent="0.25">
      <c r="A81">
        <v>207</v>
      </c>
      <c r="B81" t="s">
        <v>237</v>
      </c>
      <c r="C81" s="1">
        <v>161280</v>
      </c>
      <c r="D81" s="1">
        <v>1436</v>
      </c>
      <c r="E81" s="83">
        <v>50037</v>
      </c>
      <c r="F81" s="84" t="s">
        <v>596</v>
      </c>
      <c r="G81">
        <v>2019</v>
      </c>
      <c r="H81" s="1">
        <v>0</v>
      </c>
      <c r="I81" s="1">
        <v>680475</v>
      </c>
      <c r="J81" s="1">
        <v>48419</v>
      </c>
      <c r="K81" s="1">
        <v>474930</v>
      </c>
      <c r="L81" s="1">
        <v>0</v>
      </c>
      <c r="M81" s="1">
        <v>0</v>
      </c>
      <c r="N81" s="65">
        <v>0</v>
      </c>
      <c r="O81" s="65">
        <v>0</v>
      </c>
      <c r="P81" s="65">
        <v>4.2191999999999998</v>
      </c>
      <c r="Q81" s="65">
        <v>0.30020000000000002</v>
      </c>
      <c r="R81" s="65">
        <v>0</v>
      </c>
      <c r="S81" s="65">
        <v>2.9447999999999999</v>
      </c>
    </row>
    <row r="82" spans="1:19" x14ac:dyDescent="0.25">
      <c r="A82">
        <v>207</v>
      </c>
      <c r="B82" t="s">
        <v>237</v>
      </c>
      <c r="C82" s="1">
        <v>161280</v>
      </c>
      <c r="D82" s="1">
        <v>1436</v>
      </c>
      <c r="E82" s="83">
        <v>50193</v>
      </c>
      <c r="F82" s="84" t="s">
        <v>597</v>
      </c>
      <c r="G82">
        <v>2019</v>
      </c>
      <c r="H82" s="1">
        <v>8322</v>
      </c>
      <c r="I82" s="1">
        <v>1748</v>
      </c>
      <c r="J82" s="1">
        <v>43</v>
      </c>
      <c r="K82" s="1">
        <v>215</v>
      </c>
      <c r="L82" s="1">
        <v>1748</v>
      </c>
      <c r="M82" s="1">
        <v>43</v>
      </c>
      <c r="N82" s="65">
        <v>4.7609000000000004</v>
      </c>
      <c r="O82" s="65">
        <v>193.53489999999999</v>
      </c>
      <c r="P82" s="65">
        <v>1.0800000000000001E-2</v>
      </c>
      <c r="Q82" s="65">
        <v>2.9999999999999997E-4</v>
      </c>
      <c r="R82" s="65">
        <v>5.16E-2</v>
      </c>
      <c r="S82" s="65">
        <v>1.2999999999999999E-3</v>
      </c>
    </row>
    <row r="83" spans="1:19" x14ac:dyDescent="0.25">
      <c r="A83">
        <v>207</v>
      </c>
      <c r="B83" t="s">
        <v>237</v>
      </c>
      <c r="C83" s="1">
        <v>161280</v>
      </c>
      <c r="D83" s="1">
        <v>1436</v>
      </c>
      <c r="E83" s="83">
        <v>50196</v>
      </c>
      <c r="F83" s="84" t="s">
        <v>598</v>
      </c>
      <c r="G83">
        <v>2019</v>
      </c>
      <c r="H83" s="1">
        <v>0</v>
      </c>
      <c r="I83" s="1">
        <v>725994</v>
      </c>
      <c r="J83" s="1">
        <v>53289</v>
      </c>
      <c r="K83" s="1">
        <v>235102</v>
      </c>
      <c r="L83" s="1">
        <v>0</v>
      </c>
      <c r="M83" s="1">
        <v>0</v>
      </c>
      <c r="N83" s="65">
        <v>0</v>
      </c>
      <c r="O83" s="65">
        <v>0</v>
      </c>
      <c r="P83" s="65">
        <v>4.5015000000000001</v>
      </c>
      <c r="Q83" s="65">
        <v>0.33040000000000003</v>
      </c>
      <c r="R83" s="65">
        <v>0</v>
      </c>
      <c r="S83" s="65">
        <v>1.4577</v>
      </c>
    </row>
    <row r="84" spans="1:19" x14ac:dyDescent="0.25">
      <c r="A84">
        <v>207</v>
      </c>
      <c r="B84" t="s">
        <v>237</v>
      </c>
      <c r="C84" s="1">
        <v>161280</v>
      </c>
      <c r="D84" s="1">
        <v>1436</v>
      </c>
      <c r="E84" s="83"/>
      <c r="F84" s="84" t="s">
        <v>548</v>
      </c>
      <c r="G84"/>
      <c r="H84" s="1">
        <v>8322</v>
      </c>
      <c r="I84" s="1">
        <v>1408217</v>
      </c>
      <c r="J84" s="1">
        <v>101751</v>
      </c>
      <c r="K84" s="1">
        <v>710247</v>
      </c>
      <c r="L84" s="1">
        <v>1748</v>
      </c>
      <c r="M84" s="1">
        <v>43</v>
      </c>
      <c r="N84" s="65">
        <v>4.7609000000000004</v>
      </c>
      <c r="O84" s="65">
        <v>193.53489999999999</v>
      </c>
      <c r="P84" s="65">
        <v>8.7315000000000005</v>
      </c>
      <c r="Q84" s="65">
        <v>0.63090000000000002</v>
      </c>
      <c r="R84" s="65">
        <v>5.16E-2</v>
      </c>
      <c r="S84" s="65">
        <v>4.4038000000000004</v>
      </c>
    </row>
    <row r="85" spans="1:19" x14ac:dyDescent="0.25">
      <c r="A85">
        <v>208</v>
      </c>
      <c r="B85" t="s">
        <v>238</v>
      </c>
      <c r="C85" s="1">
        <v>158655</v>
      </c>
      <c r="D85" s="1">
        <v>1448</v>
      </c>
      <c r="E85" s="83">
        <v>40092</v>
      </c>
      <c r="F85" s="84" t="s">
        <v>599</v>
      </c>
      <c r="G85">
        <v>2019</v>
      </c>
      <c r="H85" s="1">
        <v>0</v>
      </c>
      <c r="I85" s="1">
        <v>1550315</v>
      </c>
      <c r="J85" s="1">
        <v>97228</v>
      </c>
      <c r="K85" s="1">
        <v>687534</v>
      </c>
      <c r="L85" s="1">
        <v>0</v>
      </c>
      <c r="M85" s="1">
        <v>0</v>
      </c>
      <c r="N85" s="65">
        <v>0</v>
      </c>
      <c r="O85" s="65">
        <v>0</v>
      </c>
      <c r="P85" s="65">
        <v>9.7715999999999994</v>
      </c>
      <c r="Q85" s="65">
        <v>0.61280000000000001</v>
      </c>
      <c r="R85" s="65">
        <v>0</v>
      </c>
      <c r="S85" s="65">
        <v>4.3334999999999999</v>
      </c>
    </row>
    <row r="86" spans="1:19" x14ac:dyDescent="0.25">
      <c r="A86">
        <v>208</v>
      </c>
      <c r="B86" t="s">
        <v>238</v>
      </c>
      <c r="C86" s="1">
        <v>158655</v>
      </c>
      <c r="D86" s="1">
        <v>1448</v>
      </c>
      <c r="E86" s="83"/>
      <c r="F86" s="84" t="s">
        <v>548</v>
      </c>
      <c r="G86"/>
      <c r="H86" s="1">
        <v>0</v>
      </c>
      <c r="I86" s="1">
        <v>1550315</v>
      </c>
      <c r="J86" s="1">
        <v>97228</v>
      </c>
      <c r="K86" s="1">
        <v>687534</v>
      </c>
      <c r="L86" s="1">
        <v>0</v>
      </c>
      <c r="M86" s="1">
        <v>0</v>
      </c>
      <c r="N86" s="65">
        <v>0</v>
      </c>
      <c r="O86" s="65">
        <v>0</v>
      </c>
      <c r="P86" s="65">
        <v>9.7715999999999994</v>
      </c>
      <c r="Q86" s="65">
        <v>0.61280000000000001</v>
      </c>
      <c r="R86" s="65">
        <v>0</v>
      </c>
      <c r="S86" s="65">
        <v>4.3334999999999999</v>
      </c>
    </row>
    <row r="87" spans="1:19" x14ac:dyDescent="0.25">
      <c r="A87">
        <v>209</v>
      </c>
      <c r="B87" t="s">
        <v>239</v>
      </c>
      <c r="C87" s="1">
        <v>158377</v>
      </c>
      <c r="D87" s="1">
        <v>1838</v>
      </c>
      <c r="E87" s="83">
        <v>10002</v>
      </c>
      <c r="F87" s="84" t="s">
        <v>600</v>
      </c>
      <c r="G87">
        <v>2021</v>
      </c>
      <c r="H87" s="1">
        <v>0</v>
      </c>
      <c r="I87" s="1">
        <v>628599</v>
      </c>
      <c r="J87" s="1">
        <v>56753</v>
      </c>
      <c r="K87" s="1">
        <v>235237</v>
      </c>
      <c r="L87" s="1">
        <v>0</v>
      </c>
      <c r="M87" s="1">
        <v>0</v>
      </c>
      <c r="N87" s="65">
        <v>0</v>
      </c>
      <c r="O87" s="65">
        <v>0</v>
      </c>
      <c r="P87" s="65">
        <v>3.9689999999999999</v>
      </c>
      <c r="Q87" s="65">
        <v>0.35830000000000001</v>
      </c>
      <c r="R87" s="65">
        <v>0</v>
      </c>
      <c r="S87" s="65">
        <v>1.4853000000000001</v>
      </c>
    </row>
    <row r="88" spans="1:19" x14ac:dyDescent="0.25">
      <c r="A88">
        <v>209</v>
      </c>
      <c r="B88" t="s">
        <v>239</v>
      </c>
      <c r="C88" s="1">
        <v>158377</v>
      </c>
      <c r="D88" s="1">
        <v>1838</v>
      </c>
      <c r="E88" s="83"/>
      <c r="F88" s="84" t="s">
        <v>548</v>
      </c>
      <c r="G88"/>
      <c r="H88" s="1">
        <v>0</v>
      </c>
      <c r="I88" s="1">
        <v>628599</v>
      </c>
      <c r="J88" s="1">
        <v>56753</v>
      </c>
      <c r="K88" s="1">
        <v>235237</v>
      </c>
      <c r="L88" s="1">
        <v>0</v>
      </c>
      <c r="M88" s="1">
        <v>0</v>
      </c>
      <c r="N88" s="65">
        <v>0</v>
      </c>
      <c r="O88" s="65">
        <v>0</v>
      </c>
      <c r="P88" s="65">
        <v>3.9689999999999999</v>
      </c>
      <c r="Q88" s="65">
        <v>0.35830000000000001</v>
      </c>
      <c r="R88" s="65">
        <v>0</v>
      </c>
      <c r="S88" s="65">
        <v>1.4853000000000001</v>
      </c>
    </row>
    <row r="89" spans="1:19" x14ac:dyDescent="0.25">
      <c r="A89">
        <v>210</v>
      </c>
      <c r="B89" t="s">
        <v>240</v>
      </c>
      <c r="C89" s="1">
        <v>158084</v>
      </c>
      <c r="D89" s="1">
        <v>2132</v>
      </c>
      <c r="E89" s="83">
        <v>20003</v>
      </c>
      <c r="F89" s="84" t="s">
        <v>601</v>
      </c>
      <c r="G89">
        <v>2019</v>
      </c>
      <c r="H89" s="1">
        <v>6670570</v>
      </c>
      <c r="I89" s="1">
        <v>1503606</v>
      </c>
      <c r="J89" s="1">
        <v>122535</v>
      </c>
      <c r="K89" s="1">
        <v>1829713</v>
      </c>
      <c r="L89" s="1">
        <v>1503606</v>
      </c>
      <c r="M89" s="1">
        <v>122535</v>
      </c>
      <c r="N89" s="65">
        <v>4.4363999999999999</v>
      </c>
      <c r="O89" s="65">
        <v>54.438099999999999</v>
      </c>
      <c r="P89" s="65">
        <v>9.5114000000000001</v>
      </c>
      <c r="Q89" s="65">
        <v>0.77510000000000001</v>
      </c>
      <c r="R89" s="65">
        <v>42.196399999999997</v>
      </c>
      <c r="S89" s="65">
        <v>11.574299999999999</v>
      </c>
    </row>
    <row r="90" spans="1:19" x14ac:dyDescent="0.25">
      <c r="A90">
        <v>210</v>
      </c>
      <c r="B90" t="s">
        <v>240</v>
      </c>
      <c r="C90" s="1">
        <v>158084</v>
      </c>
      <c r="D90" s="1">
        <v>2132</v>
      </c>
      <c r="E90" s="83"/>
      <c r="F90" s="84" t="s">
        <v>548</v>
      </c>
      <c r="G90"/>
      <c r="H90" s="1">
        <v>6670570</v>
      </c>
      <c r="I90" s="1">
        <v>1503606</v>
      </c>
      <c r="J90" s="1">
        <v>122535</v>
      </c>
      <c r="K90" s="1">
        <v>1829713</v>
      </c>
      <c r="L90" s="1">
        <v>1503606</v>
      </c>
      <c r="M90" s="1">
        <v>122535</v>
      </c>
      <c r="N90" s="65">
        <v>4.4363999999999999</v>
      </c>
      <c r="O90" s="65">
        <v>54.438099999999999</v>
      </c>
      <c r="P90" s="65">
        <v>9.5114000000000001</v>
      </c>
      <c r="Q90" s="65">
        <v>0.77510000000000001</v>
      </c>
      <c r="R90" s="65">
        <v>42.196399999999997</v>
      </c>
      <c r="S90" s="65">
        <v>11.574299999999999</v>
      </c>
    </row>
    <row r="91" spans="1:19" x14ac:dyDescent="0.25">
      <c r="A91">
        <v>211</v>
      </c>
      <c r="B91" t="s">
        <v>241</v>
      </c>
      <c r="C91" s="1">
        <v>156909</v>
      </c>
      <c r="D91" s="1">
        <v>1400</v>
      </c>
      <c r="E91" s="83">
        <v>40120</v>
      </c>
      <c r="F91" s="84" t="s">
        <v>602</v>
      </c>
      <c r="G91">
        <v>2019</v>
      </c>
      <c r="H91" s="1">
        <v>0</v>
      </c>
      <c r="I91" s="1">
        <v>617081</v>
      </c>
      <c r="J91" s="1">
        <v>42134</v>
      </c>
      <c r="K91" s="1">
        <v>396283</v>
      </c>
      <c r="L91" s="1">
        <v>0</v>
      </c>
      <c r="M91" s="1">
        <v>0</v>
      </c>
      <c r="N91" s="65">
        <v>0</v>
      </c>
      <c r="O91" s="65">
        <v>0</v>
      </c>
      <c r="P91" s="65">
        <v>3.9327000000000001</v>
      </c>
      <c r="Q91" s="65">
        <v>0.26850000000000002</v>
      </c>
      <c r="R91" s="65">
        <v>0</v>
      </c>
      <c r="S91" s="65">
        <v>2.5255999999999998</v>
      </c>
    </row>
    <row r="92" spans="1:19" x14ac:dyDescent="0.25">
      <c r="A92">
        <v>211</v>
      </c>
      <c r="B92" t="s">
        <v>241</v>
      </c>
      <c r="C92" s="1">
        <v>156909</v>
      </c>
      <c r="D92" s="1">
        <v>1400</v>
      </c>
      <c r="E92" s="83"/>
      <c r="F92" s="84" t="s">
        <v>548</v>
      </c>
      <c r="G92"/>
      <c r="H92" s="1">
        <v>0</v>
      </c>
      <c r="I92" s="1">
        <v>617081</v>
      </c>
      <c r="J92" s="1">
        <v>42134</v>
      </c>
      <c r="K92" s="1">
        <v>396283</v>
      </c>
      <c r="L92" s="1">
        <v>0</v>
      </c>
      <c r="M92" s="1">
        <v>0</v>
      </c>
      <c r="N92" s="65">
        <v>0</v>
      </c>
      <c r="O92" s="65">
        <v>0</v>
      </c>
      <c r="P92" s="65">
        <v>3.9327000000000001</v>
      </c>
      <c r="Q92" s="65">
        <v>0.26850000000000002</v>
      </c>
      <c r="R92" s="65">
        <v>0</v>
      </c>
      <c r="S92" s="65">
        <v>2.5255999999999998</v>
      </c>
    </row>
    <row r="93" spans="1:19" x14ac:dyDescent="0.25">
      <c r="A93">
        <v>212</v>
      </c>
      <c r="B93" t="s">
        <v>242</v>
      </c>
      <c r="C93" s="1">
        <v>156777</v>
      </c>
      <c r="D93" s="1">
        <v>2443</v>
      </c>
      <c r="E93" s="83">
        <v>80002</v>
      </c>
      <c r="F93" s="84" t="s">
        <v>603</v>
      </c>
      <c r="G93">
        <v>2019</v>
      </c>
      <c r="H93" s="1">
        <v>3781964</v>
      </c>
      <c r="I93" s="1">
        <v>1156886</v>
      </c>
      <c r="J93" s="1">
        <v>105168</v>
      </c>
      <c r="K93" s="1">
        <v>853523</v>
      </c>
      <c r="L93" s="1">
        <v>1156886</v>
      </c>
      <c r="M93" s="1">
        <v>105168</v>
      </c>
      <c r="N93" s="65">
        <v>3.2690999999999999</v>
      </c>
      <c r="O93" s="65">
        <v>35.961199999999998</v>
      </c>
      <c r="P93" s="65">
        <v>7.3792</v>
      </c>
      <c r="Q93" s="65">
        <v>0.67079999999999995</v>
      </c>
      <c r="R93" s="65">
        <v>24.123200000000001</v>
      </c>
      <c r="S93" s="65">
        <v>5.4442000000000004</v>
      </c>
    </row>
    <row r="94" spans="1:19" x14ac:dyDescent="0.25">
      <c r="A94">
        <v>212</v>
      </c>
      <c r="B94" t="s">
        <v>242</v>
      </c>
      <c r="C94" s="1">
        <v>156777</v>
      </c>
      <c r="D94" s="1">
        <v>2443</v>
      </c>
      <c r="E94" s="83">
        <v>80298</v>
      </c>
      <c r="F94" s="84" t="s">
        <v>604</v>
      </c>
      <c r="G94">
        <v>2021</v>
      </c>
      <c r="H94" s="1">
        <v>0</v>
      </c>
      <c r="I94" s="1">
        <v>73643</v>
      </c>
      <c r="J94" s="1">
        <v>8601</v>
      </c>
      <c r="K94" s="1">
        <v>24558</v>
      </c>
      <c r="L94" s="1">
        <v>0</v>
      </c>
      <c r="M94" s="1">
        <v>0</v>
      </c>
      <c r="N94" s="65">
        <v>0</v>
      </c>
      <c r="O94" s="65">
        <v>0</v>
      </c>
      <c r="P94" s="65">
        <v>0.46970000000000001</v>
      </c>
      <c r="Q94" s="65">
        <v>5.4899999999999997E-2</v>
      </c>
      <c r="R94" s="65">
        <v>0</v>
      </c>
      <c r="S94" s="65">
        <v>0.15659999999999999</v>
      </c>
    </row>
    <row r="95" spans="1:19" x14ac:dyDescent="0.25">
      <c r="A95">
        <v>212</v>
      </c>
      <c r="B95" t="s">
        <v>242</v>
      </c>
      <c r="C95" s="1">
        <v>156777</v>
      </c>
      <c r="D95" s="1">
        <v>2443</v>
      </c>
      <c r="E95" s="83"/>
      <c r="F95" s="84" t="s">
        <v>548</v>
      </c>
      <c r="G95"/>
      <c r="H95" s="1">
        <v>3781964</v>
      </c>
      <c r="I95" s="1">
        <v>1230529</v>
      </c>
      <c r="J95" s="1">
        <v>113769</v>
      </c>
      <c r="K95" s="1">
        <v>878081</v>
      </c>
      <c r="L95" s="1">
        <v>1156886</v>
      </c>
      <c r="M95" s="1">
        <v>105168</v>
      </c>
      <c r="N95" s="65">
        <v>3.2690999999999999</v>
      </c>
      <c r="O95" s="65">
        <v>35.961199999999998</v>
      </c>
      <c r="P95" s="65">
        <v>7.8489000000000004</v>
      </c>
      <c r="Q95" s="65">
        <v>0.72570000000000001</v>
      </c>
      <c r="R95" s="65">
        <v>24.123200000000001</v>
      </c>
      <c r="S95" s="65">
        <v>5.6007999999999996</v>
      </c>
    </row>
    <row r="96" spans="1:19" x14ac:dyDescent="0.25">
      <c r="A96">
        <v>213</v>
      </c>
      <c r="B96" t="s">
        <v>243</v>
      </c>
      <c r="C96" s="1">
        <v>154081</v>
      </c>
      <c r="D96" s="1">
        <v>2381</v>
      </c>
      <c r="E96" s="83">
        <v>34</v>
      </c>
      <c r="F96" s="84" t="s">
        <v>605</v>
      </c>
      <c r="G96">
        <v>2019</v>
      </c>
      <c r="H96" s="1">
        <v>6976978</v>
      </c>
      <c r="I96" s="1">
        <v>1406031</v>
      </c>
      <c r="J96" s="1">
        <v>97726</v>
      </c>
      <c r="K96" s="1">
        <v>1232952</v>
      </c>
      <c r="L96" s="1">
        <v>1406031</v>
      </c>
      <c r="M96" s="1">
        <v>97726</v>
      </c>
      <c r="N96" s="65">
        <v>4.9622000000000002</v>
      </c>
      <c r="O96" s="65">
        <v>71.393299999999996</v>
      </c>
      <c r="P96" s="65">
        <v>9.1252999999999993</v>
      </c>
      <c r="Q96" s="65">
        <v>0.63429999999999997</v>
      </c>
      <c r="R96" s="65">
        <v>45.281199999999998</v>
      </c>
      <c r="S96" s="65">
        <v>8.0020000000000007</v>
      </c>
    </row>
    <row r="97" spans="1:19" x14ac:dyDescent="0.25">
      <c r="A97">
        <v>213</v>
      </c>
      <c r="B97" t="s">
        <v>243</v>
      </c>
      <c r="C97" s="1">
        <v>154081</v>
      </c>
      <c r="D97" s="1">
        <v>2381</v>
      </c>
      <c r="E97" s="83"/>
      <c r="F97" s="84" t="s">
        <v>548</v>
      </c>
      <c r="G97"/>
      <c r="H97" s="1">
        <v>6976978</v>
      </c>
      <c r="I97" s="1">
        <v>1406031</v>
      </c>
      <c r="J97" s="1">
        <v>97726</v>
      </c>
      <c r="K97" s="1">
        <v>1232952</v>
      </c>
      <c r="L97" s="1">
        <v>1406031</v>
      </c>
      <c r="M97" s="1">
        <v>97726</v>
      </c>
      <c r="N97" s="65">
        <v>4.9622000000000002</v>
      </c>
      <c r="O97" s="65">
        <v>71.393299999999996</v>
      </c>
      <c r="P97" s="65">
        <v>9.1252999999999993</v>
      </c>
      <c r="Q97" s="65">
        <v>0.63429999999999997</v>
      </c>
      <c r="R97" s="65">
        <v>45.281199999999998</v>
      </c>
      <c r="S97" s="65">
        <v>8.0020000000000007</v>
      </c>
    </row>
    <row r="98" spans="1:19" x14ac:dyDescent="0.25">
      <c r="A98">
        <v>214</v>
      </c>
      <c r="B98" t="s">
        <v>244</v>
      </c>
      <c r="C98" s="1">
        <v>153199</v>
      </c>
      <c r="D98" s="1">
        <v>1560</v>
      </c>
      <c r="E98" s="83">
        <v>30001</v>
      </c>
      <c r="F98" s="84" t="s">
        <v>606</v>
      </c>
      <c r="G98">
        <v>2019</v>
      </c>
      <c r="H98" s="1">
        <v>8078091</v>
      </c>
      <c r="I98" s="1">
        <v>2370856</v>
      </c>
      <c r="J98" s="1">
        <v>145764</v>
      </c>
      <c r="K98" s="1">
        <v>1632201</v>
      </c>
      <c r="L98" s="1">
        <v>2370856</v>
      </c>
      <c r="M98" s="1">
        <v>145764</v>
      </c>
      <c r="N98" s="65">
        <v>3.4072</v>
      </c>
      <c r="O98" s="65">
        <v>55.418999999999997</v>
      </c>
      <c r="P98" s="65">
        <v>15.4757</v>
      </c>
      <c r="Q98" s="65">
        <v>0.95150000000000001</v>
      </c>
      <c r="R98" s="65">
        <v>52.729399999999998</v>
      </c>
      <c r="S98" s="65">
        <v>10.6541</v>
      </c>
    </row>
    <row r="99" spans="1:19" x14ac:dyDescent="0.25">
      <c r="A99">
        <v>214</v>
      </c>
      <c r="B99" t="s">
        <v>244</v>
      </c>
      <c r="C99" s="1">
        <v>153199</v>
      </c>
      <c r="D99" s="1">
        <v>1560</v>
      </c>
      <c r="E99" s="83"/>
      <c r="F99" s="84" t="s">
        <v>548</v>
      </c>
      <c r="G99"/>
      <c r="H99" s="1">
        <v>8078091</v>
      </c>
      <c r="I99" s="1">
        <v>2370856</v>
      </c>
      <c r="J99" s="1">
        <v>145764</v>
      </c>
      <c r="K99" s="1">
        <v>1632201</v>
      </c>
      <c r="L99" s="1">
        <v>2370856</v>
      </c>
      <c r="M99" s="1">
        <v>145764</v>
      </c>
      <c r="N99" s="65">
        <v>3.4072</v>
      </c>
      <c r="O99" s="65">
        <v>55.418999999999997</v>
      </c>
      <c r="P99" s="65">
        <v>15.4757</v>
      </c>
      <c r="Q99" s="65">
        <v>0.95150000000000001</v>
      </c>
      <c r="R99" s="65">
        <v>52.729399999999998</v>
      </c>
      <c r="S99" s="65">
        <v>10.6541</v>
      </c>
    </row>
    <row r="100" spans="1:19" x14ac:dyDescent="0.25">
      <c r="A100">
        <v>215</v>
      </c>
      <c r="B100" t="s">
        <v>245</v>
      </c>
      <c r="C100" s="1">
        <v>153150</v>
      </c>
      <c r="D100" s="1">
        <v>1451</v>
      </c>
      <c r="E100" s="83">
        <v>60008</v>
      </c>
      <c r="F100" s="84" t="s">
        <v>607</v>
      </c>
      <c r="G100">
        <v>2019</v>
      </c>
      <c r="H100" s="1">
        <v>102955</v>
      </c>
      <c r="I100" s="1">
        <v>21375</v>
      </c>
      <c r="J100" s="1">
        <v>1015</v>
      </c>
      <c r="K100" s="1">
        <v>1628</v>
      </c>
      <c r="L100" s="1">
        <v>21375</v>
      </c>
      <c r="M100" s="1">
        <v>1015</v>
      </c>
      <c r="N100" s="65">
        <v>4.8166000000000002</v>
      </c>
      <c r="O100" s="65">
        <v>101.4335</v>
      </c>
      <c r="P100" s="65">
        <v>0.1396</v>
      </c>
      <c r="Q100" s="65">
        <v>6.6E-3</v>
      </c>
      <c r="R100" s="65">
        <v>0.67220000000000002</v>
      </c>
      <c r="S100" s="65">
        <v>1.06E-2</v>
      </c>
    </row>
    <row r="101" spans="1:19" x14ac:dyDescent="0.25">
      <c r="A101">
        <v>215</v>
      </c>
      <c r="B101" t="s">
        <v>245</v>
      </c>
      <c r="C101" s="1">
        <v>153150</v>
      </c>
      <c r="D101" s="1">
        <v>1451</v>
      </c>
      <c r="E101" s="83">
        <v>60013</v>
      </c>
      <c r="F101" s="84" t="s">
        <v>608</v>
      </c>
      <c r="G101">
        <v>2021</v>
      </c>
      <c r="H101" s="1">
        <v>0</v>
      </c>
      <c r="I101" s="1">
        <v>362696</v>
      </c>
      <c r="J101" s="1">
        <v>23658</v>
      </c>
      <c r="K101" s="1">
        <v>81018</v>
      </c>
      <c r="L101" s="1">
        <v>0</v>
      </c>
      <c r="M101" s="1">
        <v>0</v>
      </c>
      <c r="N101" s="65">
        <v>0</v>
      </c>
      <c r="O101" s="65">
        <v>0</v>
      </c>
      <c r="P101" s="65">
        <v>2.3681999999999999</v>
      </c>
      <c r="Q101" s="65">
        <v>0.1545</v>
      </c>
      <c r="R101" s="65">
        <v>0</v>
      </c>
      <c r="S101" s="65">
        <v>0.52900000000000003</v>
      </c>
    </row>
    <row r="102" spans="1:19" x14ac:dyDescent="0.25">
      <c r="A102">
        <v>215</v>
      </c>
      <c r="B102" t="s">
        <v>245</v>
      </c>
      <c r="C102" s="1">
        <v>153150</v>
      </c>
      <c r="D102" s="1">
        <v>1451</v>
      </c>
      <c r="E102" s="83"/>
      <c r="F102" s="84" t="s">
        <v>548</v>
      </c>
      <c r="G102"/>
      <c r="H102" s="1">
        <v>102955</v>
      </c>
      <c r="I102" s="1">
        <v>384071</v>
      </c>
      <c r="J102" s="1">
        <v>24673</v>
      </c>
      <c r="K102" s="1">
        <v>82646</v>
      </c>
      <c r="L102" s="1">
        <v>21375</v>
      </c>
      <c r="M102" s="1">
        <v>1015</v>
      </c>
      <c r="N102" s="65">
        <v>4.8166000000000002</v>
      </c>
      <c r="O102" s="65">
        <v>101.4335</v>
      </c>
      <c r="P102" s="65">
        <v>2.5078</v>
      </c>
      <c r="Q102" s="65">
        <v>0.16109999999999999</v>
      </c>
      <c r="R102" s="65">
        <v>0.67220000000000002</v>
      </c>
      <c r="S102" s="65">
        <v>0.53959999999999997</v>
      </c>
    </row>
    <row r="103" spans="1:19" x14ac:dyDescent="0.25">
      <c r="A103">
        <v>216</v>
      </c>
      <c r="B103" t="s">
        <v>246</v>
      </c>
      <c r="C103" s="1">
        <v>151499</v>
      </c>
      <c r="D103" s="1">
        <v>2183</v>
      </c>
      <c r="E103" s="83">
        <v>11</v>
      </c>
      <c r="F103" s="84" t="s">
        <v>609</v>
      </c>
      <c r="G103">
        <v>2019</v>
      </c>
      <c r="H103" s="1">
        <v>2483142</v>
      </c>
      <c r="I103" s="1">
        <v>545788</v>
      </c>
      <c r="J103" s="1">
        <v>36985</v>
      </c>
      <c r="K103" s="1">
        <v>415303</v>
      </c>
      <c r="L103" s="1">
        <v>545788</v>
      </c>
      <c r="M103" s="1">
        <v>36985</v>
      </c>
      <c r="N103" s="65">
        <v>4.5495999999999999</v>
      </c>
      <c r="O103" s="65">
        <v>67.139200000000002</v>
      </c>
      <c r="P103" s="65">
        <v>3.6025999999999998</v>
      </c>
      <c r="Q103" s="65">
        <v>0.24410000000000001</v>
      </c>
      <c r="R103" s="65">
        <v>16.390499999999999</v>
      </c>
      <c r="S103" s="65">
        <v>2.7412999999999998</v>
      </c>
    </row>
    <row r="104" spans="1:19" x14ac:dyDescent="0.25">
      <c r="A104">
        <v>216</v>
      </c>
      <c r="B104" t="s">
        <v>246</v>
      </c>
      <c r="C104" s="1">
        <v>151499</v>
      </c>
      <c r="D104" s="1">
        <v>2183</v>
      </c>
      <c r="E104" s="83">
        <v>373</v>
      </c>
      <c r="F104" s="84" t="s">
        <v>610</v>
      </c>
      <c r="G104">
        <v>2019</v>
      </c>
      <c r="H104" s="1">
        <v>0</v>
      </c>
      <c r="I104" s="1">
        <v>154255</v>
      </c>
      <c r="J104" s="1">
        <v>15066</v>
      </c>
      <c r="K104" s="1">
        <v>28346</v>
      </c>
      <c r="L104" s="1">
        <v>0</v>
      </c>
      <c r="M104" s="1">
        <v>0</v>
      </c>
      <c r="N104" s="65">
        <v>0</v>
      </c>
      <c r="O104" s="65">
        <v>0</v>
      </c>
      <c r="P104" s="65">
        <v>1.0182</v>
      </c>
      <c r="Q104" s="65">
        <v>9.9400000000000002E-2</v>
      </c>
      <c r="R104" s="65">
        <v>0</v>
      </c>
      <c r="S104" s="65">
        <v>0.18709999999999999</v>
      </c>
    </row>
    <row r="105" spans="1:19" x14ac:dyDescent="0.25">
      <c r="A105">
        <v>216</v>
      </c>
      <c r="B105" t="s">
        <v>246</v>
      </c>
      <c r="C105" s="1">
        <v>151499</v>
      </c>
      <c r="D105" s="1">
        <v>2183</v>
      </c>
      <c r="E105" s="83">
        <v>415</v>
      </c>
      <c r="F105" s="84" t="s">
        <v>611</v>
      </c>
      <c r="G105">
        <v>2021</v>
      </c>
      <c r="H105" s="1">
        <v>250450</v>
      </c>
      <c r="I105" s="1">
        <v>67400</v>
      </c>
      <c r="J105" s="1">
        <v>1759</v>
      </c>
      <c r="K105" s="1">
        <v>7615</v>
      </c>
      <c r="L105" s="1">
        <v>67400</v>
      </c>
      <c r="M105" s="1">
        <v>1759</v>
      </c>
      <c r="N105" s="65">
        <v>3.7159</v>
      </c>
      <c r="O105" s="65">
        <v>142.38200000000001</v>
      </c>
      <c r="P105" s="65">
        <v>0.44490000000000002</v>
      </c>
      <c r="Q105" s="65">
        <v>1.1599999999999999E-2</v>
      </c>
      <c r="R105" s="65">
        <v>1.6531</v>
      </c>
      <c r="S105" s="65">
        <v>5.0299999999999997E-2</v>
      </c>
    </row>
    <row r="106" spans="1:19" x14ac:dyDescent="0.25">
      <c r="A106">
        <v>216</v>
      </c>
      <c r="B106" t="s">
        <v>246</v>
      </c>
      <c r="C106" s="1">
        <v>151499</v>
      </c>
      <c r="D106" s="1">
        <v>2183</v>
      </c>
      <c r="E106" s="83"/>
      <c r="F106" s="84" t="s">
        <v>548</v>
      </c>
      <c r="G106"/>
      <c r="H106" s="1">
        <v>2733592</v>
      </c>
      <c r="I106" s="1">
        <v>767443</v>
      </c>
      <c r="J106" s="1">
        <v>53810</v>
      </c>
      <c r="K106" s="1">
        <v>451264</v>
      </c>
      <c r="L106" s="1">
        <v>613188</v>
      </c>
      <c r="M106" s="1">
        <v>38744</v>
      </c>
      <c r="N106" s="65">
        <v>4.4580000000000002</v>
      </c>
      <c r="O106" s="65">
        <v>70.555199999999999</v>
      </c>
      <c r="P106" s="65">
        <v>5.0656999999999996</v>
      </c>
      <c r="Q106" s="65">
        <v>0.35520000000000002</v>
      </c>
      <c r="R106" s="65">
        <v>18.043600000000001</v>
      </c>
      <c r="S106" s="65">
        <v>2.9786999999999999</v>
      </c>
    </row>
    <row r="107" spans="1:19" x14ac:dyDescent="0.25">
      <c r="A107">
        <v>217</v>
      </c>
      <c r="B107" t="s">
        <v>247</v>
      </c>
      <c r="C107" s="1">
        <v>150003</v>
      </c>
      <c r="D107" s="1">
        <v>1885</v>
      </c>
      <c r="E107" s="83">
        <v>70014</v>
      </c>
      <c r="F107" s="84" t="s">
        <v>612</v>
      </c>
      <c r="G107">
        <v>2019</v>
      </c>
      <c r="H107" s="1">
        <v>5338757</v>
      </c>
      <c r="I107" s="1">
        <v>1182824</v>
      </c>
      <c r="J107" s="1">
        <v>87291</v>
      </c>
      <c r="K107" s="1">
        <v>1310702</v>
      </c>
      <c r="L107" s="1">
        <v>1182824</v>
      </c>
      <c r="M107" s="1">
        <v>87291</v>
      </c>
      <c r="N107" s="65">
        <v>4.5136000000000003</v>
      </c>
      <c r="O107" s="65">
        <v>61.160499999999999</v>
      </c>
      <c r="P107" s="65">
        <v>7.8853</v>
      </c>
      <c r="Q107" s="65">
        <v>0.58189999999999997</v>
      </c>
      <c r="R107" s="65">
        <v>35.591000000000001</v>
      </c>
      <c r="S107" s="65">
        <v>8.7378</v>
      </c>
    </row>
    <row r="108" spans="1:19" x14ac:dyDescent="0.25">
      <c r="A108">
        <v>217</v>
      </c>
      <c r="B108" t="s">
        <v>247</v>
      </c>
      <c r="C108" s="1">
        <v>150003</v>
      </c>
      <c r="D108" s="1">
        <v>1885</v>
      </c>
      <c r="E108" s="83"/>
      <c r="F108" s="84" t="s">
        <v>548</v>
      </c>
      <c r="G108"/>
      <c r="H108" s="1">
        <v>5338757</v>
      </c>
      <c r="I108" s="1">
        <v>1182824</v>
      </c>
      <c r="J108" s="1">
        <v>87291</v>
      </c>
      <c r="K108" s="1">
        <v>1310702</v>
      </c>
      <c r="L108" s="1">
        <v>1182824</v>
      </c>
      <c r="M108" s="1">
        <v>87291</v>
      </c>
      <c r="N108" s="65">
        <v>4.5136000000000003</v>
      </c>
      <c r="O108" s="65">
        <v>61.160499999999999</v>
      </c>
      <c r="P108" s="65">
        <v>7.8853</v>
      </c>
      <c r="Q108" s="65">
        <v>0.58189999999999997</v>
      </c>
      <c r="R108" s="65">
        <v>35.591000000000001</v>
      </c>
      <c r="S108" s="65">
        <v>8.7378</v>
      </c>
    </row>
    <row r="109" spans="1:19" x14ac:dyDescent="0.25">
      <c r="A109">
        <v>218</v>
      </c>
      <c r="B109" t="s">
        <v>248</v>
      </c>
      <c r="C109" s="1">
        <v>149539</v>
      </c>
      <c r="D109" s="1">
        <v>3389</v>
      </c>
      <c r="E109" s="83">
        <v>40105</v>
      </c>
      <c r="F109" s="84" t="s">
        <v>613</v>
      </c>
      <c r="G109">
        <v>2017</v>
      </c>
      <c r="H109" s="1">
        <v>2599608</v>
      </c>
      <c r="I109" s="1">
        <v>710822</v>
      </c>
      <c r="J109" s="1">
        <v>72479</v>
      </c>
      <c r="K109" s="1">
        <v>858711</v>
      </c>
      <c r="L109" s="1">
        <v>710822</v>
      </c>
      <c r="M109" s="1">
        <v>72479</v>
      </c>
      <c r="N109" s="65">
        <v>3.6572</v>
      </c>
      <c r="O109" s="65">
        <v>35.867100000000001</v>
      </c>
      <c r="P109" s="65">
        <v>4.7534000000000001</v>
      </c>
      <c r="Q109" s="65">
        <v>0.48470000000000002</v>
      </c>
      <c r="R109" s="65">
        <v>17.3841</v>
      </c>
      <c r="S109" s="65">
        <v>5.7423999999999999</v>
      </c>
    </row>
    <row r="110" spans="1:19" x14ac:dyDescent="0.25">
      <c r="A110">
        <v>218</v>
      </c>
      <c r="B110" t="s">
        <v>248</v>
      </c>
      <c r="C110" s="1">
        <v>149539</v>
      </c>
      <c r="D110" s="1">
        <v>3389</v>
      </c>
      <c r="E110" s="83">
        <v>40234</v>
      </c>
      <c r="F110" s="84" t="s">
        <v>614</v>
      </c>
      <c r="G110">
        <v>2019</v>
      </c>
      <c r="H110" s="1">
        <v>0</v>
      </c>
      <c r="I110" s="1">
        <v>190898</v>
      </c>
      <c r="J110" s="1">
        <v>22803</v>
      </c>
      <c r="K110" s="1">
        <v>458457</v>
      </c>
      <c r="L110" s="1">
        <v>0</v>
      </c>
      <c r="M110" s="1">
        <v>0</v>
      </c>
      <c r="N110" s="65">
        <v>0</v>
      </c>
      <c r="O110" s="65">
        <v>0</v>
      </c>
      <c r="P110" s="65">
        <v>1.2766</v>
      </c>
      <c r="Q110" s="65">
        <v>0.1525</v>
      </c>
      <c r="R110" s="65">
        <v>0</v>
      </c>
      <c r="S110" s="65">
        <v>3.0657999999999999</v>
      </c>
    </row>
    <row r="111" spans="1:19" x14ac:dyDescent="0.25">
      <c r="A111">
        <v>218</v>
      </c>
      <c r="B111" t="s">
        <v>248</v>
      </c>
      <c r="C111" s="1">
        <v>149539</v>
      </c>
      <c r="D111" s="1">
        <v>3389</v>
      </c>
      <c r="E111" s="83"/>
      <c r="F111" s="84" t="s">
        <v>548</v>
      </c>
      <c r="G111"/>
      <c r="H111" s="1">
        <v>2599608</v>
      </c>
      <c r="I111" s="1">
        <v>901720</v>
      </c>
      <c r="J111" s="1">
        <v>95282</v>
      </c>
      <c r="K111" s="1">
        <v>1317168</v>
      </c>
      <c r="L111" s="1">
        <v>710822</v>
      </c>
      <c r="M111" s="1">
        <v>72479</v>
      </c>
      <c r="N111" s="65">
        <v>3.6572</v>
      </c>
      <c r="O111" s="65">
        <v>35.867100000000001</v>
      </c>
      <c r="P111" s="65">
        <v>6.03</v>
      </c>
      <c r="Q111" s="65">
        <v>0.63719999999999999</v>
      </c>
      <c r="R111" s="65">
        <v>17.3841</v>
      </c>
      <c r="S111" s="65">
        <v>8.8081999999999994</v>
      </c>
    </row>
    <row r="112" spans="1:19" x14ac:dyDescent="0.25">
      <c r="A112">
        <v>219</v>
      </c>
      <c r="B112" t="s">
        <v>249</v>
      </c>
      <c r="C112" s="1">
        <v>149443</v>
      </c>
      <c r="D112" s="1">
        <v>2712</v>
      </c>
      <c r="E112" s="83">
        <v>10006</v>
      </c>
      <c r="F112" s="84" t="s">
        <v>615</v>
      </c>
      <c r="G112">
        <v>2019</v>
      </c>
      <c r="H112" s="1">
        <v>4715393</v>
      </c>
      <c r="I112" s="1">
        <v>1135962</v>
      </c>
      <c r="J112" s="1">
        <v>84722</v>
      </c>
      <c r="K112" s="1">
        <v>1428692</v>
      </c>
      <c r="L112" s="1">
        <v>1135962</v>
      </c>
      <c r="M112" s="1">
        <v>84722</v>
      </c>
      <c r="N112" s="65">
        <v>4.1509999999999998</v>
      </c>
      <c r="O112" s="65">
        <v>55.657200000000003</v>
      </c>
      <c r="P112" s="65">
        <v>7.6013000000000002</v>
      </c>
      <c r="Q112" s="65">
        <v>0.56689999999999996</v>
      </c>
      <c r="R112" s="65">
        <v>31.553100000000001</v>
      </c>
      <c r="S112" s="65">
        <v>9.5601000000000003</v>
      </c>
    </row>
    <row r="113" spans="1:19" x14ac:dyDescent="0.25">
      <c r="A113">
        <v>219</v>
      </c>
      <c r="B113" t="s">
        <v>249</v>
      </c>
      <c r="C113" s="1">
        <v>149443</v>
      </c>
      <c r="D113" s="1">
        <v>2712</v>
      </c>
      <c r="E113" s="83"/>
      <c r="F113" s="84" t="s">
        <v>548</v>
      </c>
      <c r="G113"/>
      <c r="H113" s="1">
        <v>4715393</v>
      </c>
      <c r="I113" s="1">
        <v>1135962</v>
      </c>
      <c r="J113" s="1">
        <v>84722</v>
      </c>
      <c r="K113" s="1">
        <v>1428692</v>
      </c>
      <c r="L113" s="1">
        <v>1135962</v>
      </c>
      <c r="M113" s="1">
        <v>84722</v>
      </c>
      <c r="N113" s="65">
        <v>4.1509999999999998</v>
      </c>
      <c r="O113" s="65">
        <v>55.657200000000003</v>
      </c>
      <c r="P113" s="65">
        <v>7.6013000000000002</v>
      </c>
      <c r="Q113" s="65">
        <v>0.56689999999999996</v>
      </c>
      <c r="R113" s="65">
        <v>31.553100000000001</v>
      </c>
      <c r="S113" s="65">
        <v>9.5601000000000003</v>
      </c>
    </row>
    <row r="114" spans="1:19" x14ac:dyDescent="0.25">
      <c r="A114">
        <v>220</v>
      </c>
      <c r="B114" t="s">
        <v>250</v>
      </c>
      <c r="C114" s="1">
        <v>149422</v>
      </c>
      <c r="D114" s="1">
        <v>1546</v>
      </c>
      <c r="E114" s="83">
        <v>40104</v>
      </c>
      <c r="F114" s="84" t="s">
        <v>616</v>
      </c>
      <c r="G114">
        <v>2019</v>
      </c>
      <c r="H114" s="1">
        <v>5130746</v>
      </c>
      <c r="I114" s="1">
        <v>1101234</v>
      </c>
      <c r="J114" s="1">
        <v>63239</v>
      </c>
      <c r="K114" s="1">
        <v>1146231</v>
      </c>
      <c r="L114" s="1">
        <v>1101234</v>
      </c>
      <c r="M114" s="1">
        <v>63239</v>
      </c>
      <c r="N114" s="65">
        <v>4.6590999999999996</v>
      </c>
      <c r="O114" s="65">
        <v>81.132599999999996</v>
      </c>
      <c r="P114" s="65">
        <v>7.37</v>
      </c>
      <c r="Q114" s="65">
        <v>0.42320000000000002</v>
      </c>
      <c r="R114" s="65">
        <v>34.337299999999999</v>
      </c>
      <c r="S114" s="65">
        <v>7.6711</v>
      </c>
    </row>
    <row r="115" spans="1:19" x14ac:dyDescent="0.25">
      <c r="A115">
        <v>220</v>
      </c>
      <c r="B115" t="s">
        <v>250</v>
      </c>
      <c r="C115" s="1">
        <v>149422</v>
      </c>
      <c r="D115" s="1">
        <v>1546</v>
      </c>
      <c r="E115" s="83"/>
      <c r="F115" s="84" t="s">
        <v>548</v>
      </c>
      <c r="G115"/>
      <c r="H115" s="1">
        <v>5130746</v>
      </c>
      <c r="I115" s="1">
        <v>1101234</v>
      </c>
      <c r="J115" s="1">
        <v>63239</v>
      </c>
      <c r="K115" s="1">
        <v>1146231</v>
      </c>
      <c r="L115" s="1">
        <v>1101234</v>
      </c>
      <c r="M115" s="1">
        <v>63239</v>
      </c>
      <c r="N115" s="65">
        <v>4.6590999999999996</v>
      </c>
      <c r="O115" s="65">
        <v>81.132599999999996</v>
      </c>
      <c r="P115" s="65">
        <v>7.37</v>
      </c>
      <c r="Q115" s="65">
        <v>0.42320000000000002</v>
      </c>
      <c r="R115" s="65">
        <v>34.337299999999999</v>
      </c>
      <c r="S115" s="65">
        <v>7.6711</v>
      </c>
    </row>
    <row r="116" spans="1:19" x14ac:dyDescent="0.25">
      <c r="A116">
        <v>221</v>
      </c>
      <c r="B116" t="s">
        <v>251</v>
      </c>
      <c r="C116" s="1">
        <v>148220</v>
      </c>
      <c r="D116" s="1">
        <v>1289</v>
      </c>
      <c r="E116" s="83">
        <v>40146</v>
      </c>
      <c r="F116" s="84" t="s">
        <v>617</v>
      </c>
      <c r="G116">
        <v>2021</v>
      </c>
      <c r="H116" s="1">
        <v>0</v>
      </c>
      <c r="I116" s="1">
        <v>454041</v>
      </c>
      <c r="J116" s="1">
        <v>24549</v>
      </c>
      <c r="K116" s="1">
        <v>84836</v>
      </c>
      <c r="L116" s="1">
        <v>0</v>
      </c>
      <c r="M116" s="1">
        <v>0</v>
      </c>
      <c r="N116" s="65">
        <v>0</v>
      </c>
      <c r="O116" s="65">
        <v>0</v>
      </c>
      <c r="P116" s="65">
        <v>3.0632999999999999</v>
      </c>
      <c r="Q116" s="65">
        <v>0.1656</v>
      </c>
      <c r="R116" s="65">
        <v>0</v>
      </c>
      <c r="S116" s="65">
        <v>0.57240000000000002</v>
      </c>
    </row>
    <row r="117" spans="1:19" x14ac:dyDescent="0.25">
      <c r="A117">
        <v>221</v>
      </c>
      <c r="B117" t="s">
        <v>251</v>
      </c>
      <c r="C117" s="1">
        <v>148220</v>
      </c>
      <c r="D117" s="1">
        <v>1289</v>
      </c>
      <c r="E117" s="83">
        <v>40200</v>
      </c>
      <c r="F117" s="84" t="s">
        <v>618</v>
      </c>
      <c r="G117">
        <v>2021</v>
      </c>
      <c r="H117" s="1">
        <v>313446</v>
      </c>
      <c r="I117" s="1">
        <v>99887</v>
      </c>
      <c r="J117" s="1">
        <v>2474</v>
      </c>
      <c r="K117" s="1">
        <v>9640</v>
      </c>
      <c r="L117" s="1">
        <v>99887</v>
      </c>
      <c r="M117" s="1">
        <v>2474</v>
      </c>
      <c r="N117" s="65">
        <v>3.1379999999999999</v>
      </c>
      <c r="O117" s="65">
        <v>126.696</v>
      </c>
      <c r="P117" s="65">
        <v>0.67390000000000005</v>
      </c>
      <c r="Q117" s="65">
        <v>1.67E-2</v>
      </c>
      <c r="R117" s="65">
        <v>2.1147</v>
      </c>
      <c r="S117" s="65">
        <v>6.5000000000000002E-2</v>
      </c>
    </row>
    <row r="118" spans="1:19" x14ac:dyDescent="0.25">
      <c r="A118">
        <v>221</v>
      </c>
      <c r="B118" t="s">
        <v>251</v>
      </c>
      <c r="C118" s="1">
        <v>148220</v>
      </c>
      <c r="D118" s="1">
        <v>1289</v>
      </c>
      <c r="E118" s="83"/>
      <c r="F118" s="84" t="s">
        <v>548</v>
      </c>
      <c r="G118"/>
      <c r="H118" s="1">
        <v>313446</v>
      </c>
      <c r="I118" s="1">
        <v>553928</v>
      </c>
      <c r="J118" s="1">
        <v>27023</v>
      </c>
      <c r="K118" s="1">
        <v>94476</v>
      </c>
      <c r="L118" s="1">
        <v>99887</v>
      </c>
      <c r="M118" s="1">
        <v>2474</v>
      </c>
      <c r="N118" s="65">
        <v>3.1379999999999999</v>
      </c>
      <c r="O118" s="65">
        <v>126.696</v>
      </c>
      <c r="P118" s="65">
        <v>3.7372000000000001</v>
      </c>
      <c r="Q118" s="65">
        <v>0.18229999999999999</v>
      </c>
      <c r="R118" s="65">
        <v>2.1147</v>
      </c>
      <c r="S118" s="65">
        <v>0.63739999999999997</v>
      </c>
    </row>
    <row r="119" spans="1:19" x14ac:dyDescent="0.25">
      <c r="A119">
        <v>222</v>
      </c>
      <c r="B119" t="s">
        <v>252</v>
      </c>
      <c r="C119" s="1">
        <v>147922</v>
      </c>
      <c r="D119" s="1">
        <v>1613</v>
      </c>
      <c r="E119" s="83">
        <v>60016</v>
      </c>
      <c r="F119" s="84" t="s">
        <v>619</v>
      </c>
      <c r="G119">
        <v>2019</v>
      </c>
      <c r="H119" s="1">
        <v>1424468</v>
      </c>
      <c r="I119" s="1">
        <v>856993</v>
      </c>
      <c r="J119" s="1">
        <v>62677</v>
      </c>
      <c r="K119" s="1">
        <v>416352</v>
      </c>
      <c r="L119" s="1">
        <v>856993</v>
      </c>
      <c r="M119" s="1">
        <v>62677</v>
      </c>
      <c r="N119" s="65">
        <v>1.6621999999999999</v>
      </c>
      <c r="O119" s="65">
        <v>22.7271</v>
      </c>
      <c r="P119" s="65">
        <v>5.7934999999999999</v>
      </c>
      <c r="Q119" s="65">
        <v>0.42370000000000002</v>
      </c>
      <c r="R119" s="65">
        <v>9.6298999999999992</v>
      </c>
      <c r="S119" s="65">
        <v>2.8147000000000002</v>
      </c>
    </row>
    <row r="120" spans="1:19" x14ac:dyDescent="0.25">
      <c r="A120">
        <v>222</v>
      </c>
      <c r="B120" t="s">
        <v>252</v>
      </c>
      <c r="C120" s="1">
        <v>147922</v>
      </c>
      <c r="D120" s="1">
        <v>1613</v>
      </c>
      <c r="E120" s="83"/>
      <c r="F120" s="84" t="s">
        <v>548</v>
      </c>
      <c r="G120"/>
      <c r="H120" s="1">
        <v>1424468</v>
      </c>
      <c r="I120" s="1">
        <v>856993</v>
      </c>
      <c r="J120" s="1">
        <v>62677</v>
      </c>
      <c r="K120" s="1">
        <v>416352</v>
      </c>
      <c r="L120" s="1">
        <v>856993</v>
      </c>
      <c r="M120" s="1">
        <v>62677</v>
      </c>
      <c r="N120" s="65">
        <v>1.6621999999999999</v>
      </c>
      <c r="O120" s="65">
        <v>22.7271</v>
      </c>
      <c r="P120" s="65">
        <v>5.7934999999999999</v>
      </c>
      <c r="Q120" s="65">
        <v>0.42370000000000002</v>
      </c>
      <c r="R120" s="65">
        <v>9.6298999999999992</v>
      </c>
      <c r="S120" s="65">
        <v>2.8147000000000002</v>
      </c>
    </row>
    <row r="121" spans="1:19" x14ac:dyDescent="0.25">
      <c r="A121">
        <v>223</v>
      </c>
      <c r="B121" t="s">
        <v>253</v>
      </c>
      <c r="C121" s="1">
        <v>147725</v>
      </c>
      <c r="D121" s="1">
        <v>2304</v>
      </c>
      <c r="E121" s="83">
        <v>50051</v>
      </c>
      <c r="F121" s="84" t="s">
        <v>620</v>
      </c>
      <c r="G121">
        <v>2019</v>
      </c>
      <c r="H121" s="1">
        <v>13426550</v>
      </c>
      <c r="I121" s="1">
        <v>1913560</v>
      </c>
      <c r="J121" s="1">
        <v>153180</v>
      </c>
      <c r="K121" s="1">
        <v>5032665</v>
      </c>
      <c r="L121" s="1">
        <v>1913560</v>
      </c>
      <c r="M121" s="1">
        <v>153180</v>
      </c>
      <c r="N121" s="65">
        <v>7.0164999999999997</v>
      </c>
      <c r="O121" s="65">
        <v>87.652100000000004</v>
      </c>
      <c r="P121" s="65">
        <v>12.9535</v>
      </c>
      <c r="Q121" s="65">
        <v>1.0368999999999999</v>
      </c>
      <c r="R121" s="65">
        <v>90.888800000000003</v>
      </c>
      <c r="S121" s="65">
        <v>34.067799999999998</v>
      </c>
    </row>
    <row r="122" spans="1:19" x14ac:dyDescent="0.25">
      <c r="A122">
        <v>223</v>
      </c>
      <c r="B122" t="s">
        <v>253</v>
      </c>
      <c r="C122" s="1">
        <v>147725</v>
      </c>
      <c r="D122" s="1">
        <v>2304</v>
      </c>
      <c r="E122" s="83"/>
      <c r="F122" s="84" t="s">
        <v>548</v>
      </c>
      <c r="G122"/>
      <c r="H122" s="1">
        <v>13426550</v>
      </c>
      <c r="I122" s="1">
        <v>1913560</v>
      </c>
      <c r="J122" s="1">
        <v>153180</v>
      </c>
      <c r="K122" s="1">
        <v>5032665</v>
      </c>
      <c r="L122" s="1">
        <v>1913560</v>
      </c>
      <c r="M122" s="1">
        <v>153180</v>
      </c>
      <c r="N122" s="65">
        <v>7.0164999999999997</v>
      </c>
      <c r="O122" s="65">
        <v>87.652100000000004</v>
      </c>
      <c r="P122" s="65">
        <v>12.9535</v>
      </c>
      <c r="Q122" s="65">
        <v>1.0368999999999999</v>
      </c>
      <c r="R122" s="65">
        <v>90.888800000000003</v>
      </c>
      <c r="S122" s="65">
        <v>34.067799999999998</v>
      </c>
    </row>
    <row r="123" spans="1:19" x14ac:dyDescent="0.25">
      <c r="A123">
        <v>224</v>
      </c>
      <c r="B123" t="s">
        <v>254</v>
      </c>
      <c r="C123" s="1">
        <v>145361</v>
      </c>
      <c r="D123" s="1">
        <v>3100</v>
      </c>
      <c r="E123" s="83">
        <v>50060</v>
      </c>
      <c r="F123" s="84" t="s">
        <v>621</v>
      </c>
      <c r="G123">
        <v>2019</v>
      </c>
      <c r="H123" s="1">
        <v>21746168</v>
      </c>
      <c r="I123" s="1">
        <v>3605460</v>
      </c>
      <c r="J123" s="1">
        <v>320517</v>
      </c>
      <c r="K123" s="1">
        <v>11620837</v>
      </c>
      <c r="L123" s="1">
        <v>3605460</v>
      </c>
      <c r="M123" s="1">
        <v>320517</v>
      </c>
      <c r="N123" s="65">
        <v>6.0315000000000003</v>
      </c>
      <c r="O123" s="65">
        <v>67.847200000000001</v>
      </c>
      <c r="P123" s="65">
        <v>24.8035</v>
      </c>
      <c r="Q123" s="65">
        <v>2.2050000000000001</v>
      </c>
      <c r="R123" s="65">
        <v>149.6011</v>
      </c>
      <c r="S123" s="65">
        <v>79.944699999999997</v>
      </c>
    </row>
    <row r="124" spans="1:19" x14ac:dyDescent="0.25">
      <c r="A124">
        <v>224</v>
      </c>
      <c r="B124" t="s">
        <v>254</v>
      </c>
      <c r="C124" s="1">
        <v>145361</v>
      </c>
      <c r="D124" s="1">
        <v>3100</v>
      </c>
      <c r="E124" s="83">
        <v>50174</v>
      </c>
      <c r="F124" s="84" t="s">
        <v>622</v>
      </c>
      <c r="G124">
        <v>2021</v>
      </c>
      <c r="H124" s="1">
        <v>0</v>
      </c>
      <c r="I124" s="1">
        <v>16561</v>
      </c>
      <c r="J124" s="1">
        <v>725</v>
      </c>
      <c r="K124" s="1">
        <v>11503</v>
      </c>
      <c r="L124" s="1">
        <v>0</v>
      </c>
      <c r="M124" s="1">
        <v>0</v>
      </c>
      <c r="N124" s="65">
        <v>0</v>
      </c>
      <c r="O124" s="65">
        <v>0</v>
      </c>
      <c r="P124" s="65">
        <v>0.1139</v>
      </c>
      <c r="Q124" s="65">
        <v>5.0000000000000001E-3</v>
      </c>
      <c r="R124" s="65">
        <v>0</v>
      </c>
      <c r="S124" s="65">
        <v>7.9100000000000004E-2</v>
      </c>
    </row>
    <row r="125" spans="1:19" x14ac:dyDescent="0.25">
      <c r="A125">
        <v>224</v>
      </c>
      <c r="B125" t="s">
        <v>254</v>
      </c>
      <c r="C125" s="1">
        <v>145361</v>
      </c>
      <c r="D125" s="1">
        <v>3100</v>
      </c>
      <c r="E125" s="83"/>
      <c r="F125" s="84" t="s">
        <v>548</v>
      </c>
      <c r="G125"/>
      <c r="H125" s="1">
        <v>21746168</v>
      </c>
      <c r="I125" s="1">
        <v>3622021</v>
      </c>
      <c r="J125" s="1">
        <v>321242</v>
      </c>
      <c r="K125" s="1">
        <v>11632340</v>
      </c>
      <c r="L125" s="1">
        <v>3605460</v>
      </c>
      <c r="M125" s="1">
        <v>320517</v>
      </c>
      <c r="N125" s="65">
        <v>6.0315000000000003</v>
      </c>
      <c r="O125" s="65">
        <v>67.847200000000001</v>
      </c>
      <c r="P125" s="65">
        <v>24.917400000000001</v>
      </c>
      <c r="Q125" s="65">
        <v>2.21</v>
      </c>
      <c r="R125" s="65">
        <v>149.6011</v>
      </c>
      <c r="S125" s="65">
        <v>80.023799999999994</v>
      </c>
    </row>
    <row r="126" spans="1:19" x14ac:dyDescent="0.25">
      <c r="A126">
        <v>225</v>
      </c>
      <c r="B126" t="s">
        <v>255</v>
      </c>
      <c r="C126" s="1">
        <v>145140</v>
      </c>
      <c r="D126" s="1">
        <v>1774</v>
      </c>
      <c r="E126" s="83">
        <v>29</v>
      </c>
      <c r="F126" s="84" t="s">
        <v>623</v>
      </c>
      <c r="G126">
        <v>2019</v>
      </c>
      <c r="H126" s="1">
        <v>4597699</v>
      </c>
      <c r="I126" s="1">
        <v>976116</v>
      </c>
      <c r="J126" s="1">
        <v>65831</v>
      </c>
      <c r="K126" s="1">
        <v>794748</v>
      </c>
      <c r="L126" s="1">
        <v>976116</v>
      </c>
      <c r="M126" s="1">
        <v>65831</v>
      </c>
      <c r="N126" s="65">
        <v>4.7102000000000004</v>
      </c>
      <c r="O126" s="65">
        <v>69.840900000000005</v>
      </c>
      <c r="P126" s="65">
        <v>6.7252999999999998</v>
      </c>
      <c r="Q126" s="65">
        <v>0.4536</v>
      </c>
      <c r="R126" s="65">
        <v>31.677700000000002</v>
      </c>
      <c r="S126" s="65">
        <v>5.4756999999999998</v>
      </c>
    </row>
    <row r="127" spans="1:19" x14ac:dyDescent="0.25">
      <c r="A127">
        <v>225</v>
      </c>
      <c r="B127" t="s">
        <v>255</v>
      </c>
      <c r="C127" s="1">
        <v>145140</v>
      </c>
      <c r="D127" s="1">
        <v>1774</v>
      </c>
      <c r="E127" s="83"/>
      <c r="F127" s="84" t="s">
        <v>548</v>
      </c>
      <c r="G127"/>
      <c r="H127" s="1">
        <v>4597699</v>
      </c>
      <c r="I127" s="1">
        <v>976116</v>
      </c>
      <c r="J127" s="1">
        <v>65831</v>
      </c>
      <c r="K127" s="1">
        <v>794748</v>
      </c>
      <c r="L127" s="1">
        <v>976116</v>
      </c>
      <c r="M127" s="1">
        <v>65831</v>
      </c>
      <c r="N127" s="65">
        <v>4.7102000000000004</v>
      </c>
      <c r="O127" s="65">
        <v>69.840900000000005</v>
      </c>
      <c r="P127" s="65">
        <v>6.7252999999999998</v>
      </c>
      <c r="Q127" s="65">
        <v>0.4536</v>
      </c>
      <c r="R127" s="65">
        <v>31.677700000000002</v>
      </c>
      <c r="S127" s="65">
        <v>5.4756999999999998</v>
      </c>
    </row>
    <row r="128" spans="1:19" x14ac:dyDescent="0.25">
      <c r="A128">
        <v>226</v>
      </c>
      <c r="B128" t="s">
        <v>256</v>
      </c>
      <c r="C128" s="1">
        <v>144875</v>
      </c>
      <c r="D128" s="1">
        <v>1585</v>
      </c>
      <c r="E128" s="83">
        <v>60080</v>
      </c>
      <c r="F128" s="84" t="s">
        <v>624</v>
      </c>
      <c r="G128">
        <v>2019</v>
      </c>
      <c r="H128" s="1">
        <v>0</v>
      </c>
      <c r="I128" s="1">
        <v>363820</v>
      </c>
      <c r="J128" s="1">
        <v>19393</v>
      </c>
      <c r="K128" s="1">
        <v>151878</v>
      </c>
      <c r="L128" s="1">
        <v>0</v>
      </c>
      <c r="M128" s="1">
        <v>0</v>
      </c>
      <c r="N128" s="65">
        <v>0</v>
      </c>
      <c r="O128" s="65">
        <v>0</v>
      </c>
      <c r="P128" s="65">
        <v>2.5112999999999999</v>
      </c>
      <c r="Q128" s="65">
        <v>0.13389999999999999</v>
      </c>
      <c r="R128" s="65">
        <v>0</v>
      </c>
      <c r="S128" s="65">
        <v>1.0483</v>
      </c>
    </row>
    <row r="129" spans="1:19" x14ac:dyDescent="0.25">
      <c r="A129">
        <v>226</v>
      </c>
      <c r="B129" t="s">
        <v>256</v>
      </c>
      <c r="C129" s="1">
        <v>144875</v>
      </c>
      <c r="D129" s="1">
        <v>1585</v>
      </c>
      <c r="E129" s="83"/>
      <c r="F129" s="84" t="s">
        <v>548</v>
      </c>
      <c r="G129"/>
      <c r="H129" s="1">
        <v>0</v>
      </c>
      <c r="I129" s="1">
        <v>363820</v>
      </c>
      <c r="J129" s="1">
        <v>19393</v>
      </c>
      <c r="K129" s="1">
        <v>151878</v>
      </c>
      <c r="L129" s="1">
        <v>0</v>
      </c>
      <c r="M129" s="1">
        <v>0</v>
      </c>
      <c r="N129" s="65">
        <v>0</v>
      </c>
      <c r="O129" s="65">
        <v>0</v>
      </c>
      <c r="P129" s="65">
        <v>2.5112999999999999</v>
      </c>
      <c r="Q129" s="65">
        <v>0.13389999999999999</v>
      </c>
      <c r="R129" s="65">
        <v>0</v>
      </c>
      <c r="S129" s="65">
        <v>1.0483</v>
      </c>
    </row>
    <row r="130" spans="1:19" x14ac:dyDescent="0.25">
      <c r="A130">
        <v>227</v>
      </c>
      <c r="B130" t="s">
        <v>257</v>
      </c>
      <c r="C130" s="1">
        <v>143592</v>
      </c>
      <c r="D130" s="1">
        <v>1563</v>
      </c>
      <c r="E130" s="83">
        <v>50149</v>
      </c>
      <c r="F130" s="84" t="s">
        <v>625</v>
      </c>
      <c r="G130">
        <v>2019</v>
      </c>
      <c r="H130" s="1">
        <v>2525719</v>
      </c>
      <c r="I130" s="1">
        <v>1003189</v>
      </c>
      <c r="J130" s="1">
        <v>59916</v>
      </c>
      <c r="K130" s="1">
        <v>481384</v>
      </c>
      <c r="L130" s="1">
        <v>1003189</v>
      </c>
      <c r="M130" s="1">
        <v>59916</v>
      </c>
      <c r="N130" s="65">
        <v>2.5177</v>
      </c>
      <c r="O130" s="65">
        <v>42.154299999999999</v>
      </c>
      <c r="P130" s="65">
        <v>6.9863999999999997</v>
      </c>
      <c r="Q130" s="65">
        <v>0.4173</v>
      </c>
      <c r="R130" s="65">
        <v>17.589600000000001</v>
      </c>
      <c r="S130" s="65">
        <v>3.3523999999999998</v>
      </c>
    </row>
    <row r="131" spans="1:19" x14ac:dyDescent="0.25">
      <c r="A131">
        <v>227</v>
      </c>
      <c r="B131" t="s">
        <v>257</v>
      </c>
      <c r="C131" s="1">
        <v>143592</v>
      </c>
      <c r="D131" s="1">
        <v>1563</v>
      </c>
      <c r="E131" s="83"/>
      <c r="F131" s="84" t="s">
        <v>548</v>
      </c>
      <c r="G131"/>
      <c r="H131" s="1">
        <v>2525719</v>
      </c>
      <c r="I131" s="1">
        <v>1003189</v>
      </c>
      <c r="J131" s="1">
        <v>59916</v>
      </c>
      <c r="K131" s="1">
        <v>481384</v>
      </c>
      <c r="L131" s="1">
        <v>1003189</v>
      </c>
      <c r="M131" s="1">
        <v>59916</v>
      </c>
      <c r="N131" s="65">
        <v>2.5177</v>
      </c>
      <c r="O131" s="65">
        <v>42.154299999999999</v>
      </c>
      <c r="P131" s="65">
        <v>6.9863999999999997</v>
      </c>
      <c r="Q131" s="65">
        <v>0.4173</v>
      </c>
      <c r="R131" s="65">
        <v>17.589600000000001</v>
      </c>
      <c r="S131" s="65">
        <v>3.3523999999999998</v>
      </c>
    </row>
    <row r="132" spans="1:19" x14ac:dyDescent="0.25">
      <c r="A132">
        <v>228</v>
      </c>
      <c r="B132" t="s">
        <v>258</v>
      </c>
      <c r="C132" s="1">
        <v>143440</v>
      </c>
      <c r="D132" s="1">
        <v>1134</v>
      </c>
      <c r="E132" s="83">
        <v>60023</v>
      </c>
      <c r="F132" s="84" t="s">
        <v>626</v>
      </c>
      <c r="G132">
        <v>2019</v>
      </c>
      <c r="H132" s="1">
        <v>0</v>
      </c>
      <c r="I132" s="1">
        <v>233941</v>
      </c>
      <c r="J132" s="1">
        <v>17335</v>
      </c>
      <c r="K132" s="1">
        <v>283178</v>
      </c>
      <c r="L132" s="1">
        <v>0</v>
      </c>
      <c r="M132" s="1">
        <v>0</v>
      </c>
      <c r="N132" s="65">
        <v>0</v>
      </c>
      <c r="O132" s="65">
        <v>0</v>
      </c>
      <c r="P132" s="65">
        <v>1.6309</v>
      </c>
      <c r="Q132" s="65">
        <v>0.12089999999999999</v>
      </c>
      <c r="R132" s="65">
        <v>0</v>
      </c>
      <c r="S132" s="65">
        <v>1.9742</v>
      </c>
    </row>
    <row r="133" spans="1:19" x14ac:dyDescent="0.25">
      <c r="A133">
        <v>228</v>
      </c>
      <c r="B133" t="s">
        <v>258</v>
      </c>
      <c r="C133" s="1">
        <v>143440</v>
      </c>
      <c r="D133" s="1">
        <v>1134</v>
      </c>
      <c r="E133" s="83"/>
      <c r="F133" s="84" t="s">
        <v>548</v>
      </c>
      <c r="G133"/>
      <c r="H133" s="1">
        <v>0</v>
      </c>
      <c r="I133" s="1">
        <v>233941</v>
      </c>
      <c r="J133" s="1">
        <v>17335</v>
      </c>
      <c r="K133" s="1">
        <v>283178</v>
      </c>
      <c r="L133" s="1">
        <v>0</v>
      </c>
      <c r="M133" s="1">
        <v>0</v>
      </c>
      <c r="N133" s="65">
        <v>0</v>
      </c>
      <c r="O133" s="65">
        <v>0</v>
      </c>
      <c r="P133" s="65">
        <v>1.6309</v>
      </c>
      <c r="Q133" s="65">
        <v>0.12089999999999999</v>
      </c>
      <c r="R133" s="65">
        <v>0</v>
      </c>
      <c r="S133" s="65">
        <v>1.9742</v>
      </c>
    </row>
    <row r="134" spans="1:19" x14ac:dyDescent="0.25">
      <c r="A134">
        <v>229</v>
      </c>
      <c r="B134" t="s">
        <v>259</v>
      </c>
      <c r="C134" s="1">
        <v>143280</v>
      </c>
      <c r="D134" s="1">
        <v>1559</v>
      </c>
      <c r="E134" s="83">
        <v>40185</v>
      </c>
      <c r="F134" s="84" t="s">
        <v>627</v>
      </c>
      <c r="G134">
        <v>2017</v>
      </c>
      <c r="H134" s="1">
        <v>3335460</v>
      </c>
      <c r="I134" s="1">
        <v>862978</v>
      </c>
      <c r="J134" s="1">
        <v>63226</v>
      </c>
      <c r="K134" s="1">
        <v>712385</v>
      </c>
      <c r="L134" s="1">
        <v>862978</v>
      </c>
      <c r="M134" s="1">
        <v>63226</v>
      </c>
      <c r="N134" s="65">
        <v>3.8651</v>
      </c>
      <c r="O134" s="65">
        <v>52.754600000000003</v>
      </c>
      <c r="P134" s="65">
        <v>6.0229999999999997</v>
      </c>
      <c r="Q134" s="65">
        <v>0.44130000000000003</v>
      </c>
      <c r="R134" s="65">
        <v>23.279299999999999</v>
      </c>
      <c r="S134" s="65">
        <v>4.9720000000000004</v>
      </c>
    </row>
    <row r="135" spans="1:19" x14ac:dyDescent="0.25">
      <c r="A135">
        <v>229</v>
      </c>
      <c r="B135" t="s">
        <v>259</v>
      </c>
      <c r="C135" s="1">
        <v>143280</v>
      </c>
      <c r="D135" s="1">
        <v>1559</v>
      </c>
      <c r="E135" s="83"/>
      <c r="F135" s="84" t="s">
        <v>548</v>
      </c>
      <c r="G135"/>
      <c r="H135" s="1">
        <v>3335460</v>
      </c>
      <c r="I135" s="1">
        <v>862978</v>
      </c>
      <c r="J135" s="1">
        <v>63226</v>
      </c>
      <c r="K135" s="1">
        <v>712385</v>
      </c>
      <c r="L135" s="1">
        <v>862978</v>
      </c>
      <c r="M135" s="1">
        <v>63226</v>
      </c>
      <c r="N135" s="65">
        <v>3.8651</v>
      </c>
      <c r="O135" s="65">
        <v>52.754600000000003</v>
      </c>
      <c r="P135" s="65">
        <v>6.0229999999999997</v>
      </c>
      <c r="Q135" s="65">
        <v>0.44130000000000003</v>
      </c>
      <c r="R135" s="65">
        <v>23.279299999999999</v>
      </c>
      <c r="S135" s="65">
        <v>4.9720000000000004</v>
      </c>
    </row>
    <row r="136" spans="1:19" x14ac:dyDescent="0.25">
      <c r="A136">
        <v>230</v>
      </c>
      <c r="B136" t="s">
        <v>260</v>
      </c>
      <c r="C136" s="1">
        <v>141576</v>
      </c>
      <c r="D136" s="1">
        <v>1929</v>
      </c>
      <c r="E136" s="83">
        <v>30072</v>
      </c>
      <c r="F136" s="84" t="s">
        <v>628</v>
      </c>
      <c r="G136">
        <v>2019</v>
      </c>
      <c r="H136" s="1">
        <v>2800968</v>
      </c>
      <c r="I136" s="1">
        <v>1047220</v>
      </c>
      <c r="J136" s="1">
        <v>73280</v>
      </c>
      <c r="K136" s="1">
        <v>505632</v>
      </c>
      <c r="L136" s="1">
        <v>1047220</v>
      </c>
      <c r="M136" s="1">
        <v>73280</v>
      </c>
      <c r="N136" s="65">
        <v>2.6747000000000001</v>
      </c>
      <c r="O136" s="65">
        <v>38.222799999999999</v>
      </c>
      <c r="P136" s="65">
        <v>7.3968999999999996</v>
      </c>
      <c r="Q136" s="65">
        <v>0.51759999999999995</v>
      </c>
      <c r="R136" s="65">
        <v>19.784199999999998</v>
      </c>
      <c r="S136" s="65">
        <v>3.5714999999999999</v>
      </c>
    </row>
    <row r="137" spans="1:19" x14ac:dyDescent="0.25">
      <c r="A137">
        <v>230</v>
      </c>
      <c r="B137" t="s">
        <v>260</v>
      </c>
      <c r="C137" s="1">
        <v>141576</v>
      </c>
      <c r="D137" s="1">
        <v>1929</v>
      </c>
      <c r="E137" s="83"/>
      <c r="F137" s="84" t="s">
        <v>548</v>
      </c>
      <c r="G137"/>
      <c r="H137" s="1">
        <v>2800968</v>
      </c>
      <c r="I137" s="1">
        <v>1047220</v>
      </c>
      <c r="J137" s="1">
        <v>73280</v>
      </c>
      <c r="K137" s="1">
        <v>505632</v>
      </c>
      <c r="L137" s="1">
        <v>1047220</v>
      </c>
      <c r="M137" s="1">
        <v>73280</v>
      </c>
      <c r="N137" s="65">
        <v>2.6747000000000001</v>
      </c>
      <c r="O137" s="65">
        <v>38.222799999999999</v>
      </c>
      <c r="P137" s="65">
        <v>7.3968999999999996</v>
      </c>
      <c r="Q137" s="65">
        <v>0.51759999999999995</v>
      </c>
      <c r="R137" s="65">
        <v>19.784199999999998</v>
      </c>
      <c r="S137" s="65">
        <v>3.5714999999999999</v>
      </c>
    </row>
    <row r="138" spans="1:19" x14ac:dyDescent="0.25">
      <c r="A138">
        <v>231</v>
      </c>
      <c r="B138" t="s">
        <v>261</v>
      </c>
      <c r="C138" s="1">
        <v>141238</v>
      </c>
      <c r="D138" s="1">
        <v>1815</v>
      </c>
      <c r="E138" s="83">
        <v>30006</v>
      </c>
      <c r="F138" s="84" t="s">
        <v>629</v>
      </c>
      <c r="G138">
        <v>2019</v>
      </c>
      <c r="H138" s="1">
        <v>1680232</v>
      </c>
      <c r="I138" s="1">
        <v>270343</v>
      </c>
      <c r="J138" s="1">
        <v>5090</v>
      </c>
      <c r="K138" s="1">
        <v>23310</v>
      </c>
      <c r="L138" s="1">
        <v>270343</v>
      </c>
      <c r="M138" s="1">
        <v>5090</v>
      </c>
      <c r="N138" s="65">
        <v>6.2152000000000003</v>
      </c>
      <c r="O138" s="65">
        <v>330.10449999999997</v>
      </c>
      <c r="P138" s="65">
        <v>1.9140999999999999</v>
      </c>
      <c r="Q138" s="65">
        <v>3.5999999999999997E-2</v>
      </c>
      <c r="R138" s="65">
        <v>11.8965</v>
      </c>
      <c r="S138" s="65">
        <v>0.16500000000000001</v>
      </c>
    </row>
    <row r="139" spans="1:19" x14ac:dyDescent="0.25">
      <c r="A139">
        <v>231</v>
      </c>
      <c r="B139" t="s">
        <v>261</v>
      </c>
      <c r="C139" s="1">
        <v>141238</v>
      </c>
      <c r="D139" s="1">
        <v>1815</v>
      </c>
      <c r="E139" s="83">
        <v>30079</v>
      </c>
      <c r="F139" s="84" t="s">
        <v>630</v>
      </c>
      <c r="G139">
        <v>2019</v>
      </c>
      <c r="H139" s="1">
        <v>0</v>
      </c>
      <c r="I139" s="1">
        <v>635973</v>
      </c>
      <c r="J139" s="1">
        <v>42873</v>
      </c>
      <c r="K139" s="1">
        <v>265975</v>
      </c>
      <c r="L139" s="1">
        <v>0</v>
      </c>
      <c r="M139" s="1">
        <v>0</v>
      </c>
      <c r="N139" s="65">
        <v>0</v>
      </c>
      <c r="O139" s="65">
        <v>0</v>
      </c>
      <c r="P139" s="65">
        <v>4.5027999999999997</v>
      </c>
      <c r="Q139" s="65">
        <v>0.30359999999999998</v>
      </c>
      <c r="R139" s="65">
        <v>0</v>
      </c>
      <c r="S139" s="65">
        <v>1.8832</v>
      </c>
    </row>
    <row r="140" spans="1:19" x14ac:dyDescent="0.25">
      <c r="A140">
        <v>231</v>
      </c>
      <c r="B140" t="s">
        <v>261</v>
      </c>
      <c r="C140" s="1">
        <v>141238</v>
      </c>
      <c r="D140" s="1">
        <v>1815</v>
      </c>
      <c r="E140" s="83"/>
      <c r="F140" s="84" t="s">
        <v>548</v>
      </c>
      <c r="G140"/>
      <c r="H140" s="1">
        <v>1680232</v>
      </c>
      <c r="I140" s="1">
        <v>906316</v>
      </c>
      <c r="J140" s="1">
        <v>47963</v>
      </c>
      <c r="K140" s="1">
        <v>289285</v>
      </c>
      <c r="L140" s="1">
        <v>270343</v>
      </c>
      <c r="M140" s="1">
        <v>5090</v>
      </c>
      <c r="N140" s="65">
        <v>6.2152000000000003</v>
      </c>
      <c r="O140" s="65">
        <v>330.10449999999997</v>
      </c>
      <c r="P140" s="65">
        <v>6.4169</v>
      </c>
      <c r="Q140" s="65">
        <v>0.33960000000000001</v>
      </c>
      <c r="R140" s="65">
        <v>11.8965</v>
      </c>
      <c r="S140" s="65">
        <v>2.0482</v>
      </c>
    </row>
    <row r="141" spans="1:19" x14ac:dyDescent="0.25">
      <c r="A141">
        <v>232</v>
      </c>
      <c r="B141" t="s">
        <v>262</v>
      </c>
      <c r="C141" s="1">
        <v>139171</v>
      </c>
      <c r="D141" s="1">
        <v>1655</v>
      </c>
      <c r="E141" s="83">
        <v>40105</v>
      </c>
      <c r="F141" s="84" t="s">
        <v>613</v>
      </c>
      <c r="G141">
        <v>2017</v>
      </c>
      <c r="H141" s="1">
        <v>2274011</v>
      </c>
      <c r="I141" s="1">
        <v>737933</v>
      </c>
      <c r="J141" s="1">
        <v>78392</v>
      </c>
      <c r="K141" s="1">
        <v>601470</v>
      </c>
      <c r="L141" s="1">
        <v>737933</v>
      </c>
      <c r="M141" s="1">
        <v>78392</v>
      </c>
      <c r="N141" s="65">
        <v>3.0815999999999999</v>
      </c>
      <c r="O141" s="65">
        <v>29.008199999999999</v>
      </c>
      <c r="P141" s="65">
        <v>5.3022999999999998</v>
      </c>
      <c r="Q141" s="65">
        <v>0.56330000000000002</v>
      </c>
      <c r="R141" s="65">
        <v>16.339700000000001</v>
      </c>
      <c r="S141" s="65">
        <v>4.3217999999999996</v>
      </c>
    </row>
    <row r="142" spans="1:19" x14ac:dyDescent="0.25">
      <c r="A142">
        <v>232</v>
      </c>
      <c r="B142" t="s">
        <v>262</v>
      </c>
      <c r="C142" s="1">
        <v>139171</v>
      </c>
      <c r="D142" s="1">
        <v>1655</v>
      </c>
      <c r="E142" s="83">
        <v>40151</v>
      </c>
      <c r="F142" s="84" t="s">
        <v>631</v>
      </c>
      <c r="G142">
        <v>2019</v>
      </c>
      <c r="H142" s="1">
        <v>0</v>
      </c>
      <c r="I142" s="1">
        <v>27131</v>
      </c>
      <c r="J142" s="1">
        <v>5400</v>
      </c>
      <c r="K142" s="1">
        <v>7350</v>
      </c>
      <c r="L142" s="1">
        <v>0</v>
      </c>
      <c r="M142" s="1">
        <v>0</v>
      </c>
      <c r="N142" s="65">
        <v>0</v>
      </c>
      <c r="O142" s="65">
        <v>0</v>
      </c>
      <c r="P142" s="65">
        <v>0.19489999999999999</v>
      </c>
      <c r="Q142" s="65">
        <v>3.8800000000000001E-2</v>
      </c>
      <c r="R142" s="65">
        <v>0</v>
      </c>
      <c r="S142" s="65">
        <v>5.28E-2</v>
      </c>
    </row>
    <row r="143" spans="1:19" x14ac:dyDescent="0.25">
      <c r="A143">
        <v>232</v>
      </c>
      <c r="B143" t="s">
        <v>262</v>
      </c>
      <c r="C143" s="1">
        <v>139171</v>
      </c>
      <c r="D143" s="1">
        <v>1655</v>
      </c>
      <c r="E143" s="83">
        <v>40160</v>
      </c>
      <c r="F143" s="84" t="s">
        <v>632</v>
      </c>
      <c r="G143">
        <v>2017</v>
      </c>
      <c r="H143" s="1">
        <v>0</v>
      </c>
      <c r="I143" s="1">
        <v>74800</v>
      </c>
      <c r="J143" s="1">
        <v>6762</v>
      </c>
      <c r="K143" s="1">
        <v>20250</v>
      </c>
      <c r="L143" s="1">
        <v>0</v>
      </c>
      <c r="M143" s="1">
        <v>0</v>
      </c>
      <c r="N143" s="65">
        <v>0</v>
      </c>
      <c r="O143" s="65">
        <v>0</v>
      </c>
      <c r="P143" s="65">
        <v>0.53749999999999998</v>
      </c>
      <c r="Q143" s="65">
        <v>4.8599999999999997E-2</v>
      </c>
      <c r="R143" s="65">
        <v>0</v>
      </c>
      <c r="S143" s="65">
        <v>0.14549999999999999</v>
      </c>
    </row>
    <row r="144" spans="1:19" x14ac:dyDescent="0.25">
      <c r="A144">
        <v>232</v>
      </c>
      <c r="B144" t="s">
        <v>262</v>
      </c>
      <c r="C144" s="1">
        <v>139171</v>
      </c>
      <c r="D144" s="1">
        <v>1655</v>
      </c>
      <c r="E144" s="83"/>
      <c r="F144" s="84" t="s">
        <v>548</v>
      </c>
      <c r="G144"/>
      <c r="H144" s="1">
        <v>2274011</v>
      </c>
      <c r="I144" s="1">
        <v>839864</v>
      </c>
      <c r="J144" s="1">
        <v>90554</v>
      </c>
      <c r="K144" s="1">
        <v>629070</v>
      </c>
      <c r="L144" s="1">
        <v>737933</v>
      </c>
      <c r="M144" s="1">
        <v>78392</v>
      </c>
      <c r="N144" s="65">
        <v>3.0815999999999999</v>
      </c>
      <c r="O144" s="65">
        <v>29.008199999999999</v>
      </c>
      <c r="P144" s="65">
        <v>6.0347999999999997</v>
      </c>
      <c r="Q144" s="65">
        <v>0.65069999999999995</v>
      </c>
      <c r="R144" s="65">
        <v>16.339700000000001</v>
      </c>
      <c r="S144" s="65">
        <v>4.5201000000000002</v>
      </c>
    </row>
    <row r="145" spans="1:19" x14ac:dyDescent="0.25">
      <c r="A145">
        <v>233</v>
      </c>
      <c r="B145" t="s">
        <v>263</v>
      </c>
      <c r="C145" s="1">
        <v>139114</v>
      </c>
      <c r="D145" s="1">
        <v>1554</v>
      </c>
      <c r="E145" s="83">
        <v>40045</v>
      </c>
      <c r="F145" s="84" t="s">
        <v>633</v>
      </c>
      <c r="G145">
        <v>2021</v>
      </c>
      <c r="H145" s="1">
        <v>0</v>
      </c>
      <c r="I145" s="1">
        <v>379026</v>
      </c>
      <c r="J145" s="1">
        <v>26476</v>
      </c>
      <c r="K145" s="1">
        <v>179135</v>
      </c>
      <c r="L145" s="1">
        <v>0</v>
      </c>
      <c r="M145" s="1">
        <v>0</v>
      </c>
      <c r="N145" s="65">
        <v>0</v>
      </c>
      <c r="O145" s="65">
        <v>0</v>
      </c>
      <c r="P145" s="65">
        <v>2.7246000000000001</v>
      </c>
      <c r="Q145" s="65">
        <v>0.1903</v>
      </c>
      <c r="R145" s="65">
        <v>0</v>
      </c>
      <c r="S145" s="65">
        <v>1.2877000000000001</v>
      </c>
    </row>
    <row r="146" spans="1:19" x14ac:dyDescent="0.25">
      <c r="A146">
        <v>233</v>
      </c>
      <c r="B146" t="s">
        <v>263</v>
      </c>
      <c r="C146" s="1">
        <v>139114</v>
      </c>
      <c r="D146" s="1">
        <v>1554</v>
      </c>
      <c r="E146" s="83"/>
      <c r="F146" s="84" t="s">
        <v>548</v>
      </c>
      <c r="G146"/>
      <c r="H146" s="1">
        <v>0</v>
      </c>
      <c r="I146" s="1">
        <v>379026</v>
      </c>
      <c r="J146" s="1">
        <v>26476</v>
      </c>
      <c r="K146" s="1">
        <v>179135</v>
      </c>
      <c r="L146" s="1">
        <v>0</v>
      </c>
      <c r="M146" s="1">
        <v>0</v>
      </c>
      <c r="N146" s="65">
        <v>0</v>
      </c>
      <c r="O146" s="65">
        <v>0</v>
      </c>
      <c r="P146" s="65">
        <v>2.7246000000000001</v>
      </c>
      <c r="Q146" s="65">
        <v>0.1903</v>
      </c>
      <c r="R146" s="65">
        <v>0</v>
      </c>
      <c r="S146" s="65">
        <v>1.2877000000000001</v>
      </c>
    </row>
    <row r="147" spans="1:19" x14ac:dyDescent="0.25">
      <c r="A147">
        <v>234</v>
      </c>
      <c r="B147" t="s">
        <v>264</v>
      </c>
      <c r="C147" s="1">
        <v>137570</v>
      </c>
      <c r="D147" s="1">
        <v>1404</v>
      </c>
      <c r="E147" s="83">
        <v>40130</v>
      </c>
      <c r="F147" s="84" t="s">
        <v>634</v>
      </c>
      <c r="G147">
        <v>2021</v>
      </c>
      <c r="H147" s="1">
        <v>0</v>
      </c>
      <c r="I147" s="1">
        <v>1142369</v>
      </c>
      <c r="J147" s="1">
        <v>89029</v>
      </c>
      <c r="K147" s="1">
        <v>360563</v>
      </c>
      <c r="L147" s="1">
        <v>0</v>
      </c>
      <c r="M147" s="1">
        <v>0</v>
      </c>
      <c r="N147" s="65">
        <v>0</v>
      </c>
      <c r="O147" s="65">
        <v>0</v>
      </c>
      <c r="P147" s="65">
        <v>8.3039000000000005</v>
      </c>
      <c r="Q147" s="65">
        <v>0.6472</v>
      </c>
      <c r="R147" s="65">
        <v>0</v>
      </c>
      <c r="S147" s="65">
        <v>2.6208999999999998</v>
      </c>
    </row>
    <row r="148" spans="1:19" x14ac:dyDescent="0.25">
      <c r="A148">
        <v>234</v>
      </c>
      <c r="B148" t="s">
        <v>264</v>
      </c>
      <c r="C148" s="1">
        <v>137570</v>
      </c>
      <c r="D148" s="1">
        <v>1404</v>
      </c>
      <c r="E148" s="83"/>
      <c r="F148" s="84" t="s">
        <v>548</v>
      </c>
      <c r="G148"/>
      <c r="H148" s="1">
        <v>0</v>
      </c>
      <c r="I148" s="1">
        <v>1142369</v>
      </c>
      <c r="J148" s="1">
        <v>89029</v>
      </c>
      <c r="K148" s="1">
        <v>360563</v>
      </c>
      <c r="L148" s="1">
        <v>0</v>
      </c>
      <c r="M148" s="1">
        <v>0</v>
      </c>
      <c r="N148" s="65">
        <v>0</v>
      </c>
      <c r="O148" s="65">
        <v>0</v>
      </c>
      <c r="P148" s="65">
        <v>8.3039000000000005</v>
      </c>
      <c r="Q148" s="65">
        <v>0.6472</v>
      </c>
      <c r="R148" s="65">
        <v>0</v>
      </c>
      <c r="S148" s="65">
        <v>2.6208999999999998</v>
      </c>
    </row>
    <row r="149" spans="1:19" x14ac:dyDescent="0.25">
      <c r="A149">
        <v>235</v>
      </c>
      <c r="B149" t="s">
        <v>265</v>
      </c>
      <c r="C149" s="1">
        <v>136969</v>
      </c>
      <c r="D149" s="1">
        <v>2882</v>
      </c>
      <c r="E149" s="83">
        <v>90173</v>
      </c>
      <c r="F149" s="84" t="s">
        <v>635</v>
      </c>
      <c r="G149">
        <v>2019</v>
      </c>
      <c r="H149" s="1">
        <v>4950217</v>
      </c>
      <c r="I149" s="1">
        <v>1736798</v>
      </c>
      <c r="J149" s="1">
        <v>116810</v>
      </c>
      <c r="K149" s="1">
        <v>795605</v>
      </c>
      <c r="L149" s="1">
        <v>1736798</v>
      </c>
      <c r="M149" s="1">
        <v>116810</v>
      </c>
      <c r="N149" s="65">
        <v>2.8502000000000001</v>
      </c>
      <c r="O149" s="65">
        <v>42.378399999999999</v>
      </c>
      <c r="P149" s="65">
        <v>12.680199999999999</v>
      </c>
      <c r="Q149" s="65">
        <v>0.8528</v>
      </c>
      <c r="R149" s="65">
        <v>36.141100000000002</v>
      </c>
      <c r="S149" s="65">
        <v>5.8087</v>
      </c>
    </row>
    <row r="150" spans="1:19" x14ac:dyDescent="0.25">
      <c r="A150">
        <v>235</v>
      </c>
      <c r="B150" t="s">
        <v>265</v>
      </c>
      <c r="C150" s="1">
        <v>136969</v>
      </c>
      <c r="D150" s="1">
        <v>2882</v>
      </c>
      <c r="E150" s="83">
        <v>90230</v>
      </c>
      <c r="F150" s="84" t="s">
        <v>564</v>
      </c>
      <c r="G150">
        <v>2019</v>
      </c>
      <c r="H150" s="1">
        <v>2977168</v>
      </c>
      <c r="I150" s="1">
        <v>311129</v>
      </c>
      <c r="J150" s="1">
        <v>11477</v>
      </c>
      <c r="K150" s="1">
        <v>168626</v>
      </c>
      <c r="L150" s="1">
        <v>311129</v>
      </c>
      <c r="M150" s="1">
        <v>11477</v>
      </c>
      <c r="N150" s="65">
        <v>9.5688999999999993</v>
      </c>
      <c r="O150" s="65">
        <v>259.40300000000002</v>
      </c>
      <c r="P150" s="65">
        <v>2.2715000000000001</v>
      </c>
      <c r="Q150" s="65">
        <v>8.3799999999999999E-2</v>
      </c>
      <c r="R150" s="65">
        <v>21.7361</v>
      </c>
      <c r="S150" s="65">
        <v>1.2311000000000001</v>
      </c>
    </row>
    <row r="151" spans="1:19" x14ac:dyDescent="0.25">
      <c r="A151">
        <v>235</v>
      </c>
      <c r="B151" t="s">
        <v>265</v>
      </c>
      <c r="C151" s="1">
        <v>136969</v>
      </c>
      <c r="D151" s="1">
        <v>2882</v>
      </c>
      <c r="E151" s="83"/>
      <c r="F151" s="84" t="s">
        <v>548</v>
      </c>
      <c r="G151"/>
      <c r="H151" s="1">
        <v>7927385</v>
      </c>
      <c r="I151" s="1">
        <v>2047927</v>
      </c>
      <c r="J151" s="1">
        <v>128287</v>
      </c>
      <c r="K151" s="1">
        <v>964231</v>
      </c>
      <c r="L151" s="1">
        <v>2047927</v>
      </c>
      <c r="M151" s="1">
        <v>128287</v>
      </c>
      <c r="N151" s="65">
        <v>3.8708999999999998</v>
      </c>
      <c r="O151" s="65">
        <v>61.7941</v>
      </c>
      <c r="P151" s="65">
        <v>14.9518</v>
      </c>
      <c r="Q151" s="65">
        <v>0.93659999999999999</v>
      </c>
      <c r="R151" s="65">
        <v>57.877200000000002</v>
      </c>
      <c r="S151" s="65">
        <v>7.0397999999999996</v>
      </c>
    </row>
    <row r="152" spans="1:19" x14ac:dyDescent="0.25">
      <c r="A152">
        <v>236</v>
      </c>
      <c r="B152" t="s">
        <v>266</v>
      </c>
      <c r="C152" s="1">
        <v>136550</v>
      </c>
      <c r="D152" s="1">
        <v>1840</v>
      </c>
      <c r="E152" s="83">
        <v>80007</v>
      </c>
      <c r="F152" s="84" t="s">
        <v>636</v>
      </c>
      <c r="G152">
        <v>2019</v>
      </c>
      <c r="H152" s="1">
        <v>3307580</v>
      </c>
      <c r="I152" s="1">
        <v>854233</v>
      </c>
      <c r="J152" s="1">
        <v>59875</v>
      </c>
      <c r="K152" s="1">
        <v>831954</v>
      </c>
      <c r="L152" s="1">
        <v>854233</v>
      </c>
      <c r="M152" s="1">
        <v>59875</v>
      </c>
      <c r="N152" s="65">
        <v>3.8719999999999999</v>
      </c>
      <c r="O152" s="65">
        <v>55.241399999999999</v>
      </c>
      <c r="P152" s="65">
        <v>6.2557999999999998</v>
      </c>
      <c r="Q152" s="65">
        <v>0.4385</v>
      </c>
      <c r="R152" s="65">
        <v>24.2225</v>
      </c>
      <c r="S152" s="65">
        <v>6.0926999999999998</v>
      </c>
    </row>
    <row r="153" spans="1:19" x14ac:dyDescent="0.25">
      <c r="A153">
        <v>236</v>
      </c>
      <c r="B153" t="s">
        <v>266</v>
      </c>
      <c r="C153" s="1">
        <v>136550</v>
      </c>
      <c r="D153" s="1">
        <v>1840</v>
      </c>
      <c r="E153" s="83">
        <v>80267</v>
      </c>
      <c r="F153" s="84" t="s">
        <v>637</v>
      </c>
      <c r="G153">
        <v>2021</v>
      </c>
      <c r="H153" s="1">
        <v>0</v>
      </c>
      <c r="I153" s="1">
        <v>103765</v>
      </c>
      <c r="J153" s="1">
        <v>7241</v>
      </c>
      <c r="K153" s="1">
        <v>11038</v>
      </c>
      <c r="L153" s="1">
        <v>0</v>
      </c>
      <c r="M153" s="1">
        <v>0</v>
      </c>
      <c r="N153" s="65">
        <v>0</v>
      </c>
      <c r="O153" s="65">
        <v>0</v>
      </c>
      <c r="P153" s="65">
        <v>0.75990000000000002</v>
      </c>
      <c r="Q153" s="65">
        <v>5.2999999999999999E-2</v>
      </c>
      <c r="R153" s="65">
        <v>0</v>
      </c>
      <c r="S153" s="65">
        <v>8.0799999999999997E-2</v>
      </c>
    </row>
    <row r="154" spans="1:19" x14ac:dyDescent="0.25">
      <c r="A154">
        <v>236</v>
      </c>
      <c r="B154" t="s">
        <v>266</v>
      </c>
      <c r="C154" s="1">
        <v>136550</v>
      </c>
      <c r="D154" s="1">
        <v>1840</v>
      </c>
      <c r="E154" s="83"/>
      <c r="F154" s="84" t="s">
        <v>548</v>
      </c>
      <c r="G154"/>
      <c r="H154" s="1">
        <v>3307580</v>
      </c>
      <c r="I154" s="1">
        <v>957998</v>
      </c>
      <c r="J154" s="1">
        <v>67116</v>
      </c>
      <c r="K154" s="1">
        <v>842992</v>
      </c>
      <c r="L154" s="1">
        <v>854233</v>
      </c>
      <c r="M154" s="1">
        <v>59875</v>
      </c>
      <c r="N154" s="65">
        <v>3.8719999999999999</v>
      </c>
      <c r="O154" s="65">
        <v>55.241399999999999</v>
      </c>
      <c r="P154" s="65">
        <v>7.0156999999999998</v>
      </c>
      <c r="Q154" s="65">
        <v>0.49149999999999999</v>
      </c>
      <c r="R154" s="65">
        <v>24.2225</v>
      </c>
      <c r="S154" s="65">
        <v>6.1734999999999998</v>
      </c>
    </row>
    <row r="155" spans="1:19" x14ac:dyDescent="0.25">
      <c r="A155">
        <v>237</v>
      </c>
      <c r="B155" t="s">
        <v>267</v>
      </c>
      <c r="C155" s="1">
        <v>135663</v>
      </c>
      <c r="D155" s="1">
        <v>1639</v>
      </c>
      <c r="E155" s="83">
        <v>60090</v>
      </c>
      <c r="F155" s="84" t="s">
        <v>638</v>
      </c>
      <c r="G155">
        <v>2019</v>
      </c>
      <c r="H155" s="1">
        <v>1344349</v>
      </c>
      <c r="I155" s="1">
        <v>464739</v>
      </c>
      <c r="J155" s="1">
        <v>20766</v>
      </c>
      <c r="K155" s="1">
        <v>152248</v>
      </c>
      <c r="L155" s="1">
        <v>464739</v>
      </c>
      <c r="M155" s="1">
        <v>20766</v>
      </c>
      <c r="N155" s="65">
        <v>2.8927</v>
      </c>
      <c r="O155" s="65">
        <v>64.738</v>
      </c>
      <c r="P155" s="65">
        <v>3.4257</v>
      </c>
      <c r="Q155" s="65">
        <v>0.15310000000000001</v>
      </c>
      <c r="R155" s="65">
        <v>9.9094999999999995</v>
      </c>
      <c r="S155" s="65">
        <v>1.1223000000000001</v>
      </c>
    </row>
    <row r="156" spans="1:19" x14ac:dyDescent="0.25">
      <c r="A156">
        <v>237</v>
      </c>
      <c r="B156" t="s">
        <v>267</v>
      </c>
      <c r="C156" s="1">
        <v>135663</v>
      </c>
      <c r="D156" s="1">
        <v>1639</v>
      </c>
      <c r="E156" s="83"/>
      <c r="F156" s="84" t="s">
        <v>548</v>
      </c>
      <c r="G156"/>
      <c r="H156" s="1">
        <v>1344349</v>
      </c>
      <c r="I156" s="1">
        <v>464739</v>
      </c>
      <c r="J156" s="1">
        <v>20766</v>
      </c>
      <c r="K156" s="1">
        <v>152248</v>
      </c>
      <c r="L156" s="1">
        <v>464739</v>
      </c>
      <c r="M156" s="1">
        <v>20766</v>
      </c>
      <c r="N156" s="65">
        <v>2.8927</v>
      </c>
      <c r="O156" s="65">
        <v>64.738</v>
      </c>
      <c r="P156" s="65">
        <v>3.4257</v>
      </c>
      <c r="Q156" s="65">
        <v>0.15310000000000001</v>
      </c>
      <c r="R156" s="65">
        <v>9.9094999999999995</v>
      </c>
      <c r="S156" s="65">
        <v>1.1223000000000001</v>
      </c>
    </row>
    <row r="157" spans="1:19" x14ac:dyDescent="0.25">
      <c r="A157">
        <v>238</v>
      </c>
      <c r="B157" t="s">
        <v>268</v>
      </c>
      <c r="C157" s="1">
        <v>135267</v>
      </c>
      <c r="D157" s="1">
        <v>2300</v>
      </c>
      <c r="E157" s="83">
        <v>90230</v>
      </c>
      <c r="F157" s="84" t="s">
        <v>564</v>
      </c>
      <c r="G157">
        <v>2019</v>
      </c>
      <c r="H157" s="1">
        <v>2802767</v>
      </c>
      <c r="I157" s="1">
        <v>542344</v>
      </c>
      <c r="J157" s="1">
        <v>21530</v>
      </c>
      <c r="K157" s="1">
        <v>239797</v>
      </c>
      <c r="L157" s="1">
        <v>542344</v>
      </c>
      <c r="M157" s="1">
        <v>21530</v>
      </c>
      <c r="N157" s="65">
        <v>5.1679000000000004</v>
      </c>
      <c r="O157" s="65">
        <v>130.17959999999999</v>
      </c>
      <c r="P157" s="65">
        <v>4.0094000000000003</v>
      </c>
      <c r="Q157" s="65">
        <v>0.15920000000000001</v>
      </c>
      <c r="R157" s="65">
        <v>20.720300000000002</v>
      </c>
      <c r="S157" s="65">
        <v>1.7727999999999999</v>
      </c>
    </row>
    <row r="158" spans="1:19" x14ac:dyDescent="0.25">
      <c r="A158">
        <v>238</v>
      </c>
      <c r="B158" t="s">
        <v>268</v>
      </c>
      <c r="C158" s="1">
        <v>135267</v>
      </c>
      <c r="D158" s="1">
        <v>2300</v>
      </c>
      <c r="E158" s="83">
        <v>90233</v>
      </c>
      <c r="F158" s="84" t="s">
        <v>639</v>
      </c>
      <c r="G158">
        <v>2019</v>
      </c>
      <c r="H158" s="1">
        <v>3801170</v>
      </c>
      <c r="I158" s="1">
        <v>735617</v>
      </c>
      <c r="J158" s="1">
        <v>26326</v>
      </c>
      <c r="K158" s="1">
        <v>257307</v>
      </c>
      <c r="L158" s="1">
        <v>735617</v>
      </c>
      <c r="M158" s="1">
        <v>26326</v>
      </c>
      <c r="N158" s="65">
        <v>5.1673</v>
      </c>
      <c r="O158" s="65">
        <v>144.38839999999999</v>
      </c>
      <c r="P158" s="65">
        <v>5.4382999999999999</v>
      </c>
      <c r="Q158" s="65">
        <v>0.1946</v>
      </c>
      <c r="R158" s="65">
        <v>28.101199999999999</v>
      </c>
      <c r="S158" s="65">
        <v>1.9021999999999999</v>
      </c>
    </row>
    <row r="159" spans="1:19" x14ac:dyDescent="0.25">
      <c r="A159">
        <v>238</v>
      </c>
      <c r="B159" t="s">
        <v>268</v>
      </c>
      <c r="C159" s="1">
        <v>135267</v>
      </c>
      <c r="D159" s="1">
        <v>2300</v>
      </c>
      <c r="E159" s="83"/>
      <c r="F159" s="84" t="s">
        <v>548</v>
      </c>
      <c r="G159"/>
      <c r="H159" s="1">
        <v>6603937</v>
      </c>
      <c r="I159" s="1">
        <v>1277961</v>
      </c>
      <c r="J159" s="1">
        <v>47856</v>
      </c>
      <c r="K159" s="1">
        <v>497104</v>
      </c>
      <c r="L159" s="1">
        <v>1277961</v>
      </c>
      <c r="M159" s="1">
        <v>47856</v>
      </c>
      <c r="N159" s="65">
        <v>5.1676000000000002</v>
      </c>
      <c r="O159" s="65">
        <v>137.99600000000001</v>
      </c>
      <c r="P159" s="65">
        <v>9.4476999999999993</v>
      </c>
      <c r="Q159" s="65">
        <v>0.3538</v>
      </c>
      <c r="R159" s="65">
        <v>48.8215</v>
      </c>
      <c r="S159" s="65">
        <v>3.6749999999999998</v>
      </c>
    </row>
    <row r="160" spans="1:19" x14ac:dyDescent="0.25">
      <c r="A160">
        <v>239</v>
      </c>
      <c r="B160" t="s">
        <v>269</v>
      </c>
      <c r="C160" s="1">
        <v>133700</v>
      </c>
      <c r="D160" s="1">
        <v>2706</v>
      </c>
      <c r="E160" s="83">
        <v>50006</v>
      </c>
      <c r="F160" s="84" t="s">
        <v>640</v>
      </c>
      <c r="G160">
        <v>2019</v>
      </c>
      <c r="H160" s="1">
        <v>3472354</v>
      </c>
      <c r="I160" s="1">
        <v>1120907</v>
      </c>
      <c r="J160" s="1">
        <v>90517</v>
      </c>
      <c r="K160" s="1">
        <v>1004049</v>
      </c>
      <c r="L160" s="1">
        <v>1120907</v>
      </c>
      <c r="M160" s="1">
        <v>90517</v>
      </c>
      <c r="N160" s="65">
        <v>3.0977999999999999</v>
      </c>
      <c r="O160" s="65">
        <v>38.3613</v>
      </c>
      <c r="P160" s="65">
        <v>8.3836999999999993</v>
      </c>
      <c r="Q160" s="65">
        <v>0.67700000000000005</v>
      </c>
      <c r="R160" s="65">
        <v>25.9712</v>
      </c>
      <c r="S160" s="65">
        <v>7.5096999999999996</v>
      </c>
    </row>
    <row r="161" spans="1:19" x14ac:dyDescent="0.25">
      <c r="A161">
        <v>239</v>
      </c>
      <c r="B161" t="s">
        <v>269</v>
      </c>
      <c r="C161" s="1">
        <v>133700</v>
      </c>
      <c r="D161" s="1">
        <v>2706</v>
      </c>
      <c r="E161" s="83"/>
      <c r="F161" s="84" t="s">
        <v>548</v>
      </c>
      <c r="G161"/>
      <c r="H161" s="1">
        <v>3472354</v>
      </c>
      <c r="I161" s="1">
        <v>1120907</v>
      </c>
      <c r="J161" s="1">
        <v>90517</v>
      </c>
      <c r="K161" s="1">
        <v>1004049</v>
      </c>
      <c r="L161" s="1">
        <v>1120907</v>
      </c>
      <c r="M161" s="1">
        <v>90517</v>
      </c>
      <c r="N161" s="65">
        <v>3.0977999999999999</v>
      </c>
      <c r="O161" s="65">
        <v>38.3613</v>
      </c>
      <c r="P161" s="65">
        <v>8.3836999999999993</v>
      </c>
      <c r="Q161" s="65">
        <v>0.67700000000000005</v>
      </c>
      <c r="R161" s="65">
        <v>25.9712</v>
      </c>
      <c r="S161" s="65">
        <v>7.5096999999999996</v>
      </c>
    </row>
    <row r="162" spans="1:19" x14ac:dyDescent="0.25">
      <c r="A162">
        <v>240</v>
      </c>
      <c r="B162" t="s">
        <v>270</v>
      </c>
      <c r="C162" s="1">
        <v>133683</v>
      </c>
      <c r="D162" s="1">
        <v>3388</v>
      </c>
      <c r="E162" s="83">
        <v>90092</v>
      </c>
      <c r="F162" s="84" t="s">
        <v>591</v>
      </c>
      <c r="G162">
        <v>2019</v>
      </c>
      <c r="H162" s="1">
        <v>2417665</v>
      </c>
      <c r="I162" s="1">
        <v>1021691</v>
      </c>
      <c r="J162" s="1">
        <v>64994</v>
      </c>
      <c r="K162" s="1">
        <v>578392</v>
      </c>
      <c r="L162" s="1">
        <v>1021691</v>
      </c>
      <c r="M162" s="1">
        <v>64994</v>
      </c>
      <c r="N162" s="65">
        <v>2.3662999999999998</v>
      </c>
      <c r="O162" s="65">
        <v>37.198300000000003</v>
      </c>
      <c r="P162" s="65">
        <v>7.6425999999999998</v>
      </c>
      <c r="Q162" s="65">
        <v>0.48620000000000002</v>
      </c>
      <c r="R162" s="65">
        <v>18.085100000000001</v>
      </c>
      <c r="S162" s="65">
        <v>4.3266</v>
      </c>
    </row>
    <row r="163" spans="1:19" x14ac:dyDescent="0.25">
      <c r="A163">
        <v>240</v>
      </c>
      <c r="B163" t="s">
        <v>270</v>
      </c>
      <c r="C163" s="1">
        <v>133683</v>
      </c>
      <c r="D163" s="1">
        <v>3388</v>
      </c>
      <c r="E163" s="83"/>
      <c r="F163" s="84" t="s">
        <v>548</v>
      </c>
      <c r="G163"/>
      <c r="H163" s="1">
        <v>2417665</v>
      </c>
      <c r="I163" s="1">
        <v>1021691</v>
      </c>
      <c r="J163" s="1">
        <v>64994</v>
      </c>
      <c r="K163" s="1">
        <v>578392</v>
      </c>
      <c r="L163" s="1">
        <v>1021691</v>
      </c>
      <c r="M163" s="1">
        <v>64994</v>
      </c>
      <c r="N163" s="65">
        <v>2.3662999999999998</v>
      </c>
      <c r="O163" s="65">
        <v>37.198300000000003</v>
      </c>
      <c r="P163" s="65">
        <v>7.6425999999999998</v>
      </c>
      <c r="Q163" s="65">
        <v>0.48620000000000002</v>
      </c>
      <c r="R163" s="65">
        <v>18.085100000000001</v>
      </c>
      <c r="S163" s="65">
        <v>4.3266</v>
      </c>
    </row>
    <row r="164" spans="1:19" x14ac:dyDescent="0.25">
      <c r="A164">
        <v>241</v>
      </c>
      <c r="B164" t="s">
        <v>271</v>
      </c>
      <c r="C164" s="1">
        <v>133228</v>
      </c>
      <c r="D164" s="1">
        <v>1723</v>
      </c>
      <c r="E164" s="83">
        <v>40004</v>
      </c>
      <c r="F164" s="84" t="s">
        <v>641</v>
      </c>
      <c r="G164">
        <v>2019</v>
      </c>
      <c r="H164" s="1">
        <v>291364</v>
      </c>
      <c r="I164" s="1">
        <v>45372</v>
      </c>
      <c r="J164" s="1">
        <v>3776</v>
      </c>
      <c r="K164" s="1">
        <v>66063</v>
      </c>
      <c r="L164" s="1">
        <v>45372</v>
      </c>
      <c r="M164" s="1">
        <v>3776</v>
      </c>
      <c r="N164" s="65">
        <v>6.4217000000000004</v>
      </c>
      <c r="O164" s="65">
        <v>77.162099999999995</v>
      </c>
      <c r="P164" s="65">
        <v>0.34060000000000001</v>
      </c>
      <c r="Q164" s="65">
        <v>2.8299999999999999E-2</v>
      </c>
      <c r="R164" s="65">
        <v>2.1869999999999998</v>
      </c>
      <c r="S164" s="65">
        <v>0.49590000000000001</v>
      </c>
    </row>
    <row r="165" spans="1:19" x14ac:dyDescent="0.25">
      <c r="A165">
        <v>241</v>
      </c>
      <c r="B165" t="s">
        <v>271</v>
      </c>
      <c r="C165" s="1">
        <v>133228</v>
      </c>
      <c r="D165" s="1">
        <v>1723</v>
      </c>
      <c r="E165" s="83">
        <v>40186</v>
      </c>
      <c r="F165" s="84" t="s">
        <v>642</v>
      </c>
      <c r="G165">
        <v>2019</v>
      </c>
      <c r="H165" s="1">
        <v>0</v>
      </c>
      <c r="I165" s="1">
        <v>245092</v>
      </c>
      <c r="J165" s="1">
        <v>20712</v>
      </c>
      <c r="K165" s="1">
        <v>208313</v>
      </c>
      <c r="L165" s="1">
        <v>0</v>
      </c>
      <c r="M165" s="1">
        <v>0</v>
      </c>
      <c r="N165" s="65">
        <v>0</v>
      </c>
      <c r="O165" s="65">
        <v>0</v>
      </c>
      <c r="P165" s="65">
        <v>1.8395999999999999</v>
      </c>
      <c r="Q165" s="65">
        <v>0.1555</v>
      </c>
      <c r="R165" s="65">
        <v>0</v>
      </c>
      <c r="S165" s="65">
        <v>1.5636000000000001</v>
      </c>
    </row>
    <row r="166" spans="1:19" x14ac:dyDescent="0.25">
      <c r="A166">
        <v>241</v>
      </c>
      <c r="B166" t="s">
        <v>271</v>
      </c>
      <c r="C166" s="1">
        <v>133228</v>
      </c>
      <c r="D166" s="1">
        <v>1723</v>
      </c>
      <c r="E166" s="83">
        <v>40204</v>
      </c>
      <c r="F166" s="84" t="s">
        <v>643</v>
      </c>
      <c r="G166">
        <v>2019</v>
      </c>
      <c r="H166" s="1">
        <v>0</v>
      </c>
      <c r="I166" s="1">
        <v>62468</v>
      </c>
      <c r="J166" s="1">
        <v>3462</v>
      </c>
      <c r="K166" s="1">
        <v>4363</v>
      </c>
      <c r="L166" s="1">
        <v>0</v>
      </c>
      <c r="M166" s="1">
        <v>0</v>
      </c>
      <c r="N166" s="65">
        <v>0</v>
      </c>
      <c r="O166" s="65">
        <v>0</v>
      </c>
      <c r="P166" s="65">
        <v>0.46889999999999998</v>
      </c>
      <c r="Q166" s="65">
        <v>2.5999999999999999E-2</v>
      </c>
      <c r="R166" s="65">
        <v>0</v>
      </c>
      <c r="S166" s="65">
        <v>3.27E-2</v>
      </c>
    </row>
    <row r="167" spans="1:19" x14ac:dyDescent="0.25">
      <c r="A167">
        <v>241</v>
      </c>
      <c r="B167" t="s">
        <v>271</v>
      </c>
      <c r="C167" s="1">
        <v>133228</v>
      </c>
      <c r="D167" s="1">
        <v>1723</v>
      </c>
      <c r="E167" s="83"/>
      <c r="F167" s="84" t="s">
        <v>548</v>
      </c>
      <c r="G167"/>
      <c r="H167" s="1">
        <v>291364</v>
      </c>
      <c r="I167" s="1">
        <v>352932</v>
      </c>
      <c r="J167" s="1">
        <v>27950</v>
      </c>
      <c r="K167" s="1">
        <v>278739</v>
      </c>
      <c r="L167" s="1">
        <v>45372</v>
      </c>
      <c r="M167" s="1">
        <v>3776</v>
      </c>
      <c r="N167" s="65">
        <v>6.4217000000000004</v>
      </c>
      <c r="O167" s="65">
        <v>77.162099999999995</v>
      </c>
      <c r="P167" s="65">
        <v>2.6490999999999998</v>
      </c>
      <c r="Q167" s="65">
        <v>0.20979999999999999</v>
      </c>
      <c r="R167" s="65">
        <v>2.1869999999999998</v>
      </c>
      <c r="S167" s="65">
        <v>2.0922000000000001</v>
      </c>
    </row>
    <row r="168" spans="1:19" x14ac:dyDescent="0.25">
      <c r="A168">
        <v>243</v>
      </c>
      <c r="B168" t="s">
        <v>273</v>
      </c>
      <c r="C168" s="1">
        <v>132600</v>
      </c>
      <c r="D168" s="1">
        <v>2696</v>
      </c>
      <c r="E168" s="83">
        <v>50047</v>
      </c>
      <c r="F168" s="84" t="s">
        <v>644</v>
      </c>
      <c r="G168">
        <v>2019</v>
      </c>
      <c r="H168" s="1">
        <v>6970509</v>
      </c>
      <c r="I168" s="1">
        <v>1672670</v>
      </c>
      <c r="J168" s="1">
        <v>139274</v>
      </c>
      <c r="K168" s="1">
        <v>2533469</v>
      </c>
      <c r="L168" s="1">
        <v>1672670</v>
      </c>
      <c r="M168" s="1">
        <v>139274</v>
      </c>
      <c r="N168" s="65">
        <v>4.1673</v>
      </c>
      <c r="O168" s="65">
        <v>50.048900000000003</v>
      </c>
      <c r="P168" s="65">
        <v>12.6144</v>
      </c>
      <c r="Q168" s="65">
        <v>1.0503</v>
      </c>
      <c r="R168" s="65">
        <v>52.567900000000002</v>
      </c>
      <c r="S168" s="65">
        <v>19.106100000000001</v>
      </c>
    </row>
    <row r="169" spans="1:19" x14ac:dyDescent="0.25">
      <c r="A169">
        <v>243</v>
      </c>
      <c r="B169" t="s">
        <v>273</v>
      </c>
      <c r="C169" s="1">
        <v>132600</v>
      </c>
      <c r="D169" s="1">
        <v>2696</v>
      </c>
      <c r="E169" s="83"/>
      <c r="F169" s="84" t="s">
        <v>548</v>
      </c>
      <c r="G169"/>
      <c r="H169" s="1">
        <v>6970509</v>
      </c>
      <c r="I169" s="1">
        <v>1672670</v>
      </c>
      <c r="J169" s="1">
        <v>139274</v>
      </c>
      <c r="K169" s="1">
        <v>2533469</v>
      </c>
      <c r="L169" s="1">
        <v>1672670</v>
      </c>
      <c r="M169" s="1">
        <v>139274</v>
      </c>
      <c r="N169" s="65">
        <v>4.1673</v>
      </c>
      <c r="O169" s="65">
        <v>50.048900000000003</v>
      </c>
      <c r="P169" s="65">
        <v>12.6144</v>
      </c>
      <c r="Q169" s="65">
        <v>1.0503</v>
      </c>
      <c r="R169" s="65">
        <v>52.567900000000002</v>
      </c>
      <c r="S169" s="65">
        <v>19.106100000000001</v>
      </c>
    </row>
    <row r="170" spans="1:19" x14ac:dyDescent="0.25">
      <c r="A170">
        <v>244</v>
      </c>
      <c r="B170" t="s">
        <v>274</v>
      </c>
      <c r="C170" s="1">
        <v>131337</v>
      </c>
      <c r="D170" s="1">
        <v>1391</v>
      </c>
      <c r="E170" s="83">
        <v>40158</v>
      </c>
      <c r="F170" s="84" t="s">
        <v>645</v>
      </c>
      <c r="G170">
        <v>2019</v>
      </c>
      <c r="H170" s="1">
        <v>2908037</v>
      </c>
      <c r="I170" s="1">
        <v>1149861</v>
      </c>
      <c r="J170" s="1">
        <v>72315</v>
      </c>
      <c r="K170" s="1">
        <v>420433</v>
      </c>
      <c r="L170" s="1">
        <v>1149861</v>
      </c>
      <c r="M170" s="1">
        <v>72315</v>
      </c>
      <c r="N170" s="65">
        <v>2.5289999999999999</v>
      </c>
      <c r="O170" s="65">
        <v>40.213500000000003</v>
      </c>
      <c r="P170" s="65">
        <v>8.7550000000000008</v>
      </c>
      <c r="Q170" s="65">
        <v>0.55059999999999998</v>
      </c>
      <c r="R170" s="65">
        <v>22.1418</v>
      </c>
      <c r="S170" s="65">
        <v>3.2012</v>
      </c>
    </row>
    <row r="171" spans="1:19" x14ac:dyDescent="0.25">
      <c r="A171">
        <v>244</v>
      </c>
      <c r="B171" t="s">
        <v>274</v>
      </c>
      <c r="C171" s="1">
        <v>131337</v>
      </c>
      <c r="D171" s="1">
        <v>1391</v>
      </c>
      <c r="E171" s="83"/>
      <c r="F171" s="84" t="s">
        <v>548</v>
      </c>
      <c r="G171"/>
      <c r="H171" s="1">
        <v>2908037</v>
      </c>
      <c r="I171" s="1">
        <v>1149861</v>
      </c>
      <c r="J171" s="1">
        <v>72315</v>
      </c>
      <c r="K171" s="1">
        <v>420433</v>
      </c>
      <c r="L171" s="1">
        <v>1149861</v>
      </c>
      <c r="M171" s="1">
        <v>72315</v>
      </c>
      <c r="N171" s="65">
        <v>2.5289999999999999</v>
      </c>
      <c r="O171" s="65">
        <v>40.213500000000003</v>
      </c>
      <c r="P171" s="65">
        <v>8.7550000000000008</v>
      </c>
      <c r="Q171" s="65">
        <v>0.55059999999999998</v>
      </c>
      <c r="R171" s="65">
        <v>22.1418</v>
      </c>
      <c r="S171" s="65">
        <v>3.2012</v>
      </c>
    </row>
    <row r="172" spans="1:19" x14ac:dyDescent="0.25">
      <c r="A172">
        <v>245</v>
      </c>
      <c r="B172" t="s">
        <v>275</v>
      </c>
      <c r="C172" s="1">
        <v>130846</v>
      </c>
      <c r="D172" s="1">
        <v>1036</v>
      </c>
      <c r="E172" s="83">
        <v>40144</v>
      </c>
      <c r="F172" s="84" t="s">
        <v>646</v>
      </c>
      <c r="G172">
        <v>2019</v>
      </c>
      <c r="H172" s="1">
        <v>0</v>
      </c>
      <c r="I172" s="1">
        <v>350991</v>
      </c>
      <c r="J172" s="1">
        <v>23668</v>
      </c>
      <c r="K172" s="1">
        <v>150835</v>
      </c>
      <c r="L172" s="1">
        <v>0</v>
      </c>
      <c r="M172" s="1">
        <v>0</v>
      </c>
      <c r="N172" s="65">
        <v>0</v>
      </c>
      <c r="O172" s="65">
        <v>0</v>
      </c>
      <c r="P172" s="65">
        <v>2.6825000000000001</v>
      </c>
      <c r="Q172" s="65">
        <v>0.18090000000000001</v>
      </c>
      <c r="R172" s="65">
        <v>0</v>
      </c>
      <c r="S172" s="65">
        <v>1.1528</v>
      </c>
    </row>
    <row r="173" spans="1:19" x14ac:dyDescent="0.25">
      <c r="A173">
        <v>245</v>
      </c>
      <c r="B173" t="s">
        <v>275</v>
      </c>
      <c r="C173" s="1">
        <v>130846</v>
      </c>
      <c r="D173" s="1">
        <v>1036</v>
      </c>
      <c r="E173" s="83"/>
      <c r="F173" s="84" t="s">
        <v>548</v>
      </c>
      <c r="G173"/>
      <c r="H173" s="1">
        <v>0</v>
      </c>
      <c r="I173" s="1">
        <v>350991</v>
      </c>
      <c r="J173" s="1">
        <v>23668</v>
      </c>
      <c r="K173" s="1">
        <v>150835</v>
      </c>
      <c r="L173" s="1">
        <v>0</v>
      </c>
      <c r="M173" s="1">
        <v>0</v>
      </c>
      <c r="N173" s="65">
        <v>0</v>
      </c>
      <c r="O173" s="65">
        <v>0</v>
      </c>
      <c r="P173" s="65">
        <v>2.6825000000000001</v>
      </c>
      <c r="Q173" s="65">
        <v>0.18090000000000001</v>
      </c>
      <c r="R173" s="65">
        <v>0</v>
      </c>
      <c r="S173" s="65">
        <v>1.1528</v>
      </c>
    </row>
    <row r="174" spans="1:19" x14ac:dyDescent="0.25">
      <c r="A174">
        <v>246</v>
      </c>
      <c r="B174" t="s">
        <v>276</v>
      </c>
      <c r="C174" s="1">
        <v>130447</v>
      </c>
      <c r="D174" s="1">
        <v>4479</v>
      </c>
      <c r="E174" s="83">
        <v>90087</v>
      </c>
      <c r="F174" s="84" t="s">
        <v>647</v>
      </c>
      <c r="G174">
        <v>2019</v>
      </c>
      <c r="H174" s="1">
        <v>2262222</v>
      </c>
      <c r="I174" s="1">
        <v>862591</v>
      </c>
      <c r="J174" s="1">
        <v>58329</v>
      </c>
      <c r="K174" s="1">
        <v>613369</v>
      </c>
      <c r="L174" s="1">
        <v>862591</v>
      </c>
      <c r="M174" s="1">
        <v>58329</v>
      </c>
      <c r="N174" s="65">
        <v>2.6225999999999998</v>
      </c>
      <c r="O174" s="65">
        <v>38.783799999999999</v>
      </c>
      <c r="P174" s="65">
        <v>6.6125999999999996</v>
      </c>
      <c r="Q174" s="65">
        <v>0.4471</v>
      </c>
      <c r="R174" s="65">
        <v>17.342099999999999</v>
      </c>
      <c r="S174" s="65">
        <v>4.7020999999999997</v>
      </c>
    </row>
    <row r="175" spans="1:19" x14ac:dyDescent="0.25">
      <c r="A175">
        <v>246</v>
      </c>
      <c r="B175" t="s">
        <v>276</v>
      </c>
      <c r="C175" s="1">
        <v>130447</v>
      </c>
      <c r="D175" s="1">
        <v>4479</v>
      </c>
      <c r="E175" s="83">
        <v>90206</v>
      </c>
      <c r="F175" s="84" t="s">
        <v>648</v>
      </c>
      <c r="G175">
        <v>2019</v>
      </c>
      <c r="H175" s="1">
        <v>244383</v>
      </c>
      <c r="I175" s="1">
        <v>38377</v>
      </c>
      <c r="J175" s="1">
        <v>1863</v>
      </c>
      <c r="K175" s="1">
        <v>22436</v>
      </c>
      <c r="L175" s="1">
        <v>38377</v>
      </c>
      <c r="M175" s="1">
        <v>1863</v>
      </c>
      <c r="N175" s="65">
        <v>6.3680000000000003</v>
      </c>
      <c r="O175" s="65">
        <v>131.1771</v>
      </c>
      <c r="P175" s="65">
        <v>0.29420000000000002</v>
      </c>
      <c r="Q175" s="65">
        <v>1.43E-2</v>
      </c>
      <c r="R175" s="65">
        <v>1.8734</v>
      </c>
      <c r="S175" s="65">
        <v>0.17199999999999999</v>
      </c>
    </row>
    <row r="176" spans="1:19" x14ac:dyDescent="0.25">
      <c r="A176">
        <v>246</v>
      </c>
      <c r="B176" t="s">
        <v>276</v>
      </c>
      <c r="C176" s="1">
        <v>130447</v>
      </c>
      <c r="D176" s="1">
        <v>4479</v>
      </c>
      <c r="E176" s="83">
        <v>90230</v>
      </c>
      <c r="F176" s="84" t="s">
        <v>564</v>
      </c>
      <c r="G176">
        <v>2019</v>
      </c>
      <c r="H176" s="1">
        <v>9141639</v>
      </c>
      <c r="I176" s="1">
        <v>859191</v>
      </c>
      <c r="J176" s="1">
        <v>39459</v>
      </c>
      <c r="K176" s="1">
        <v>514959</v>
      </c>
      <c r="L176" s="1">
        <v>859191</v>
      </c>
      <c r="M176" s="1">
        <v>39459</v>
      </c>
      <c r="N176" s="65">
        <v>10.639799999999999</v>
      </c>
      <c r="O176" s="65">
        <v>231.67439999999999</v>
      </c>
      <c r="P176" s="65">
        <v>6.5865</v>
      </c>
      <c r="Q176" s="65">
        <v>0.30249999999999999</v>
      </c>
      <c r="R176" s="65">
        <v>70.079300000000003</v>
      </c>
      <c r="S176" s="65">
        <v>3.9476</v>
      </c>
    </row>
    <row r="177" spans="1:19" x14ac:dyDescent="0.25">
      <c r="A177">
        <v>246</v>
      </c>
      <c r="B177" t="s">
        <v>276</v>
      </c>
      <c r="C177" s="1">
        <v>130447</v>
      </c>
      <c r="D177" s="1">
        <v>4479</v>
      </c>
      <c r="E177" s="83"/>
      <c r="F177" s="84" t="s">
        <v>548</v>
      </c>
      <c r="G177"/>
      <c r="H177" s="1">
        <v>11648244</v>
      </c>
      <c r="I177" s="1">
        <v>1760159</v>
      </c>
      <c r="J177" s="1">
        <v>99651</v>
      </c>
      <c r="K177" s="1">
        <v>1150764</v>
      </c>
      <c r="L177" s="1">
        <v>1760159</v>
      </c>
      <c r="M177" s="1">
        <v>99651</v>
      </c>
      <c r="N177" s="65">
        <v>6.6177000000000001</v>
      </c>
      <c r="O177" s="65">
        <v>116.8904</v>
      </c>
      <c r="P177" s="65">
        <v>13.4933</v>
      </c>
      <c r="Q177" s="65">
        <v>0.76390000000000002</v>
      </c>
      <c r="R177" s="65">
        <v>89.294799999999995</v>
      </c>
      <c r="S177" s="65">
        <v>8.8216999999999999</v>
      </c>
    </row>
    <row r="178" spans="1:19" x14ac:dyDescent="0.25">
      <c r="A178">
        <v>247</v>
      </c>
      <c r="B178" t="s">
        <v>277</v>
      </c>
      <c r="C178" s="1">
        <v>130247</v>
      </c>
      <c r="D178" s="1">
        <v>1443</v>
      </c>
      <c r="E178" s="83">
        <v>60089</v>
      </c>
      <c r="F178" s="84" t="s">
        <v>649</v>
      </c>
      <c r="G178">
        <v>2019</v>
      </c>
      <c r="H178" s="1">
        <v>0</v>
      </c>
      <c r="I178" s="1">
        <v>698500</v>
      </c>
      <c r="J178" s="1">
        <v>47245</v>
      </c>
      <c r="K178" s="1">
        <v>204758</v>
      </c>
      <c r="L178" s="1">
        <v>0</v>
      </c>
      <c r="M178" s="1">
        <v>0</v>
      </c>
      <c r="N178" s="65">
        <v>0</v>
      </c>
      <c r="O178" s="65">
        <v>0</v>
      </c>
      <c r="P178" s="65">
        <v>5.3628999999999998</v>
      </c>
      <c r="Q178" s="65">
        <v>0.36270000000000002</v>
      </c>
      <c r="R178" s="65">
        <v>0</v>
      </c>
      <c r="S178" s="65">
        <v>1.5721000000000001</v>
      </c>
    </row>
    <row r="179" spans="1:19" x14ac:dyDescent="0.25">
      <c r="A179">
        <v>247</v>
      </c>
      <c r="B179" t="s">
        <v>277</v>
      </c>
      <c r="C179" s="1">
        <v>130247</v>
      </c>
      <c r="D179" s="1">
        <v>1443</v>
      </c>
      <c r="E179" s="83"/>
      <c r="F179" s="84" t="s">
        <v>548</v>
      </c>
      <c r="G179"/>
      <c r="H179" s="1">
        <v>0</v>
      </c>
      <c r="I179" s="1">
        <v>698500</v>
      </c>
      <c r="J179" s="1">
        <v>47245</v>
      </c>
      <c r="K179" s="1">
        <v>204758</v>
      </c>
      <c r="L179" s="1">
        <v>0</v>
      </c>
      <c r="M179" s="1">
        <v>0</v>
      </c>
      <c r="N179" s="65">
        <v>0</v>
      </c>
      <c r="O179" s="65">
        <v>0</v>
      </c>
      <c r="P179" s="65">
        <v>5.3628999999999998</v>
      </c>
      <c r="Q179" s="65">
        <v>0.36270000000000002</v>
      </c>
      <c r="R179" s="65">
        <v>0</v>
      </c>
      <c r="S179" s="65">
        <v>1.5721000000000001</v>
      </c>
    </row>
    <row r="180" spans="1:19" x14ac:dyDescent="0.25">
      <c r="A180">
        <v>248</v>
      </c>
      <c r="B180" t="s">
        <v>278</v>
      </c>
      <c r="C180" s="1">
        <v>129534</v>
      </c>
      <c r="D180" s="1">
        <v>2165</v>
      </c>
      <c r="E180" s="83">
        <v>6</v>
      </c>
      <c r="F180" s="84" t="s">
        <v>650</v>
      </c>
      <c r="G180">
        <v>2019</v>
      </c>
      <c r="H180" s="1">
        <v>6213344</v>
      </c>
      <c r="I180" s="1">
        <v>1295705</v>
      </c>
      <c r="J180" s="1">
        <v>83085</v>
      </c>
      <c r="K180" s="1">
        <v>1046220</v>
      </c>
      <c r="L180" s="1">
        <v>1295705</v>
      </c>
      <c r="M180" s="1">
        <v>83085</v>
      </c>
      <c r="N180" s="65">
        <v>4.7953000000000001</v>
      </c>
      <c r="O180" s="65">
        <v>74.783000000000001</v>
      </c>
      <c r="P180" s="65">
        <v>10.002800000000001</v>
      </c>
      <c r="Q180" s="65">
        <v>0.64139999999999997</v>
      </c>
      <c r="R180" s="65">
        <v>47.966900000000003</v>
      </c>
      <c r="S180" s="65">
        <v>8.0768000000000004</v>
      </c>
    </row>
    <row r="181" spans="1:19" x14ac:dyDescent="0.25">
      <c r="A181">
        <v>248</v>
      </c>
      <c r="B181" t="s">
        <v>278</v>
      </c>
      <c r="C181" s="1">
        <v>129534</v>
      </c>
      <c r="D181" s="1">
        <v>2165</v>
      </c>
      <c r="E181" s="83"/>
      <c r="F181" s="84" t="s">
        <v>548</v>
      </c>
      <c r="G181"/>
      <c r="H181" s="1">
        <v>6213344</v>
      </c>
      <c r="I181" s="1">
        <v>1295705</v>
      </c>
      <c r="J181" s="1">
        <v>83085</v>
      </c>
      <c r="K181" s="1">
        <v>1046220</v>
      </c>
      <c r="L181" s="1">
        <v>1295705</v>
      </c>
      <c r="M181" s="1">
        <v>83085</v>
      </c>
      <c r="N181" s="65">
        <v>4.7953000000000001</v>
      </c>
      <c r="O181" s="65">
        <v>74.783000000000001</v>
      </c>
      <c r="P181" s="65">
        <v>10.002800000000001</v>
      </c>
      <c r="Q181" s="65">
        <v>0.64139999999999997</v>
      </c>
      <c r="R181" s="65">
        <v>47.966900000000003</v>
      </c>
      <c r="S181" s="65">
        <v>8.0768000000000004</v>
      </c>
    </row>
    <row r="182" spans="1:19" x14ac:dyDescent="0.25">
      <c r="A182">
        <v>249</v>
      </c>
      <c r="B182" t="s">
        <v>279</v>
      </c>
      <c r="C182" s="1">
        <v>128754</v>
      </c>
      <c r="D182" s="1">
        <v>1309</v>
      </c>
      <c r="E182" s="83">
        <v>40047</v>
      </c>
      <c r="F182" s="84" t="s">
        <v>651</v>
      </c>
      <c r="G182">
        <v>2019</v>
      </c>
      <c r="H182" s="1">
        <v>4656453</v>
      </c>
      <c r="I182" s="1">
        <v>994065</v>
      </c>
      <c r="J182" s="1">
        <v>86274</v>
      </c>
      <c r="K182" s="1">
        <v>1280266</v>
      </c>
      <c r="L182" s="1">
        <v>994065</v>
      </c>
      <c r="M182" s="1">
        <v>86274</v>
      </c>
      <c r="N182" s="65">
        <v>4.6843000000000004</v>
      </c>
      <c r="O182" s="65">
        <v>53.972799999999999</v>
      </c>
      <c r="P182" s="65">
        <v>7.7206999999999999</v>
      </c>
      <c r="Q182" s="65">
        <v>0.67010000000000003</v>
      </c>
      <c r="R182" s="65">
        <v>36.165500000000002</v>
      </c>
      <c r="S182" s="65">
        <v>9.9435000000000002</v>
      </c>
    </row>
    <row r="183" spans="1:19" x14ac:dyDescent="0.25">
      <c r="A183">
        <v>249</v>
      </c>
      <c r="B183" t="s">
        <v>279</v>
      </c>
      <c r="C183" s="1">
        <v>128754</v>
      </c>
      <c r="D183" s="1">
        <v>1309</v>
      </c>
      <c r="E183" s="83">
        <v>40180</v>
      </c>
      <c r="F183" s="84" t="s">
        <v>652</v>
      </c>
      <c r="G183">
        <v>2019</v>
      </c>
      <c r="H183" s="1">
        <v>7292754</v>
      </c>
      <c r="I183" s="1">
        <v>847178</v>
      </c>
      <c r="J183" s="1">
        <v>104756</v>
      </c>
      <c r="K183" s="1">
        <v>5991932</v>
      </c>
      <c r="L183" s="1">
        <v>847178</v>
      </c>
      <c r="M183" s="1">
        <v>104756</v>
      </c>
      <c r="N183" s="65">
        <v>8.6082999999999998</v>
      </c>
      <c r="O183" s="65">
        <v>69.616600000000005</v>
      </c>
      <c r="P183" s="65">
        <v>6.5797999999999996</v>
      </c>
      <c r="Q183" s="65">
        <v>0.81359999999999999</v>
      </c>
      <c r="R183" s="65">
        <v>56.640999999999998</v>
      </c>
      <c r="S183" s="65">
        <v>46.537799999999997</v>
      </c>
    </row>
    <row r="184" spans="1:19" x14ac:dyDescent="0.25">
      <c r="A184">
        <v>249</v>
      </c>
      <c r="B184" t="s">
        <v>279</v>
      </c>
      <c r="C184" s="1">
        <v>128754</v>
      </c>
      <c r="D184" s="1">
        <v>1309</v>
      </c>
      <c r="E184" s="83"/>
      <c r="F184" s="84" t="s">
        <v>548</v>
      </c>
      <c r="G184"/>
      <c r="H184" s="1">
        <v>11949207</v>
      </c>
      <c r="I184" s="1">
        <v>1841243</v>
      </c>
      <c r="J184" s="1">
        <v>191030</v>
      </c>
      <c r="K184" s="1">
        <v>7272198</v>
      </c>
      <c r="L184" s="1">
        <v>1841243</v>
      </c>
      <c r="M184" s="1">
        <v>191030</v>
      </c>
      <c r="N184" s="65">
        <v>6.4897999999999998</v>
      </c>
      <c r="O184" s="65">
        <v>62.551499999999997</v>
      </c>
      <c r="P184" s="65">
        <v>14.3005</v>
      </c>
      <c r="Q184" s="65">
        <v>1.4837</v>
      </c>
      <c r="R184" s="65">
        <v>92.8065</v>
      </c>
      <c r="S184" s="65">
        <v>56.481299999999997</v>
      </c>
    </row>
    <row r="185" spans="1:19" x14ac:dyDescent="0.25">
      <c r="A185">
        <v>250</v>
      </c>
      <c r="B185" t="s">
        <v>280</v>
      </c>
      <c r="C185" s="1">
        <v>128600</v>
      </c>
      <c r="D185" s="1">
        <v>1988</v>
      </c>
      <c r="E185" s="83">
        <v>60049</v>
      </c>
      <c r="F185" s="84" t="s">
        <v>653</v>
      </c>
      <c r="G185">
        <v>2019</v>
      </c>
      <c r="H185" s="1">
        <v>0</v>
      </c>
      <c r="I185" s="1">
        <v>783091</v>
      </c>
      <c r="J185" s="1">
        <v>67034</v>
      </c>
      <c r="K185" s="1">
        <v>597989</v>
      </c>
      <c r="L185" s="1">
        <v>0</v>
      </c>
      <c r="M185" s="1">
        <v>0</v>
      </c>
      <c r="N185" s="65">
        <v>0</v>
      </c>
      <c r="O185" s="65">
        <v>0</v>
      </c>
      <c r="P185" s="65">
        <v>6.0894000000000004</v>
      </c>
      <c r="Q185" s="65">
        <v>0.52129999999999999</v>
      </c>
      <c r="R185" s="65">
        <v>0</v>
      </c>
      <c r="S185" s="65">
        <v>4.6500000000000004</v>
      </c>
    </row>
    <row r="186" spans="1:19" x14ac:dyDescent="0.25">
      <c r="A186">
        <v>250</v>
      </c>
      <c r="B186" t="s">
        <v>280</v>
      </c>
      <c r="C186" s="1">
        <v>128600</v>
      </c>
      <c r="D186" s="1">
        <v>1988</v>
      </c>
      <c r="E186" s="83">
        <v>60206</v>
      </c>
      <c r="F186" s="84" t="s">
        <v>654</v>
      </c>
      <c r="G186">
        <v>2019</v>
      </c>
      <c r="H186" s="1">
        <v>0</v>
      </c>
      <c r="I186" s="1">
        <v>106962</v>
      </c>
      <c r="J186" s="1">
        <v>3992</v>
      </c>
      <c r="K186" s="1">
        <v>24281</v>
      </c>
      <c r="L186" s="1">
        <v>0</v>
      </c>
      <c r="M186" s="1">
        <v>0</v>
      </c>
      <c r="N186" s="65">
        <v>0</v>
      </c>
      <c r="O186" s="65">
        <v>0</v>
      </c>
      <c r="P186" s="65">
        <v>0.83169999999999999</v>
      </c>
      <c r="Q186" s="65">
        <v>3.1E-2</v>
      </c>
      <c r="R186" s="65">
        <v>0</v>
      </c>
      <c r="S186" s="65">
        <v>0.1888</v>
      </c>
    </row>
    <row r="187" spans="1:19" x14ac:dyDescent="0.25">
      <c r="A187">
        <v>250</v>
      </c>
      <c r="B187" t="s">
        <v>280</v>
      </c>
      <c r="C187" s="1">
        <v>128600</v>
      </c>
      <c r="D187" s="1">
        <v>1988</v>
      </c>
      <c r="E187" s="83">
        <v>66283</v>
      </c>
      <c r="F187" s="84" t="s">
        <v>655</v>
      </c>
      <c r="G187">
        <v>2021</v>
      </c>
      <c r="H187" s="1">
        <v>0</v>
      </c>
      <c r="I187" s="1">
        <v>54431</v>
      </c>
      <c r="J187" s="1">
        <v>2867</v>
      </c>
      <c r="K187" s="1">
        <v>9838</v>
      </c>
      <c r="L187" s="1">
        <v>0</v>
      </c>
      <c r="M187" s="1">
        <v>0</v>
      </c>
      <c r="N187" s="65">
        <v>0</v>
      </c>
      <c r="O187" s="65">
        <v>0</v>
      </c>
      <c r="P187" s="65">
        <v>0.42330000000000001</v>
      </c>
      <c r="Q187" s="65">
        <v>2.23E-2</v>
      </c>
      <c r="R187" s="65">
        <v>0</v>
      </c>
      <c r="S187" s="65">
        <v>7.6499999999999999E-2</v>
      </c>
    </row>
    <row r="188" spans="1:19" x14ac:dyDescent="0.25">
      <c r="A188">
        <v>250</v>
      </c>
      <c r="B188" t="s">
        <v>280</v>
      </c>
      <c r="C188" s="1">
        <v>128600</v>
      </c>
      <c r="D188" s="1">
        <v>1988</v>
      </c>
      <c r="E188" s="83">
        <v>66339</v>
      </c>
      <c r="F188" s="84" t="s">
        <v>656</v>
      </c>
      <c r="G188">
        <v>2021</v>
      </c>
      <c r="H188" s="1">
        <v>3018221</v>
      </c>
      <c r="I188" s="1">
        <v>768893</v>
      </c>
      <c r="J188" s="1">
        <v>13024</v>
      </c>
      <c r="K188" s="1">
        <v>47351</v>
      </c>
      <c r="L188" s="1">
        <v>768893</v>
      </c>
      <c r="M188" s="1">
        <v>13024</v>
      </c>
      <c r="N188" s="65">
        <v>3.9253999999999998</v>
      </c>
      <c r="O188" s="65">
        <v>231.74299999999999</v>
      </c>
      <c r="P188" s="65">
        <v>5.9790000000000001</v>
      </c>
      <c r="Q188" s="65">
        <v>0.1013</v>
      </c>
      <c r="R188" s="65">
        <v>23.469799999999999</v>
      </c>
      <c r="S188" s="65">
        <v>0.36820000000000003</v>
      </c>
    </row>
    <row r="189" spans="1:19" x14ac:dyDescent="0.25">
      <c r="A189">
        <v>250</v>
      </c>
      <c r="B189" t="s">
        <v>280</v>
      </c>
      <c r="C189" s="1">
        <v>128600</v>
      </c>
      <c r="D189" s="1">
        <v>1988</v>
      </c>
      <c r="E189" s="83"/>
      <c r="F189" s="84" t="s">
        <v>548</v>
      </c>
      <c r="G189"/>
      <c r="H189" s="1">
        <v>3018221</v>
      </c>
      <c r="I189" s="1">
        <v>1713377</v>
      </c>
      <c r="J189" s="1">
        <v>86917</v>
      </c>
      <c r="K189" s="1">
        <v>679459</v>
      </c>
      <c r="L189" s="1">
        <v>768893</v>
      </c>
      <c r="M189" s="1">
        <v>13024</v>
      </c>
      <c r="N189" s="65">
        <v>3.9253999999999998</v>
      </c>
      <c r="O189" s="65">
        <v>231.74299999999999</v>
      </c>
      <c r="P189" s="65">
        <v>13.3233</v>
      </c>
      <c r="Q189" s="65">
        <v>0.67589999999999995</v>
      </c>
      <c r="R189" s="65">
        <v>23.469799999999999</v>
      </c>
      <c r="S189" s="65">
        <v>5.2835000000000001</v>
      </c>
    </row>
    <row r="190" spans="1:19" x14ac:dyDescent="0.25">
      <c r="A190">
        <v>251</v>
      </c>
      <c r="B190" t="s">
        <v>281</v>
      </c>
      <c r="C190" s="1">
        <v>128124</v>
      </c>
      <c r="D190" s="1">
        <v>1626</v>
      </c>
      <c r="E190" s="83">
        <v>80016</v>
      </c>
      <c r="F190" s="84" t="s">
        <v>657</v>
      </c>
      <c r="G190">
        <v>2019</v>
      </c>
      <c r="H190" s="1">
        <v>0</v>
      </c>
      <c r="I190" s="1">
        <v>1012156</v>
      </c>
      <c r="J190" s="1">
        <v>66620</v>
      </c>
      <c r="K190" s="1">
        <v>760788</v>
      </c>
      <c r="L190" s="1">
        <v>0</v>
      </c>
      <c r="M190" s="1">
        <v>0</v>
      </c>
      <c r="N190" s="65">
        <v>0</v>
      </c>
      <c r="O190" s="65">
        <v>0</v>
      </c>
      <c r="P190" s="65">
        <v>7.8997999999999999</v>
      </c>
      <c r="Q190" s="65">
        <v>0.52</v>
      </c>
      <c r="R190" s="65">
        <v>0</v>
      </c>
      <c r="S190" s="65">
        <v>5.9379</v>
      </c>
    </row>
    <row r="191" spans="1:19" x14ac:dyDescent="0.25">
      <c r="A191">
        <v>251</v>
      </c>
      <c r="B191" t="s">
        <v>281</v>
      </c>
      <c r="C191" s="1">
        <v>128124</v>
      </c>
      <c r="D191" s="1">
        <v>1626</v>
      </c>
      <c r="E191" s="83"/>
      <c r="F191" s="84" t="s">
        <v>548</v>
      </c>
      <c r="G191"/>
      <c r="H191" s="1">
        <v>0</v>
      </c>
      <c r="I191" s="1">
        <v>1012156</v>
      </c>
      <c r="J191" s="1">
        <v>66620</v>
      </c>
      <c r="K191" s="1">
        <v>760788</v>
      </c>
      <c r="L191" s="1">
        <v>0</v>
      </c>
      <c r="M191" s="1">
        <v>0</v>
      </c>
      <c r="N191" s="65">
        <v>0</v>
      </c>
      <c r="O191" s="65">
        <v>0</v>
      </c>
      <c r="P191" s="65">
        <v>7.8997999999999999</v>
      </c>
      <c r="Q191" s="65">
        <v>0.52</v>
      </c>
      <c r="R191" s="65">
        <v>0</v>
      </c>
      <c r="S191" s="65">
        <v>5.9379</v>
      </c>
    </row>
    <row r="192" spans="1:19" x14ac:dyDescent="0.25">
      <c r="A192">
        <v>252</v>
      </c>
      <c r="B192" t="s">
        <v>282</v>
      </c>
      <c r="C192" s="1">
        <v>126405</v>
      </c>
      <c r="D192" s="1">
        <v>2145</v>
      </c>
      <c r="E192" s="83">
        <v>60097</v>
      </c>
      <c r="F192" s="84" t="s">
        <v>658</v>
      </c>
      <c r="G192">
        <v>2019</v>
      </c>
      <c r="H192" s="1">
        <v>0</v>
      </c>
      <c r="I192" s="1">
        <v>500770</v>
      </c>
      <c r="J192" s="1">
        <v>32543</v>
      </c>
      <c r="K192" s="1">
        <v>164228</v>
      </c>
      <c r="L192" s="1">
        <v>0</v>
      </c>
      <c r="M192" s="1">
        <v>0</v>
      </c>
      <c r="N192" s="65">
        <v>0</v>
      </c>
      <c r="O192" s="65">
        <v>0</v>
      </c>
      <c r="P192" s="65">
        <v>3.9615999999999998</v>
      </c>
      <c r="Q192" s="65">
        <v>0.25750000000000001</v>
      </c>
      <c r="R192" s="65">
        <v>0</v>
      </c>
      <c r="S192" s="65">
        <v>1.2991999999999999</v>
      </c>
    </row>
    <row r="193" spans="1:19" x14ac:dyDescent="0.25">
      <c r="A193">
        <v>252</v>
      </c>
      <c r="B193" t="s">
        <v>282</v>
      </c>
      <c r="C193" s="1">
        <v>126405</v>
      </c>
      <c r="D193" s="1">
        <v>2145</v>
      </c>
      <c r="E193" s="83"/>
      <c r="F193" s="84" t="s">
        <v>548</v>
      </c>
      <c r="G193"/>
      <c r="H193" s="1">
        <v>0</v>
      </c>
      <c r="I193" s="1">
        <v>500770</v>
      </c>
      <c r="J193" s="1">
        <v>32543</v>
      </c>
      <c r="K193" s="1">
        <v>164228</v>
      </c>
      <c r="L193" s="1">
        <v>0</v>
      </c>
      <c r="M193" s="1">
        <v>0</v>
      </c>
      <c r="N193" s="65">
        <v>0</v>
      </c>
      <c r="O193" s="65">
        <v>0</v>
      </c>
      <c r="P193" s="65">
        <v>3.9615999999999998</v>
      </c>
      <c r="Q193" s="65">
        <v>0.25750000000000001</v>
      </c>
      <c r="R193" s="65">
        <v>0</v>
      </c>
      <c r="S193" s="65">
        <v>1.2991999999999999</v>
      </c>
    </row>
    <row r="194" spans="1:19" x14ac:dyDescent="0.25">
      <c r="A194">
        <v>253</v>
      </c>
      <c r="B194" t="s">
        <v>283</v>
      </c>
      <c r="C194" s="1">
        <v>126265</v>
      </c>
      <c r="D194" s="1">
        <v>1773</v>
      </c>
      <c r="E194" s="83">
        <v>50039</v>
      </c>
      <c r="F194" s="84" t="s">
        <v>659</v>
      </c>
      <c r="G194">
        <v>2019</v>
      </c>
      <c r="H194" s="1">
        <v>2954947</v>
      </c>
      <c r="I194" s="1">
        <v>920073</v>
      </c>
      <c r="J194" s="1">
        <v>51223</v>
      </c>
      <c r="K194" s="1">
        <v>459817</v>
      </c>
      <c r="L194" s="1">
        <v>920073</v>
      </c>
      <c r="M194" s="1">
        <v>51223</v>
      </c>
      <c r="N194" s="65">
        <v>3.2115999999999998</v>
      </c>
      <c r="O194" s="65">
        <v>57.687899999999999</v>
      </c>
      <c r="P194" s="65">
        <v>7.2868000000000004</v>
      </c>
      <c r="Q194" s="65">
        <v>0.40570000000000001</v>
      </c>
      <c r="R194" s="65">
        <v>23.402699999999999</v>
      </c>
      <c r="S194" s="65">
        <v>3.6417000000000002</v>
      </c>
    </row>
    <row r="195" spans="1:19" x14ac:dyDescent="0.25">
      <c r="A195">
        <v>253</v>
      </c>
      <c r="B195" t="s">
        <v>283</v>
      </c>
      <c r="C195" s="1">
        <v>126265</v>
      </c>
      <c r="D195" s="1">
        <v>1773</v>
      </c>
      <c r="E195" s="83">
        <v>50193</v>
      </c>
      <c r="F195" s="84" t="s">
        <v>597</v>
      </c>
      <c r="G195">
        <v>2019</v>
      </c>
      <c r="H195" s="1">
        <v>700454</v>
      </c>
      <c r="I195" s="1">
        <v>147134</v>
      </c>
      <c r="J195" s="1">
        <v>3607</v>
      </c>
      <c r="K195" s="1">
        <v>18134</v>
      </c>
      <c r="L195" s="1">
        <v>147134</v>
      </c>
      <c r="M195" s="1">
        <v>3607</v>
      </c>
      <c r="N195" s="65">
        <v>4.7606999999999999</v>
      </c>
      <c r="O195" s="65">
        <v>194.19300000000001</v>
      </c>
      <c r="P195" s="65">
        <v>1.1653</v>
      </c>
      <c r="Q195" s="65">
        <v>2.86E-2</v>
      </c>
      <c r="R195" s="65">
        <v>5.5475000000000003</v>
      </c>
      <c r="S195" s="65">
        <v>0.14360000000000001</v>
      </c>
    </row>
    <row r="196" spans="1:19" x14ac:dyDescent="0.25">
      <c r="A196">
        <v>253</v>
      </c>
      <c r="B196" t="s">
        <v>283</v>
      </c>
      <c r="C196" s="1">
        <v>126265</v>
      </c>
      <c r="D196" s="1">
        <v>1773</v>
      </c>
      <c r="E196" s="83"/>
      <c r="F196" s="84" t="s">
        <v>548</v>
      </c>
      <c r="G196"/>
      <c r="H196" s="1">
        <v>3655401</v>
      </c>
      <c r="I196" s="1">
        <v>1067207</v>
      </c>
      <c r="J196" s="1">
        <v>54830</v>
      </c>
      <c r="K196" s="1">
        <v>477951</v>
      </c>
      <c r="L196" s="1">
        <v>1067207</v>
      </c>
      <c r="M196" s="1">
        <v>54830</v>
      </c>
      <c r="N196" s="65">
        <v>3.4251999999999998</v>
      </c>
      <c r="O196" s="65">
        <v>66.667900000000003</v>
      </c>
      <c r="P196" s="65">
        <v>8.4520999999999997</v>
      </c>
      <c r="Q196" s="65">
        <v>0.43419999999999997</v>
      </c>
      <c r="R196" s="65">
        <v>28.950199999999999</v>
      </c>
      <c r="S196" s="65">
        <v>3.7852999999999999</v>
      </c>
    </row>
    <row r="197" spans="1:19" x14ac:dyDescent="0.25">
      <c r="A197">
        <v>254</v>
      </c>
      <c r="B197" t="s">
        <v>284</v>
      </c>
      <c r="C197" s="1">
        <v>125206</v>
      </c>
      <c r="D197" s="1">
        <v>3983</v>
      </c>
      <c r="E197" s="83">
        <v>90050</v>
      </c>
      <c r="F197" s="84" t="s">
        <v>660</v>
      </c>
      <c r="G197">
        <v>2019</v>
      </c>
      <c r="H197" s="1">
        <v>0</v>
      </c>
      <c r="I197" s="1">
        <v>536014</v>
      </c>
      <c r="J197" s="1">
        <v>43953</v>
      </c>
      <c r="K197" s="1">
        <v>307369</v>
      </c>
      <c r="L197" s="1">
        <v>0</v>
      </c>
      <c r="M197" s="1">
        <v>0</v>
      </c>
      <c r="N197" s="65">
        <v>0</v>
      </c>
      <c r="O197" s="65">
        <v>0</v>
      </c>
      <c r="P197" s="65">
        <v>4.2811000000000003</v>
      </c>
      <c r="Q197" s="65">
        <v>0.35099999999999998</v>
      </c>
      <c r="R197" s="65">
        <v>0</v>
      </c>
      <c r="S197" s="65">
        <v>2.4548999999999999</v>
      </c>
    </row>
    <row r="198" spans="1:19" x14ac:dyDescent="0.25">
      <c r="A198">
        <v>254</v>
      </c>
      <c r="B198" t="s">
        <v>284</v>
      </c>
      <c r="C198" s="1">
        <v>125206</v>
      </c>
      <c r="D198" s="1">
        <v>3983</v>
      </c>
      <c r="E198" s="83"/>
      <c r="F198" s="84" t="s">
        <v>548</v>
      </c>
      <c r="G198"/>
      <c r="H198" s="1">
        <v>0</v>
      </c>
      <c r="I198" s="1">
        <v>536014</v>
      </c>
      <c r="J198" s="1">
        <v>43953</v>
      </c>
      <c r="K198" s="1">
        <v>307369</v>
      </c>
      <c r="L198" s="1">
        <v>0</v>
      </c>
      <c r="M198" s="1">
        <v>0</v>
      </c>
      <c r="N198" s="65">
        <v>0</v>
      </c>
      <c r="O198" s="65">
        <v>0</v>
      </c>
      <c r="P198" s="65">
        <v>4.2811000000000003</v>
      </c>
      <c r="Q198" s="65">
        <v>0.35099999999999998</v>
      </c>
      <c r="R198" s="65">
        <v>0</v>
      </c>
      <c r="S198" s="65">
        <v>2.4548999999999999</v>
      </c>
    </row>
    <row r="199" spans="1:19" x14ac:dyDescent="0.25">
      <c r="A199">
        <v>255</v>
      </c>
      <c r="B199" t="s">
        <v>285</v>
      </c>
      <c r="C199" s="1">
        <v>124748</v>
      </c>
      <c r="D199" s="1">
        <v>2018</v>
      </c>
      <c r="E199" s="83">
        <v>70016</v>
      </c>
      <c r="F199" s="84" t="s">
        <v>661</v>
      </c>
      <c r="G199">
        <v>2019</v>
      </c>
      <c r="H199" s="1">
        <v>3191485</v>
      </c>
      <c r="I199" s="1">
        <v>876996</v>
      </c>
      <c r="J199" s="1">
        <v>80248</v>
      </c>
      <c r="K199" s="1">
        <v>1104928</v>
      </c>
      <c r="L199" s="1">
        <v>876996</v>
      </c>
      <c r="M199" s="1">
        <v>80248</v>
      </c>
      <c r="N199" s="65">
        <v>3.6391</v>
      </c>
      <c r="O199" s="65">
        <v>39.770299999999999</v>
      </c>
      <c r="P199" s="65">
        <v>7.0301</v>
      </c>
      <c r="Q199" s="65">
        <v>0.64329999999999998</v>
      </c>
      <c r="R199" s="65">
        <v>25.583500000000001</v>
      </c>
      <c r="S199" s="65">
        <v>8.8573000000000004</v>
      </c>
    </row>
    <row r="200" spans="1:19" x14ac:dyDescent="0.25">
      <c r="A200">
        <v>255</v>
      </c>
      <c r="B200" t="s">
        <v>285</v>
      </c>
      <c r="C200" s="1">
        <v>124748</v>
      </c>
      <c r="D200" s="1">
        <v>2018</v>
      </c>
      <c r="E200" s="83"/>
      <c r="F200" s="84" t="s">
        <v>548</v>
      </c>
      <c r="G200"/>
      <c r="H200" s="1">
        <v>3191485</v>
      </c>
      <c r="I200" s="1">
        <v>876996</v>
      </c>
      <c r="J200" s="1">
        <v>80248</v>
      </c>
      <c r="K200" s="1">
        <v>1104928</v>
      </c>
      <c r="L200" s="1">
        <v>876996</v>
      </c>
      <c r="M200" s="1">
        <v>80248</v>
      </c>
      <c r="N200" s="65">
        <v>3.6391</v>
      </c>
      <c r="O200" s="65">
        <v>39.770299999999999</v>
      </c>
      <c r="P200" s="65">
        <v>7.0301</v>
      </c>
      <c r="Q200" s="65">
        <v>0.64329999999999998</v>
      </c>
      <c r="R200" s="65">
        <v>25.583500000000001</v>
      </c>
      <c r="S200" s="65">
        <v>8.8573000000000004</v>
      </c>
    </row>
    <row r="201" spans="1:19" x14ac:dyDescent="0.25">
      <c r="A201">
        <v>256</v>
      </c>
      <c r="B201" t="s">
        <v>286</v>
      </c>
      <c r="C201" s="1">
        <v>124064</v>
      </c>
      <c r="D201" s="1">
        <v>2423</v>
      </c>
      <c r="E201" s="83">
        <v>50003</v>
      </c>
      <c r="F201" s="84" t="s">
        <v>662</v>
      </c>
      <c r="G201">
        <v>2019</v>
      </c>
      <c r="H201" s="1">
        <v>4486595</v>
      </c>
      <c r="I201" s="1">
        <v>1217220</v>
      </c>
      <c r="J201" s="1">
        <v>94873</v>
      </c>
      <c r="K201" s="1">
        <v>1404305</v>
      </c>
      <c r="L201" s="1">
        <v>1217220</v>
      </c>
      <c r="M201" s="1">
        <v>94873</v>
      </c>
      <c r="N201" s="65">
        <v>3.6859000000000002</v>
      </c>
      <c r="O201" s="65">
        <v>47.290500000000002</v>
      </c>
      <c r="P201" s="65">
        <v>9.8111999999999995</v>
      </c>
      <c r="Q201" s="65">
        <v>0.76470000000000005</v>
      </c>
      <c r="R201" s="65">
        <v>36.163600000000002</v>
      </c>
      <c r="S201" s="65">
        <v>11.3192</v>
      </c>
    </row>
    <row r="202" spans="1:19" x14ac:dyDescent="0.25">
      <c r="A202">
        <v>256</v>
      </c>
      <c r="B202" t="s">
        <v>286</v>
      </c>
      <c r="C202" s="1">
        <v>124064</v>
      </c>
      <c r="D202" s="1">
        <v>2423</v>
      </c>
      <c r="E202" s="83">
        <v>50006</v>
      </c>
      <c r="F202" s="84" t="s">
        <v>640</v>
      </c>
      <c r="G202">
        <v>2019</v>
      </c>
      <c r="H202" s="1">
        <v>209838</v>
      </c>
      <c r="I202" s="1">
        <v>32835</v>
      </c>
      <c r="J202" s="1">
        <v>1491</v>
      </c>
      <c r="K202" s="1">
        <v>8446</v>
      </c>
      <c r="L202" s="1">
        <v>32835</v>
      </c>
      <c r="M202" s="1">
        <v>1491</v>
      </c>
      <c r="N202" s="65">
        <v>6.3906999999999998</v>
      </c>
      <c r="O202" s="65">
        <v>140.7364</v>
      </c>
      <c r="P202" s="65">
        <v>0.26469999999999999</v>
      </c>
      <c r="Q202" s="65">
        <v>1.2E-2</v>
      </c>
      <c r="R202" s="65">
        <v>1.6914</v>
      </c>
      <c r="S202" s="65">
        <v>6.8099999999999994E-2</v>
      </c>
    </row>
    <row r="203" spans="1:19" x14ac:dyDescent="0.25">
      <c r="A203">
        <v>256</v>
      </c>
      <c r="B203" t="s">
        <v>286</v>
      </c>
      <c r="C203" s="1">
        <v>124064</v>
      </c>
      <c r="D203" s="1">
        <v>2423</v>
      </c>
      <c r="E203" s="83"/>
      <c r="F203" s="84" t="s">
        <v>548</v>
      </c>
      <c r="G203"/>
      <c r="H203" s="1">
        <v>4696433</v>
      </c>
      <c r="I203" s="1">
        <v>1250055</v>
      </c>
      <c r="J203" s="1">
        <v>96364</v>
      </c>
      <c r="K203" s="1">
        <v>1412751</v>
      </c>
      <c r="L203" s="1">
        <v>1250055</v>
      </c>
      <c r="M203" s="1">
        <v>96364</v>
      </c>
      <c r="N203" s="65">
        <v>3.7570000000000001</v>
      </c>
      <c r="O203" s="65">
        <v>48.736400000000003</v>
      </c>
      <c r="P203" s="65">
        <v>10.075900000000001</v>
      </c>
      <c r="Q203" s="65">
        <v>0.77669999999999995</v>
      </c>
      <c r="R203" s="65">
        <v>37.854900000000001</v>
      </c>
      <c r="S203" s="65">
        <v>11.3873</v>
      </c>
    </row>
    <row r="204" spans="1:19" x14ac:dyDescent="0.25">
      <c r="A204">
        <v>257</v>
      </c>
      <c r="B204" t="s">
        <v>287</v>
      </c>
      <c r="C204" s="1">
        <v>122947</v>
      </c>
      <c r="D204" s="1">
        <v>1737</v>
      </c>
      <c r="E204" s="83">
        <v>60086</v>
      </c>
      <c r="F204" s="84" t="s">
        <v>663</v>
      </c>
      <c r="G204">
        <v>2019</v>
      </c>
      <c r="H204" s="1">
        <v>0</v>
      </c>
      <c r="I204" s="1">
        <v>441900</v>
      </c>
      <c r="J204" s="1">
        <v>31222</v>
      </c>
      <c r="K204" s="1">
        <v>278924</v>
      </c>
      <c r="L204" s="1">
        <v>0</v>
      </c>
      <c r="M204" s="1">
        <v>0</v>
      </c>
      <c r="N204" s="65">
        <v>0</v>
      </c>
      <c r="O204" s="65">
        <v>0</v>
      </c>
      <c r="P204" s="65">
        <v>3.5941999999999998</v>
      </c>
      <c r="Q204" s="65">
        <v>0.25390000000000001</v>
      </c>
      <c r="R204" s="65">
        <v>0</v>
      </c>
      <c r="S204" s="65">
        <v>2.2686999999999999</v>
      </c>
    </row>
    <row r="205" spans="1:19" x14ac:dyDescent="0.25">
      <c r="A205">
        <v>257</v>
      </c>
      <c r="B205" t="s">
        <v>287</v>
      </c>
      <c r="C205" s="1">
        <v>122947</v>
      </c>
      <c r="D205" s="1">
        <v>1737</v>
      </c>
      <c r="E205" s="83"/>
      <c r="F205" s="84" t="s">
        <v>548</v>
      </c>
      <c r="G205"/>
      <c r="H205" s="1">
        <v>0</v>
      </c>
      <c r="I205" s="1">
        <v>441900</v>
      </c>
      <c r="J205" s="1">
        <v>31222</v>
      </c>
      <c r="K205" s="1">
        <v>278924</v>
      </c>
      <c r="L205" s="1">
        <v>0</v>
      </c>
      <c r="M205" s="1">
        <v>0</v>
      </c>
      <c r="N205" s="65">
        <v>0</v>
      </c>
      <c r="O205" s="65">
        <v>0</v>
      </c>
      <c r="P205" s="65">
        <v>3.5941999999999998</v>
      </c>
      <c r="Q205" s="65">
        <v>0.25390000000000001</v>
      </c>
      <c r="R205" s="65">
        <v>0</v>
      </c>
      <c r="S205" s="65">
        <v>2.2686999999999999</v>
      </c>
    </row>
    <row r="206" spans="1:19" x14ac:dyDescent="0.25">
      <c r="A206">
        <v>258</v>
      </c>
      <c r="B206" t="s">
        <v>288</v>
      </c>
      <c r="C206" s="1">
        <v>120577</v>
      </c>
      <c r="D206" s="1">
        <v>1443</v>
      </c>
      <c r="E206" s="83">
        <v>40053</v>
      </c>
      <c r="F206" s="84" t="s">
        <v>664</v>
      </c>
      <c r="G206">
        <v>2021</v>
      </c>
      <c r="H206" s="1">
        <v>384291</v>
      </c>
      <c r="I206" s="1">
        <v>297421</v>
      </c>
      <c r="J206" s="1">
        <v>18266</v>
      </c>
      <c r="K206" s="1">
        <v>68629</v>
      </c>
      <c r="L206" s="1">
        <v>297421</v>
      </c>
      <c r="M206" s="1">
        <v>18266</v>
      </c>
      <c r="N206" s="65">
        <v>1.2921</v>
      </c>
      <c r="O206" s="65">
        <v>21.038599999999999</v>
      </c>
      <c r="P206" s="65">
        <v>2.4666000000000001</v>
      </c>
      <c r="Q206" s="65">
        <v>0.1515</v>
      </c>
      <c r="R206" s="65">
        <v>3.1871</v>
      </c>
      <c r="S206" s="65">
        <v>0.56920000000000004</v>
      </c>
    </row>
    <row r="207" spans="1:19" x14ac:dyDescent="0.25">
      <c r="A207">
        <v>258</v>
      </c>
      <c r="B207" t="s">
        <v>288</v>
      </c>
      <c r="C207" s="1">
        <v>120577</v>
      </c>
      <c r="D207" s="1">
        <v>1443</v>
      </c>
      <c r="E207" s="83"/>
      <c r="F207" s="84" t="s">
        <v>548</v>
      </c>
      <c r="G207"/>
      <c r="H207" s="1">
        <v>384291</v>
      </c>
      <c r="I207" s="1">
        <v>297421</v>
      </c>
      <c r="J207" s="1">
        <v>18266</v>
      </c>
      <c r="K207" s="1">
        <v>68629</v>
      </c>
      <c r="L207" s="1">
        <v>297421</v>
      </c>
      <c r="M207" s="1">
        <v>18266</v>
      </c>
      <c r="N207" s="65">
        <v>1.2921</v>
      </c>
      <c r="O207" s="65">
        <v>21.038599999999999</v>
      </c>
      <c r="P207" s="65">
        <v>2.4666000000000001</v>
      </c>
      <c r="Q207" s="65">
        <v>0.1515</v>
      </c>
      <c r="R207" s="65">
        <v>3.1871</v>
      </c>
      <c r="S207" s="65">
        <v>0.56920000000000004</v>
      </c>
    </row>
    <row r="208" spans="1:19" x14ac:dyDescent="0.25">
      <c r="A208">
        <v>259</v>
      </c>
      <c r="B208" t="s">
        <v>289</v>
      </c>
      <c r="C208" s="1">
        <v>120415</v>
      </c>
      <c r="D208" s="1">
        <v>1096</v>
      </c>
      <c r="E208" s="83">
        <v>40054</v>
      </c>
      <c r="F208" s="84" t="s">
        <v>665</v>
      </c>
      <c r="G208">
        <v>2019</v>
      </c>
      <c r="H208" s="1">
        <v>0</v>
      </c>
      <c r="I208" s="1">
        <v>666929</v>
      </c>
      <c r="J208" s="1">
        <v>51557</v>
      </c>
      <c r="K208" s="1">
        <v>637814</v>
      </c>
      <c r="L208" s="1">
        <v>0</v>
      </c>
      <c r="M208" s="1">
        <v>0</v>
      </c>
      <c r="N208" s="65">
        <v>0</v>
      </c>
      <c r="O208" s="65">
        <v>0</v>
      </c>
      <c r="P208" s="65">
        <v>5.5385999999999997</v>
      </c>
      <c r="Q208" s="65">
        <v>0.42820000000000003</v>
      </c>
      <c r="R208" s="65">
        <v>0</v>
      </c>
      <c r="S208" s="65">
        <v>5.2968000000000002</v>
      </c>
    </row>
    <row r="209" spans="1:19" x14ac:dyDescent="0.25">
      <c r="A209">
        <v>259</v>
      </c>
      <c r="B209" t="s">
        <v>289</v>
      </c>
      <c r="C209" s="1">
        <v>120415</v>
      </c>
      <c r="D209" s="1">
        <v>1096</v>
      </c>
      <c r="E209" s="83">
        <v>40950</v>
      </c>
      <c r="F209" s="84" t="s">
        <v>666</v>
      </c>
      <c r="G209">
        <v>2019</v>
      </c>
      <c r="H209" s="1">
        <v>430549</v>
      </c>
      <c r="I209" s="1">
        <v>477902</v>
      </c>
      <c r="J209" s="1">
        <v>25027</v>
      </c>
      <c r="K209" s="1">
        <v>40649</v>
      </c>
      <c r="L209" s="1">
        <v>477902</v>
      </c>
      <c r="M209" s="1">
        <v>25027</v>
      </c>
      <c r="N209" s="65">
        <v>0.90090000000000003</v>
      </c>
      <c r="O209" s="65">
        <v>17.203399999999998</v>
      </c>
      <c r="P209" s="65">
        <v>3.9687999999999999</v>
      </c>
      <c r="Q209" s="65">
        <v>0.20780000000000001</v>
      </c>
      <c r="R209" s="65">
        <v>3.5754999999999999</v>
      </c>
      <c r="S209" s="65">
        <v>0.33760000000000001</v>
      </c>
    </row>
    <row r="210" spans="1:19" x14ac:dyDescent="0.25">
      <c r="A210">
        <v>259</v>
      </c>
      <c r="B210" t="s">
        <v>289</v>
      </c>
      <c r="C210" s="1">
        <v>120415</v>
      </c>
      <c r="D210" s="1">
        <v>1096</v>
      </c>
      <c r="E210" s="83"/>
      <c r="F210" s="84" t="s">
        <v>548</v>
      </c>
      <c r="G210"/>
      <c r="H210" s="1">
        <v>430549</v>
      </c>
      <c r="I210" s="1">
        <v>1144831</v>
      </c>
      <c r="J210" s="1">
        <v>76584</v>
      </c>
      <c r="K210" s="1">
        <v>678463</v>
      </c>
      <c r="L210" s="1">
        <v>477902</v>
      </c>
      <c r="M210" s="1">
        <v>25027</v>
      </c>
      <c r="N210" s="65">
        <v>0.90090000000000003</v>
      </c>
      <c r="O210" s="65">
        <v>17.203399999999998</v>
      </c>
      <c r="P210" s="65">
        <v>9.5074000000000005</v>
      </c>
      <c r="Q210" s="65">
        <v>0.63600000000000001</v>
      </c>
      <c r="R210" s="65">
        <v>3.5754999999999999</v>
      </c>
      <c r="S210" s="65">
        <v>5.6344000000000003</v>
      </c>
    </row>
    <row r="211" spans="1:19" x14ac:dyDescent="0.25">
      <c r="A211">
        <v>260</v>
      </c>
      <c r="B211" t="s">
        <v>290</v>
      </c>
      <c r="C211" s="1">
        <v>120378</v>
      </c>
      <c r="D211" s="1">
        <v>1708</v>
      </c>
      <c r="E211" s="83">
        <v>50025</v>
      </c>
      <c r="F211" s="84" t="s">
        <v>667</v>
      </c>
      <c r="G211">
        <v>2019</v>
      </c>
      <c r="H211" s="1">
        <v>10904976</v>
      </c>
      <c r="I211" s="1">
        <v>2342895</v>
      </c>
      <c r="J211" s="1">
        <v>179909</v>
      </c>
      <c r="K211" s="1">
        <v>2683183</v>
      </c>
      <c r="L211" s="1">
        <v>2342895</v>
      </c>
      <c r="M211" s="1">
        <v>179909</v>
      </c>
      <c r="N211" s="65">
        <v>4.6544999999999996</v>
      </c>
      <c r="O211" s="65">
        <v>60.613799999999998</v>
      </c>
      <c r="P211" s="65">
        <v>19.462800000000001</v>
      </c>
      <c r="Q211" s="65">
        <v>1.4944999999999999</v>
      </c>
      <c r="R211" s="65">
        <v>90.589399999999998</v>
      </c>
      <c r="S211" s="65">
        <v>22.2896</v>
      </c>
    </row>
    <row r="212" spans="1:19" x14ac:dyDescent="0.25">
      <c r="A212">
        <v>260</v>
      </c>
      <c r="B212" t="s">
        <v>290</v>
      </c>
      <c r="C212" s="1">
        <v>120378</v>
      </c>
      <c r="D212" s="1">
        <v>1708</v>
      </c>
      <c r="E212" s="83"/>
      <c r="F212" s="84" t="s">
        <v>548</v>
      </c>
      <c r="G212"/>
      <c r="H212" s="1">
        <v>10904976</v>
      </c>
      <c r="I212" s="1">
        <v>2342895</v>
      </c>
      <c r="J212" s="1">
        <v>179909</v>
      </c>
      <c r="K212" s="1">
        <v>2683183</v>
      </c>
      <c r="L212" s="1">
        <v>2342895</v>
      </c>
      <c r="M212" s="1">
        <v>179909</v>
      </c>
      <c r="N212" s="65">
        <v>4.6544999999999996</v>
      </c>
      <c r="O212" s="65">
        <v>60.613799999999998</v>
      </c>
      <c r="P212" s="65">
        <v>19.462800000000001</v>
      </c>
      <c r="Q212" s="65">
        <v>1.4944999999999999</v>
      </c>
      <c r="R212" s="65">
        <v>90.589399999999998</v>
      </c>
      <c r="S212" s="65">
        <v>22.2896</v>
      </c>
    </row>
    <row r="213" spans="1:19" x14ac:dyDescent="0.25">
      <c r="A213">
        <v>261</v>
      </c>
      <c r="B213" t="s">
        <v>291</v>
      </c>
      <c r="C213" s="1">
        <v>119911</v>
      </c>
      <c r="D213" s="1">
        <v>1326</v>
      </c>
      <c r="E213" s="83">
        <v>40108</v>
      </c>
      <c r="F213" s="84" t="s">
        <v>668</v>
      </c>
      <c r="G213">
        <v>2019</v>
      </c>
      <c r="H213" s="1">
        <v>66617</v>
      </c>
      <c r="I213" s="1">
        <v>9750</v>
      </c>
      <c r="J213" s="1">
        <v>505</v>
      </c>
      <c r="K213" s="1">
        <v>5930</v>
      </c>
      <c r="L213" s="1">
        <v>9750</v>
      </c>
      <c r="M213" s="1">
        <v>505</v>
      </c>
      <c r="N213" s="65">
        <v>6.8324999999999996</v>
      </c>
      <c r="O213" s="65">
        <v>131.91489999999999</v>
      </c>
      <c r="P213" s="65">
        <v>8.1299999999999997E-2</v>
      </c>
      <c r="Q213" s="65">
        <v>4.1999999999999997E-3</v>
      </c>
      <c r="R213" s="65">
        <v>0.55559999999999998</v>
      </c>
      <c r="S213" s="65">
        <v>4.9500000000000002E-2</v>
      </c>
    </row>
    <row r="214" spans="1:19" x14ac:dyDescent="0.25">
      <c r="A214">
        <v>261</v>
      </c>
      <c r="B214" t="s">
        <v>291</v>
      </c>
      <c r="C214" s="1">
        <v>119911</v>
      </c>
      <c r="D214" s="1">
        <v>1326</v>
      </c>
      <c r="E214" s="83">
        <v>40173</v>
      </c>
      <c r="F214" s="84" t="s">
        <v>590</v>
      </c>
      <c r="G214">
        <v>2019</v>
      </c>
      <c r="H214" s="1">
        <v>3692364</v>
      </c>
      <c r="I214" s="1">
        <v>437083</v>
      </c>
      <c r="J214" s="1">
        <v>12049</v>
      </c>
      <c r="K214" s="1">
        <v>85733</v>
      </c>
      <c r="L214" s="1">
        <v>437083</v>
      </c>
      <c r="M214" s="1">
        <v>12049</v>
      </c>
      <c r="N214" s="65">
        <v>8.4476999999999993</v>
      </c>
      <c r="O214" s="65">
        <v>306.44569999999999</v>
      </c>
      <c r="P214" s="65">
        <v>3.6450999999999998</v>
      </c>
      <c r="Q214" s="65">
        <v>0.10050000000000001</v>
      </c>
      <c r="R214" s="65">
        <v>30.7925</v>
      </c>
      <c r="S214" s="65">
        <v>0.71499999999999997</v>
      </c>
    </row>
    <row r="215" spans="1:19" x14ac:dyDescent="0.25">
      <c r="A215">
        <v>261</v>
      </c>
      <c r="B215" t="s">
        <v>291</v>
      </c>
      <c r="C215" s="1">
        <v>119911</v>
      </c>
      <c r="D215" s="1">
        <v>1326</v>
      </c>
      <c r="E215" s="83">
        <v>40225</v>
      </c>
      <c r="F215" s="84" t="s">
        <v>669</v>
      </c>
      <c r="G215">
        <v>2019</v>
      </c>
      <c r="H215" s="1">
        <v>0</v>
      </c>
      <c r="I215" s="1">
        <v>585390</v>
      </c>
      <c r="J215" s="1">
        <v>31097</v>
      </c>
      <c r="K215" s="1">
        <v>60376</v>
      </c>
      <c r="L215" s="1">
        <v>0</v>
      </c>
      <c r="M215" s="1">
        <v>0</v>
      </c>
      <c r="N215" s="65">
        <v>0</v>
      </c>
      <c r="O215" s="65">
        <v>0</v>
      </c>
      <c r="P215" s="65">
        <v>4.8818999999999999</v>
      </c>
      <c r="Q215" s="65">
        <v>0.25929999999999997</v>
      </c>
      <c r="R215" s="65">
        <v>0</v>
      </c>
      <c r="S215" s="65">
        <v>0.50349999999999995</v>
      </c>
    </row>
    <row r="216" spans="1:19" x14ac:dyDescent="0.25">
      <c r="A216">
        <v>261</v>
      </c>
      <c r="B216" t="s">
        <v>291</v>
      </c>
      <c r="C216" s="1">
        <v>119911</v>
      </c>
      <c r="D216" s="1">
        <v>1326</v>
      </c>
      <c r="E216" s="83">
        <v>40231</v>
      </c>
      <c r="F216" s="84" t="s">
        <v>670</v>
      </c>
      <c r="G216">
        <v>2019</v>
      </c>
      <c r="H216" s="1">
        <v>0</v>
      </c>
      <c r="I216" s="1">
        <v>45910</v>
      </c>
      <c r="J216" s="1">
        <v>2388</v>
      </c>
      <c r="K216" s="1">
        <v>6616</v>
      </c>
      <c r="L216" s="1">
        <v>0</v>
      </c>
      <c r="M216" s="1">
        <v>0</v>
      </c>
      <c r="N216" s="65">
        <v>0</v>
      </c>
      <c r="O216" s="65">
        <v>0</v>
      </c>
      <c r="P216" s="65">
        <v>0.38290000000000002</v>
      </c>
      <c r="Q216" s="65">
        <v>1.9900000000000001E-2</v>
      </c>
      <c r="R216" s="65">
        <v>0</v>
      </c>
      <c r="S216" s="65">
        <v>5.5199999999999999E-2</v>
      </c>
    </row>
    <row r="217" spans="1:19" x14ac:dyDescent="0.25">
      <c r="A217">
        <v>261</v>
      </c>
      <c r="B217" t="s">
        <v>291</v>
      </c>
      <c r="C217" s="1">
        <v>119911</v>
      </c>
      <c r="D217" s="1">
        <v>1326</v>
      </c>
      <c r="E217" s="83">
        <v>40252</v>
      </c>
      <c r="F217" s="84" t="s">
        <v>671</v>
      </c>
      <c r="G217">
        <v>2019</v>
      </c>
      <c r="H217" s="1">
        <v>0</v>
      </c>
      <c r="I217" s="1">
        <v>276544</v>
      </c>
      <c r="J217" s="1">
        <v>21192</v>
      </c>
      <c r="K217" s="1">
        <v>103433</v>
      </c>
      <c r="L217" s="1">
        <v>0</v>
      </c>
      <c r="M217" s="1">
        <v>0</v>
      </c>
      <c r="N217" s="65">
        <v>0</v>
      </c>
      <c r="O217" s="65">
        <v>0</v>
      </c>
      <c r="P217" s="65">
        <v>2.3062</v>
      </c>
      <c r="Q217" s="65">
        <v>0.1767</v>
      </c>
      <c r="R217" s="65">
        <v>0</v>
      </c>
      <c r="S217" s="65">
        <v>0.86260000000000003</v>
      </c>
    </row>
    <row r="218" spans="1:19" x14ac:dyDescent="0.25">
      <c r="A218">
        <v>261</v>
      </c>
      <c r="B218" t="s">
        <v>291</v>
      </c>
      <c r="C218" s="1">
        <v>119911</v>
      </c>
      <c r="D218" s="1">
        <v>1326</v>
      </c>
      <c r="E218" s="83"/>
      <c r="F218" s="84" t="s">
        <v>548</v>
      </c>
      <c r="G218"/>
      <c r="H218" s="1">
        <v>3758981</v>
      </c>
      <c r="I218" s="1">
        <v>1354677</v>
      </c>
      <c r="J218" s="1">
        <v>67231</v>
      </c>
      <c r="K218" s="1">
        <v>262088</v>
      </c>
      <c r="L218" s="1">
        <v>446833</v>
      </c>
      <c r="M218" s="1">
        <v>12554</v>
      </c>
      <c r="N218" s="65">
        <v>8.4124999999999996</v>
      </c>
      <c r="O218" s="65">
        <v>299.42500000000001</v>
      </c>
      <c r="P218" s="65">
        <v>11.2974</v>
      </c>
      <c r="Q218" s="65">
        <v>0.56069999999999998</v>
      </c>
      <c r="R218" s="65">
        <v>31.348099999999999</v>
      </c>
      <c r="S218" s="65">
        <v>2.1857000000000002</v>
      </c>
    </row>
    <row r="219" spans="1:19" x14ac:dyDescent="0.25">
      <c r="A219">
        <v>262</v>
      </c>
      <c r="B219" t="s">
        <v>292</v>
      </c>
      <c r="C219" s="1">
        <v>119509</v>
      </c>
      <c r="D219" s="1">
        <v>1163</v>
      </c>
      <c r="E219" s="83">
        <v>50180</v>
      </c>
      <c r="F219" s="84" t="s">
        <v>672</v>
      </c>
      <c r="G219">
        <v>2019</v>
      </c>
      <c r="H219" s="1">
        <v>0</v>
      </c>
      <c r="I219" s="1">
        <v>765343</v>
      </c>
      <c r="J219" s="1">
        <v>39255</v>
      </c>
      <c r="K219" s="1">
        <v>122915</v>
      </c>
      <c r="L219" s="1">
        <v>0</v>
      </c>
      <c r="M219" s="1">
        <v>0</v>
      </c>
      <c r="N219" s="65">
        <v>0</v>
      </c>
      <c r="O219" s="65">
        <v>0</v>
      </c>
      <c r="P219" s="65">
        <v>6.4040999999999997</v>
      </c>
      <c r="Q219" s="65">
        <v>0.32850000000000001</v>
      </c>
      <c r="R219" s="65">
        <v>0</v>
      </c>
      <c r="S219" s="65">
        <v>1.0285</v>
      </c>
    </row>
    <row r="220" spans="1:19" x14ac:dyDescent="0.25">
      <c r="A220">
        <v>262</v>
      </c>
      <c r="B220" t="s">
        <v>292</v>
      </c>
      <c r="C220" s="1">
        <v>119509</v>
      </c>
      <c r="D220" s="1">
        <v>1163</v>
      </c>
      <c r="E220" s="83">
        <v>50193</v>
      </c>
      <c r="F220" s="84" t="s">
        <v>597</v>
      </c>
      <c r="G220">
        <v>2019</v>
      </c>
      <c r="H220" s="1">
        <v>679631</v>
      </c>
      <c r="I220" s="1">
        <v>142760</v>
      </c>
      <c r="J220" s="1">
        <v>3500</v>
      </c>
      <c r="K220" s="1">
        <v>17595</v>
      </c>
      <c r="L220" s="1">
        <v>142760</v>
      </c>
      <c r="M220" s="1">
        <v>3500</v>
      </c>
      <c r="N220" s="65">
        <v>4.7606999999999999</v>
      </c>
      <c r="O220" s="65">
        <v>194.18029999999999</v>
      </c>
      <c r="P220" s="65">
        <v>1.1946000000000001</v>
      </c>
      <c r="Q220" s="65">
        <v>2.93E-2</v>
      </c>
      <c r="R220" s="65">
        <v>5.6868999999999996</v>
      </c>
      <c r="S220" s="65">
        <v>0.1472</v>
      </c>
    </row>
    <row r="221" spans="1:19" x14ac:dyDescent="0.25">
      <c r="A221">
        <v>262</v>
      </c>
      <c r="B221" t="s">
        <v>292</v>
      </c>
      <c r="C221" s="1">
        <v>119509</v>
      </c>
      <c r="D221" s="1">
        <v>1163</v>
      </c>
      <c r="E221" s="83"/>
      <c r="F221" s="84" t="s">
        <v>548</v>
      </c>
      <c r="G221"/>
      <c r="H221" s="1">
        <v>679631</v>
      </c>
      <c r="I221" s="1">
        <v>908103</v>
      </c>
      <c r="J221" s="1">
        <v>42755</v>
      </c>
      <c r="K221" s="1">
        <v>140510</v>
      </c>
      <c r="L221" s="1">
        <v>142760</v>
      </c>
      <c r="M221" s="1">
        <v>3500</v>
      </c>
      <c r="N221" s="65">
        <v>4.7606999999999999</v>
      </c>
      <c r="O221" s="65">
        <v>194.18029999999999</v>
      </c>
      <c r="P221" s="65">
        <v>7.5986000000000002</v>
      </c>
      <c r="Q221" s="65">
        <v>0.35780000000000001</v>
      </c>
      <c r="R221" s="65">
        <v>5.6868999999999996</v>
      </c>
      <c r="S221" s="65">
        <v>1.1757</v>
      </c>
    </row>
    <row r="222" spans="1:19" x14ac:dyDescent="0.25">
      <c r="A222">
        <v>263</v>
      </c>
      <c r="B222" t="s">
        <v>293</v>
      </c>
      <c r="C222" s="1">
        <v>118199</v>
      </c>
      <c r="D222" s="1">
        <v>1238</v>
      </c>
      <c r="E222" s="83">
        <v>40105</v>
      </c>
      <c r="F222" s="84" t="s">
        <v>613</v>
      </c>
      <c r="G222">
        <v>2017</v>
      </c>
      <c r="H222" s="1">
        <v>1043053</v>
      </c>
      <c r="I222" s="1">
        <v>303632</v>
      </c>
      <c r="J222" s="1">
        <v>25544</v>
      </c>
      <c r="K222" s="1">
        <v>291124</v>
      </c>
      <c r="L222" s="1">
        <v>303632</v>
      </c>
      <c r="M222" s="1">
        <v>25544</v>
      </c>
      <c r="N222" s="65">
        <v>3.4352999999999998</v>
      </c>
      <c r="O222" s="65">
        <v>40.833599999999997</v>
      </c>
      <c r="P222" s="65">
        <v>2.5688</v>
      </c>
      <c r="Q222" s="65">
        <v>0.21609999999999999</v>
      </c>
      <c r="R222" s="65">
        <v>8.8246000000000002</v>
      </c>
      <c r="S222" s="65">
        <v>2.4630000000000001</v>
      </c>
    </row>
    <row r="223" spans="1:19" x14ac:dyDescent="0.25">
      <c r="A223">
        <v>263</v>
      </c>
      <c r="B223" t="s">
        <v>293</v>
      </c>
      <c r="C223" s="1">
        <v>118199</v>
      </c>
      <c r="D223" s="1">
        <v>1238</v>
      </c>
      <c r="E223" s="83"/>
      <c r="F223" s="84" t="s">
        <v>548</v>
      </c>
      <c r="G223"/>
      <c r="H223" s="1">
        <v>1043053</v>
      </c>
      <c r="I223" s="1">
        <v>303632</v>
      </c>
      <c r="J223" s="1">
        <v>25544</v>
      </c>
      <c r="K223" s="1">
        <v>291124</v>
      </c>
      <c r="L223" s="1">
        <v>303632</v>
      </c>
      <c r="M223" s="1">
        <v>25544</v>
      </c>
      <c r="N223" s="65">
        <v>3.4352999999999998</v>
      </c>
      <c r="O223" s="65">
        <v>40.833599999999997</v>
      </c>
      <c r="P223" s="65">
        <v>2.5688</v>
      </c>
      <c r="Q223" s="65">
        <v>0.21609999999999999</v>
      </c>
      <c r="R223" s="65">
        <v>8.8246000000000002</v>
      </c>
      <c r="S223" s="65">
        <v>2.4630000000000001</v>
      </c>
    </row>
    <row r="224" spans="1:19" x14ac:dyDescent="0.25">
      <c r="A224">
        <v>264</v>
      </c>
      <c r="B224" t="s">
        <v>294</v>
      </c>
      <c r="C224" s="1">
        <v>117825</v>
      </c>
      <c r="D224" s="1">
        <v>2858</v>
      </c>
      <c r="E224" s="83">
        <v>80010</v>
      </c>
      <c r="F224" s="84" t="s">
        <v>673</v>
      </c>
      <c r="G224">
        <v>2021</v>
      </c>
      <c r="H224" s="1">
        <v>0</v>
      </c>
      <c r="I224" s="1">
        <v>702291</v>
      </c>
      <c r="J224" s="1">
        <v>53656</v>
      </c>
      <c r="K224" s="1">
        <v>416010</v>
      </c>
      <c r="L224" s="1">
        <v>0</v>
      </c>
      <c r="M224" s="1">
        <v>0</v>
      </c>
      <c r="N224" s="65">
        <v>0</v>
      </c>
      <c r="O224" s="65">
        <v>0</v>
      </c>
      <c r="P224" s="65">
        <v>5.9604999999999997</v>
      </c>
      <c r="Q224" s="65">
        <v>0.45540000000000003</v>
      </c>
      <c r="R224" s="65">
        <v>0</v>
      </c>
      <c r="S224" s="65">
        <v>3.5306999999999999</v>
      </c>
    </row>
    <row r="225" spans="1:19" x14ac:dyDescent="0.25">
      <c r="A225">
        <v>264</v>
      </c>
      <c r="B225" t="s">
        <v>294</v>
      </c>
      <c r="C225" s="1">
        <v>117825</v>
      </c>
      <c r="D225" s="1">
        <v>2858</v>
      </c>
      <c r="E225" s="83">
        <v>80109</v>
      </c>
      <c r="F225" s="84" t="s">
        <v>674</v>
      </c>
      <c r="G225">
        <v>2019</v>
      </c>
      <c r="H225" s="1">
        <v>34321</v>
      </c>
      <c r="I225" s="1">
        <v>8448</v>
      </c>
      <c r="J225" s="1">
        <v>222</v>
      </c>
      <c r="K225" s="1">
        <v>867</v>
      </c>
      <c r="L225" s="1">
        <v>8448</v>
      </c>
      <c r="M225" s="1">
        <v>222</v>
      </c>
      <c r="N225" s="65">
        <v>4.0625999999999998</v>
      </c>
      <c r="O225" s="65">
        <v>154.59909999999999</v>
      </c>
      <c r="P225" s="65">
        <v>7.17E-2</v>
      </c>
      <c r="Q225" s="65">
        <v>1.9E-3</v>
      </c>
      <c r="R225" s="65">
        <v>0.2913</v>
      </c>
      <c r="S225" s="65">
        <v>7.4000000000000003E-3</v>
      </c>
    </row>
    <row r="226" spans="1:19" x14ac:dyDescent="0.25">
      <c r="A226">
        <v>264</v>
      </c>
      <c r="B226" t="s">
        <v>294</v>
      </c>
      <c r="C226" s="1">
        <v>117825</v>
      </c>
      <c r="D226" s="1">
        <v>2858</v>
      </c>
      <c r="E226" s="83"/>
      <c r="F226" s="84" t="s">
        <v>548</v>
      </c>
      <c r="G226"/>
      <c r="H226" s="1">
        <v>34321</v>
      </c>
      <c r="I226" s="1">
        <v>710739</v>
      </c>
      <c r="J226" s="1">
        <v>53878</v>
      </c>
      <c r="K226" s="1">
        <v>416877</v>
      </c>
      <c r="L226" s="1">
        <v>8448</v>
      </c>
      <c r="M226" s="1">
        <v>222</v>
      </c>
      <c r="N226" s="65">
        <v>4.0625999999999998</v>
      </c>
      <c r="O226" s="65">
        <v>154.59909999999999</v>
      </c>
      <c r="P226" s="65">
        <v>6.0321999999999996</v>
      </c>
      <c r="Q226" s="65">
        <v>0.45729999999999998</v>
      </c>
      <c r="R226" s="65">
        <v>0.2913</v>
      </c>
      <c r="S226" s="65">
        <v>3.5381</v>
      </c>
    </row>
    <row r="227" spans="1:19" x14ac:dyDescent="0.25">
      <c r="A227">
        <v>265</v>
      </c>
      <c r="B227" t="s">
        <v>295</v>
      </c>
      <c r="C227" s="1">
        <v>117807</v>
      </c>
      <c r="D227" s="1">
        <v>2228</v>
      </c>
      <c r="E227" s="83">
        <v>60097</v>
      </c>
      <c r="F227" s="84" t="s">
        <v>658</v>
      </c>
      <c r="G227">
        <v>2019</v>
      </c>
      <c r="H227" s="1">
        <v>0</v>
      </c>
      <c r="I227" s="1">
        <v>500772</v>
      </c>
      <c r="J227" s="1">
        <v>32545</v>
      </c>
      <c r="K227" s="1">
        <v>164229</v>
      </c>
      <c r="L227" s="1">
        <v>0</v>
      </c>
      <c r="M227" s="1">
        <v>0</v>
      </c>
      <c r="N227" s="65">
        <v>0</v>
      </c>
      <c r="O227" s="65">
        <v>0</v>
      </c>
      <c r="P227" s="65">
        <v>4.2507999999999999</v>
      </c>
      <c r="Q227" s="65">
        <v>0.27629999999999999</v>
      </c>
      <c r="R227" s="65">
        <v>0</v>
      </c>
      <c r="S227" s="65">
        <v>1.3940999999999999</v>
      </c>
    </row>
    <row r="228" spans="1:19" x14ac:dyDescent="0.25">
      <c r="A228">
        <v>265</v>
      </c>
      <c r="B228" t="s">
        <v>295</v>
      </c>
      <c r="C228" s="1">
        <v>117807</v>
      </c>
      <c r="D228" s="1">
        <v>2228</v>
      </c>
      <c r="E228" s="83"/>
      <c r="F228" s="84" t="s">
        <v>548</v>
      </c>
      <c r="G228"/>
      <c r="H228" s="1">
        <v>0</v>
      </c>
      <c r="I228" s="1">
        <v>500772</v>
      </c>
      <c r="J228" s="1">
        <v>32545</v>
      </c>
      <c r="K228" s="1">
        <v>164229</v>
      </c>
      <c r="L228" s="1">
        <v>0</v>
      </c>
      <c r="M228" s="1">
        <v>0</v>
      </c>
      <c r="N228" s="65">
        <v>0</v>
      </c>
      <c r="O228" s="65">
        <v>0</v>
      </c>
      <c r="P228" s="65">
        <v>4.2507999999999999</v>
      </c>
      <c r="Q228" s="65">
        <v>0.27629999999999999</v>
      </c>
      <c r="R228" s="65">
        <v>0</v>
      </c>
      <c r="S228" s="65">
        <v>1.3940999999999999</v>
      </c>
    </row>
    <row r="229" spans="1:19" x14ac:dyDescent="0.25">
      <c r="A229">
        <v>266</v>
      </c>
      <c r="B229" t="s">
        <v>296</v>
      </c>
      <c r="C229" s="1">
        <v>117798</v>
      </c>
      <c r="D229" s="1">
        <v>1807</v>
      </c>
      <c r="E229" s="83">
        <v>40095</v>
      </c>
      <c r="F229" s="84" t="s">
        <v>675</v>
      </c>
      <c r="G229">
        <v>2019</v>
      </c>
      <c r="H229" s="1">
        <v>0</v>
      </c>
      <c r="I229" s="1">
        <v>368853</v>
      </c>
      <c r="J229" s="1">
        <v>25437</v>
      </c>
      <c r="K229" s="1">
        <v>525654</v>
      </c>
      <c r="L229" s="1">
        <v>0</v>
      </c>
      <c r="M229" s="1">
        <v>0</v>
      </c>
      <c r="N229" s="65">
        <v>0</v>
      </c>
      <c r="O229" s="65">
        <v>0</v>
      </c>
      <c r="P229" s="65">
        <v>3.1312000000000002</v>
      </c>
      <c r="Q229" s="65">
        <v>0.21590000000000001</v>
      </c>
      <c r="R229" s="65">
        <v>0</v>
      </c>
      <c r="S229" s="65">
        <v>4.4622999999999999</v>
      </c>
    </row>
    <row r="230" spans="1:19" x14ac:dyDescent="0.25">
      <c r="A230">
        <v>266</v>
      </c>
      <c r="B230" t="s">
        <v>296</v>
      </c>
      <c r="C230" s="1">
        <v>117798</v>
      </c>
      <c r="D230" s="1">
        <v>1807</v>
      </c>
      <c r="E230" s="83">
        <v>40220</v>
      </c>
      <c r="F230" s="84" t="s">
        <v>676</v>
      </c>
      <c r="G230">
        <v>2019</v>
      </c>
      <c r="H230" s="1">
        <v>0</v>
      </c>
      <c r="I230" s="1">
        <v>286947</v>
      </c>
      <c r="J230" s="1">
        <v>13670</v>
      </c>
      <c r="K230" s="1">
        <v>28281</v>
      </c>
      <c r="L230" s="1">
        <v>0</v>
      </c>
      <c r="M230" s="1">
        <v>0</v>
      </c>
      <c r="N230" s="65">
        <v>0</v>
      </c>
      <c r="O230" s="65">
        <v>0</v>
      </c>
      <c r="P230" s="65">
        <v>2.4359000000000002</v>
      </c>
      <c r="Q230" s="65">
        <v>0.11600000000000001</v>
      </c>
      <c r="R230" s="65">
        <v>0</v>
      </c>
      <c r="S230" s="65">
        <v>0.24010000000000001</v>
      </c>
    </row>
    <row r="231" spans="1:19" x14ac:dyDescent="0.25">
      <c r="A231">
        <v>266</v>
      </c>
      <c r="B231" t="s">
        <v>296</v>
      </c>
      <c r="C231" s="1">
        <v>117798</v>
      </c>
      <c r="D231" s="1">
        <v>1807</v>
      </c>
      <c r="E231" s="83"/>
      <c r="F231" s="84" t="s">
        <v>548</v>
      </c>
      <c r="G231"/>
      <c r="H231" s="1">
        <v>0</v>
      </c>
      <c r="I231" s="1">
        <v>655800</v>
      </c>
      <c r="J231" s="1">
        <v>39107</v>
      </c>
      <c r="K231" s="1">
        <v>553935</v>
      </c>
      <c r="L231" s="1">
        <v>0</v>
      </c>
      <c r="M231" s="1">
        <v>0</v>
      </c>
      <c r="N231" s="65">
        <v>0</v>
      </c>
      <c r="O231" s="65">
        <v>0</v>
      </c>
      <c r="P231" s="65">
        <v>5.5671999999999997</v>
      </c>
      <c r="Q231" s="65">
        <v>0.33200000000000002</v>
      </c>
      <c r="R231" s="65">
        <v>0</v>
      </c>
      <c r="S231" s="65">
        <v>4.7023999999999999</v>
      </c>
    </row>
    <row r="232" spans="1:19" x14ac:dyDescent="0.25">
      <c r="A232">
        <v>267</v>
      </c>
      <c r="B232" t="s">
        <v>297</v>
      </c>
      <c r="C232" s="1">
        <v>117731</v>
      </c>
      <c r="D232" s="1">
        <v>1657</v>
      </c>
      <c r="E232" s="83">
        <v>90093</v>
      </c>
      <c r="F232" s="84" t="s">
        <v>677</v>
      </c>
      <c r="G232">
        <v>2019</v>
      </c>
      <c r="H232" s="1">
        <v>4206058</v>
      </c>
      <c r="I232" s="1">
        <v>881153</v>
      </c>
      <c r="J232" s="1">
        <v>52555</v>
      </c>
      <c r="K232" s="1">
        <v>560408</v>
      </c>
      <c r="L232" s="1">
        <v>881153</v>
      </c>
      <c r="M232" s="1">
        <v>52555</v>
      </c>
      <c r="N232" s="65">
        <v>4.7733999999999996</v>
      </c>
      <c r="O232" s="65">
        <v>80.031499999999994</v>
      </c>
      <c r="P232" s="65">
        <v>7.4844999999999997</v>
      </c>
      <c r="Q232" s="65">
        <v>0.44640000000000002</v>
      </c>
      <c r="R232" s="65">
        <v>35.725999999999999</v>
      </c>
      <c r="S232" s="65">
        <v>4.7601000000000004</v>
      </c>
    </row>
    <row r="233" spans="1:19" x14ac:dyDescent="0.25">
      <c r="A233">
        <v>267</v>
      </c>
      <c r="B233" t="s">
        <v>297</v>
      </c>
      <c r="C233" s="1">
        <v>117731</v>
      </c>
      <c r="D233" s="1">
        <v>1657</v>
      </c>
      <c r="E233" s="83"/>
      <c r="F233" s="84" t="s">
        <v>548</v>
      </c>
      <c r="G233"/>
      <c r="H233" s="1">
        <v>4206058</v>
      </c>
      <c r="I233" s="1">
        <v>881153</v>
      </c>
      <c r="J233" s="1">
        <v>52555</v>
      </c>
      <c r="K233" s="1">
        <v>560408</v>
      </c>
      <c r="L233" s="1">
        <v>881153</v>
      </c>
      <c r="M233" s="1">
        <v>52555</v>
      </c>
      <c r="N233" s="65">
        <v>4.7733999999999996</v>
      </c>
      <c r="O233" s="65">
        <v>80.031499999999994</v>
      </c>
      <c r="P233" s="65">
        <v>7.4844999999999997</v>
      </c>
      <c r="Q233" s="65">
        <v>0.44640000000000002</v>
      </c>
      <c r="R233" s="65">
        <v>35.725999999999999</v>
      </c>
      <c r="S233" s="65">
        <v>4.7601000000000004</v>
      </c>
    </row>
    <row r="234" spans="1:19" x14ac:dyDescent="0.25">
      <c r="A234">
        <v>268</v>
      </c>
      <c r="B234" t="s">
        <v>298</v>
      </c>
      <c r="C234" s="1">
        <v>117328</v>
      </c>
      <c r="D234" s="1">
        <v>1881</v>
      </c>
      <c r="E234" s="83">
        <v>20018</v>
      </c>
      <c r="F234" s="84" t="s">
        <v>678</v>
      </c>
      <c r="G234">
        <v>2019</v>
      </c>
      <c r="H234" s="1">
        <v>2941171</v>
      </c>
      <c r="I234" s="1">
        <v>797696</v>
      </c>
      <c r="J234" s="1">
        <v>69236</v>
      </c>
      <c r="K234" s="1">
        <v>880506</v>
      </c>
      <c r="L234" s="1">
        <v>797696</v>
      </c>
      <c r="M234" s="1">
        <v>69236</v>
      </c>
      <c r="N234" s="65">
        <v>3.6871</v>
      </c>
      <c r="O234" s="65">
        <v>42.480400000000003</v>
      </c>
      <c r="P234" s="65">
        <v>6.7988999999999997</v>
      </c>
      <c r="Q234" s="65">
        <v>0.59009999999999996</v>
      </c>
      <c r="R234" s="65">
        <v>25.067900000000002</v>
      </c>
      <c r="S234" s="65">
        <v>7.5046999999999997</v>
      </c>
    </row>
    <row r="235" spans="1:19" x14ac:dyDescent="0.25">
      <c r="A235">
        <v>268</v>
      </c>
      <c r="B235" t="s">
        <v>298</v>
      </c>
      <c r="C235" s="1">
        <v>117328</v>
      </c>
      <c r="D235" s="1">
        <v>1881</v>
      </c>
      <c r="E235" s="83"/>
      <c r="F235" s="84" t="s">
        <v>548</v>
      </c>
      <c r="G235"/>
      <c r="H235" s="1">
        <v>2941171</v>
      </c>
      <c r="I235" s="1">
        <v>797696</v>
      </c>
      <c r="J235" s="1">
        <v>69236</v>
      </c>
      <c r="K235" s="1">
        <v>880506</v>
      </c>
      <c r="L235" s="1">
        <v>797696</v>
      </c>
      <c r="M235" s="1">
        <v>69236</v>
      </c>
      <c r="N235" s="65">
        <v>3.6871</v>
      </c>
      <c r="O235" s="65">
        <v>42.480400000000003</v>
      </c>
      <c r="P235" s="65">
        <v>6.7988999999999997</v>
      </c>
      <c r="Q235" s="65">
        <v>0.59009999999999996</v>
      </c>
      <c r="R235" s="65">
        <v>25.067900000000002</v>
      </c>
      <c r="S235" s="65">
        <v>7.5046999999999997</v>
      </c>
    </row>
    <row r="236" spans="1:19" x14ac:dyDescent="0.25">
      <c r="A236">
        <v>269</v>
      </c>
      <c r="B236" t="s">
        <v>299</v>
      </c>
      <c r="C236" s="1">
        <v>116960</v>
      </c>
      <c r="D236" s="1">
        <v>1798</v>
      </c>
      <c r="E236" s="83">
        <v>10061</v>
      </c>
      <c r="F236" s="84" t="s">
        <v>679</v>
      </c>
      <c r="G236">
        <v>2019</v>
      </c>
      <c r="H236" s="1">
        <v>6954385</v>
      </c>
      <c r="I236" s="1">
        <v>4082539</v>
      </c>
      <c r="J236" s="1">
        <v>211001</v>
      </c>
      <c r="K236" s="1">
        <v>1009377</v>
      </c>
      <c r="L236" s="1">
        <v>4082539</v>
      </c>
      <c r="M236" s="1">
        <v>211001</v>
      </c>
      <c r="N236" s="65">
        <v>1.7034</v>
      </c>
      <c r="O236" s="65">
        <v>32.959000000000003</v>
      </c>
      <c r="P236" s="65">
        <v>34.9054</v>
      </c>
      <c r="Q236" s="65">
        <v>1.804</v>
      </c>
      <c r="R236" s="65">
        <v>59.459499999999998</v>
      </c>
      <c r="S236" s="65">
        <v>8.6301000000000005</v>
      </c>
    </row>
    <row r="237" spans="1:19" x14ac:dyDescent="0.25">
      <c r="A237">
        <v>269</v>
      </c>
      <c r="B237" t="s">
        <v>299</v>
      </c>
      <c r="C237" s="1">
        <v>116960</v>
      </c>
      <c r="D237" s="1">
        <v>1798</v>
      </c>
      <c r="E237" s="83"/>
      <c r="F237" s="84" t="s">
        <v>548</v>
      </c>
      <c r="G237"/>
      <c r="H237" s="1">
        <v>6954385</v>
      </c>
      <c r="I237" s="1">
        <v>4082539</v>
      </c>
      <c r="J237" s="1">
        <v>211001</v>
      </c>
      <c r="K237" s="1">
        <v>1009377</v>
      </c>
      <c r="L237" s="1">
        <v>4082539</v>
      </c>
      <c r="M237" s="1">
        <v>211001</v>
      </c>
      <c r="N237" s="65">
        <v>1.7034</v>
      </c>
      <c r="O237" s="65">
        <v>32.959000000000003</v>
      </c>
      <c r="P237" s="65">
        <v>34.9054</v>
      </c>
      <c r="Q237" s="65">
        <v>1.804</v>
      </c>
      <c r="R237" s="65">
        <v>59.459499999999998</v>
      </c>
      <c r="S237" s="65">
        <v>8.6301000000000005</v>
      </c>
    </row>
    <row r="238" spans="1:19" x14ac:dyDescent="0.25">
      <c r="A238">
        <v>270</v>
      </c>
      <c r="B238" t="s">
        <v>300</v>
      </c>
      <c r="C238" s="1">
        <v>116719</v>
      </c>
      <c r="D238" s="1">
        <v>3019</v>
      </c>
      <c r="E238" s="83">
        <v>90061</v>
      </c>
      <c r="F238" s="84" t="s">
        <v>680</v>
      </c>
      <c r="G238">
        <v>2019</v>
      </c>
      <c r="H238" s="1">
        <v>7133629</v>
      </c>
      <c r="I238" s="1">
        <v>1110959</v>
      </c>
      <c r="J238" s="1">
        <v>76997</v>
      </c>
      <c r="K238" s="1">
        <v>902779</v>
      </c>
      <c r="L238" s="1">
        <v>1110959</v>
      </c>
      <c r="M238" s="1">
        <v>76997</v>
      </c>
      <c r="N238" s="65">
        <v>6.4211</v>
      </c>
      <c r="O238" s="65">
        <v>92.648099999999999</v>
      </c>
      <c r="P238" s="65">
        <v>9.5182000000000002</v>
      </c>
      <c r="Q238" s="65">
        <v>0.65969999999999995</v>
      </c>
      <c r="R238" s="65">
        <v>61.118000000000002</v>
      </c>
      <c r="S238" s="65">
        <v>7.7346000000000004</v>
      </c>
    </row>
    <row r="239" spans="1:19" x14ac:dyDescent="0.25">
      <c r="A239">
        <v>270</v>
      </c>
      <c r="B239" t="s">
        <v>300</v>
      </c>
      <c r="C239" s="1">
        <v>116719</v>
      </c>
      <c r="D239" s="1">
        <v>3019</v>
      </c>
      <c r="E239" s="83"/>
      <c r="F239" s="84" t="s">
        <v>548</v>
      </c>
      <c r="G239"/>
      <c r="H239" s="1">
        <v>7133629</v>
      </c>
      <c r="I239" s="1">
        <v>1110959</v>
      </c>
      <c r="J239" s="1">
        <v>76997</v>
      </c>
      <c r="K239" s="1">
        <v>902779</v>
      </c>
      <c r="L239" s="1">
        <v>1110959</v>
      </c>
      <c r="M239" s="1">
        <v>76997</v>
      </c>
      <c r="N239" s="65">
        <v>6.4211</v>
      </c>
      <c r="O239" s="65">
        <v>92.648099999999999</v>
      </c>
      <c r="P239" s="65">
        <v>9.5182000000000002</v>
      </c>
      <c r="Q239" s="65">
        <v>0.65969999999999995</v>
      </c>
      <c r="R239" s="65">
        <v>61.118000000000002</v>
      </c>
      <c r="S239" s="65">
        <v>7.7346000000000004</v>
      </c>
    </row>
    <row r="240" spans="1:19" x14ac:dyDescent="0.25">
      <c r="A240">
        <v>271</v>
      </c>
      <c r="B240" t="s">
        <v>301</v>
      </c>
      <c r="C240" s="1">
        <v>116636</v>
      </c>
      <c r="D240" s="1">
        <v>1313</v>
      </c>
      <c r="E240" s="83">
        <v>30008</v>
      </c>
      <c r="F240" s="84" t="s">
        <v>681</v>
      </c>
      <c r="G240">
        <v>2019</v>
      </c>
      <c r="H240" s="1">
        <v>8853261</v>
      </c>
      <c r="I240" s="1">
        <v>1251351</v>
      </c>
      <c r="J240" s="1">
        <v>94893</v>
      </c>
      <c r="K240" s="1">
        <v>2018554</v>
      </c>
      <c r="L240" s="1">
        <v>1251351</v>
      </c>
      <c r="M240" s="1">
        <v>94893</v>
      </c>
      <c r="N240" s="65">
        <v>7.0750000000000002</v>
      </c>
      <c r="O240" s="65">
        <v>93.297300000000007</v>
      </c>
      <c r="P240" s="65">
        <v>10.7287</v>
      </c>
      <c r="Q240" s="65">
        <v>0.81359999999999999</v>
      </c>
      <c r="R240" s="65">
        <v>75.905000000000001</v>
      </c>
      <c r="S240" s="65">
        <v>17.3064</v>
      </c>
    </row>
    <row r="241" spans="1:19" x14ac:dyDescent="0.25">
      <c r="A241">
        <v>271</v>
      </c>
      <c r="B241" t="s">
        <v>301</v>
      </c>
      <c r="C241" s="1">
        <v>116636</v>
      </c>
      <c r="D241" s="1">
        <v>1313</v>
      </c>
      <c r="E241" s="83"/>
      <c r="F241" s="84" t="s">
        <v>548</v>
      </c>
      <c r="G241"/>
      <c r="H241" s="1">
        <v>8853261</v>
      </c>
      <c r="I241" s="1">
        <v>1251351</v>
      </c>
      <c r="J241" s="1">
        <v>94893</v>
      </c>
      <c r="K241" s="1">
        <v>2018554</v>
      </c>
      <c r="L241" s="1">
        <v>1251351</v>
      </c>
      <c r="M241" s="1">
        <v>94893</v>
      </c>
      <c r="N241" s="65">
        <v>7.0750000000000002</v>
      </c>
      <c r="O241" s="65">
        <v>93.297300000000007</v>
      </c>
      <c r="P241" s="65">
        <v>10.7287</v>
      </c>
      <c r="Q241" s="65">
        <v>0.81359999999999999</v>
      </c>
      <c r="R241" s="65">
        <v>75.905000000000001</v>
      </c>
      <c r="S241" s="65">
        <v>17.3064</v>
      </c>
    </row>
    <row r="242" spans="1:19" x14ac:dyDescent="0.25">
      <c r="A242">
        <v>272</v>
      </c>
      <c r="B242" t="s">
        <v>302</v>
      </c>
      <c r="C242" s="1">
        <v>116533</v>
      </c>
      <c r="D242" s="1">
        <v>1422</v>
      </c>
      <c r="E242" s="83">
        <v>60026</v>
      </c>
      <c r="F242" s="84" t="s">
        <v>682</v>
      </c>
      <c r="G242">
        <v>2019</v>
      </c>
      <c r="H242" s="1">
        <v>0</v>
      </c>
      <c r="I242" s="1">
        <v>623071</v>
      </c>
      <c r="J242" s="1">
        <v>41059</v>
      </c>
      <c r="K242" s="1">
        <v>760350</v>
      </c>
      <c r="L242" s="1">
        <v>0</v>
      </c>
      <c r="M242" s="1">
        <v>0</v>
      </c>
      <c r="N242" s="65">
        <v>0</v>
      </c>
      <c r="O242" s="65">
        <v>0</v>
      </c>
      <c r="P242" s="65">
        <v>5.3467000000000002</v>
      </c>
      <c r="Q242" s="65">
        <v>0.3523</v>
      </c>
      <c r="R242" s="65">
        <v>0</v>
      </c>
      <c r="S242" s="65">
        <v>6.5247999999999999</v>
      </c>
    </row>
    <row r="243" spans="1:19" x14ac:dyDescent="0.25">
      <c r="A243">
        <v>272</v>
      </c>
      <c r="B243" t="s">
        <v>302</v>
      </c>
      <c r="C243" s="1">
        <v>116533</v>
      </c>
      <c r="D243" s="1">
        <v>1422</v>
      </c>
      <c r="E243" s="83"/>
      <c r="F243" s="84" t="s">
        <v>548</v>
      </c>
      <c r="G243"/>
      <c r="H243" s="1">
        <v>0</v>
      </c>
      <c r="I243" s="1">
        <v>623071</v>
      </c>
      <c r="J243" s="1">
        <v>41059</v>
      </c>
      <c r="K243" s="1">
        <v>760350</v>
      </c>
      <c r="L243" s="1">
        <v>0</v>
      </c>
      <c r="M243" s="1">
        <v>0</v>
      </c>
      <c r="N243" s="65">
        <v>0</v>
      </c>
      <c r="O243" s="65">
        <v>0</v>
      </c>
      <c r="P243" s="65">
        <v>5.3467000000000002</v>
      </c>
      <c r="Q243" s="65">
        <v>0.3523</v>
      </c>
      <c r="R243" s="65">
        <v>0</v>
      </c>
      <c r="S243" s="65">
        <v>6.5247999999999999</v>
      </c>
    </row>
    <row r="244" spans="1:19" x14ac:dyDescent="0.25">
      <c r="A244">
        <v>273</v>
      </c>
      <c r="B244" t="s">
        <v>303</v>
      </c>
      <c r="C244" s="1">
        <v>114773</v>
      </c>
      <c r="D244" s="1">
        <v>2167</v>
      </c>
      <c r="E244" s="83">
        <v>80004</v>
      </c>
      <c r="F244" s="84" t="s">
        <v>683</v>
      </c>
      <c r="G244">
        <v>2019</v>
      </c>
      <c r="H244" s="1">
        <v>2066747</v>
      </c>
      <c r="I244" s="1">
        <v>747217</v>
      </c>
      <c r="J244" s="1">
        <v>53749</v>
      </c>
      <c r="K244" s="1">
        <v>470975</v>
      </c>
      <c r="L244" s="1">
        <v>747217</v>
      </c>
      <c r="M244" s="1">
        <v>53749</v>
      </c>
      <c r="N244" s="65">
        <v>2.7658999999999998</v>
      </c>
      <c r="O244" s="65">
        <v>38.451799999999999</v>
      </c>
      <c r="P244" s="65">
        <v>6.5103999999999997</v>
      </c>
      <c r="Q244" s="65">
        <v>0.46829999999999999</v>
      </c>
      <c r="R244" s="65">
        <v>18.007300000000001</v>
      </c>
      <c r="S244" s="65">
        <v>4.1035000000000004</v>
      </c>
    </row>
    <row r="245" spans="1:19" x14ac:dyDescent="0.25">
      <c r="A245">
        <v>273</v>
      </c>
      <c r="B245" t="s">
        <v>303</v>
      </c>
      <c r="C245" s="1">
        <v>114773</v>
      </c>
      <c r="D245" s="1">
        <v>2167</v>
      </c>
      <c r="E245" s="83"/>
      <c r="F245" s="84" t="s">
        <v>548</v>
      </c>
      <c r="G245"/>
      <c r="H245" s="1">
        <v>2066747</v>
      </c>
      <c r="I245" s="1">
        <v>747217</v>
      </c>
      <c r="J245" s="1">
        <v>53749</v>
      </c>
      <c r="K245" s="1">
        <v>470975</v>
      </c>
      <c r="L245" s="1">
        <v>747217</v>
      </c>
      <c r="M245" s="1">
        <v>53749</v>
      </c>
      <c r="N245" s="65">
        <v>2.7658999999999998</v>
      </c>
      <c r="O245" s="65">
        <v>38.451799999999999</v>
      </c>
      <c r="P245" s="65">
        <v>6.5103999999999997</v>
      </c>
      <c r="Q245" s="65">
        <v>0.46829999999999999</v>
      </c>
      <c r="R245" s="65">
        <v>18.007300000000001</v>
      </c>
      <c r="S245" s="65">
        <v>4.1035000000000004</v>
      </c>
    </row>
    <row r="246" spans="1:19" x14ac:dyDescent="0.25">
      <c r="A246">
        <v>274</v>
      </c>
      <c r="B246" t="s">
        <v>304</v>
      </c>
      <c r="C246" s="1">
        <v>114591</v>
      </c>
      <c r="D246" s="1">
        <v>3527</v>
      </c>
      <c r="E246" s="83">
        <v>80006</v>
      </c>
      <c r="F246" s="84" t="s">
        <v>684</v>
      </c>
      <c r="G246">
        <v>2019</v>
      </c>
      <c r="H246" s="1">
        <v>26830295</v>
      </c>
      <c r="I246" s="1">
        <v>3342213</v>
      </c>
      <c r="J246" s="1">
        <v>265984</v>
      </c>
      <c r="K246" s="1">
        <v>6183235</v>
      </c>
      <c r="L246" s="1">
        <v>3342213</v>
      </c>
      <c r="M246" s="1">
        <v>265984</v>
      </c>
      <c r="N246" s="65">
        <v>8.0276999999999994</v>
      </c>
      <c r="O246" s="65">
        <v>100.87179999999999</v>
      </c>
      <c r="P246" s="65">
        <v>29.166499999999999</v>
      </c>
      <c r="Q246" s="65">
        <v>2.3212000000000002</v>
      </c>
      <c r="R246" s="65">
        <v>234.1396</v>
      </c>
      <c r="S246" s="65">
        <v>53.959200000000003</v>
      </c>
    </row>
    <row r="247" spans="1:19" x14ac:dyDescent="0.25">
      <c r="A247">
        <v>274</v>
      </c>
      <c r="B247" t="s">
        <v>304</v>
      </c>
      <c r="C247" s="1">
        <v>114591</v>
      </c>
      <c r="D247" s="1">
        <v>3527</v>
      </c>
      <c r="E247" s="83">
        <v>80011</v>
      </c>
      <c r="F247" s="84" t="s">
        <v>685</v>
      </c>
      <c r="G247">
        <v>2019</v>
      </c>
      <c r="H247" s="1">
        <v>69312</v>
      </c>
      <c r="I247" s="1">
        <v>9846</v>
      </c>
      <c r="J247" s="1">
        <v>753</v>
      </c>
      <c r="K247" s="1">
        <v>22774</v>
      </c>
      <c r="L247" s="1">
        <v>9846</v>
      </c>
      <c r="M247" s="1">
        <v>753</v>
      </c>
      <c r="N247" s="65">
        <v>7.0396000000000001</v>
      </c>
      <c r="O247" s="65">
        <v>92.047799999999995</v>
      </c>
      <c r="P247" s="65">
        <v>8.5900000000000004E-2</v>
      </c>
      <c r="Q247" s="65">
        <v>6.6E-3</v>
      </c>
      <c r="R247" s="65">
        <v>0.60489999999999999</v>
      </c>
      <c r="S247" s="65">
        <v>0.19869999999999999</v>
      </c>
    </row>
    <row r="248" spans="1:19" x14ac:dyDescent="0.25">
      <c r="A248">
        <v>274</v>
      </c>
      <c r="B248" t="s">
        <v>304</v>
      </c>
      <c r="C248" s="1">
        <v>114591</v>
      </c>
      <c r="D248" s="1">
        <v>3527</v>
      </c>
      <c r="E248" s="83">
        <v>80109</v>
      </c>
      <c r="F248" s="84" t="s">
        <v>674</v>
      </c>
      <c r="G248">
        <v>2019</v>
      </c>
      <c r="H248" s="1">
        <v>313730</v>
      </c>
      <c r="I248" s="1">
        <v>77224</v>
      </c>
      <c r="J248" s="1">
        <v>2033</v>
      </c>
      <c r="K248" s="1">
        <v>7925</v>
      </c>
      <c r="L248" s="1">
        <v>77224</v>
      </c>
      <c r="M248" s="1">
        <v>2033</v>
      </c>
      <c r="N248" s="65">
        <v>4.0625999999999998</v>
      </c>
      <c r="O248" s="65">
        <v>154.31870000000001</v>
      </c>
      <c r="P248" s="65">
        <v>0.67390000000000005</v>
      </c>
      <c r="Q248" s="65">
        <v>1.77E-2</v>
      </c>
      <c r="R248" s="65">
        <v>2.7378</v>
      </c>
      <c r="S248" s="65">
        <v>6.9199999999999998E-2</v>
      </c>
    </row>
    <row r="249" spans="1:19" x14ac:dyDescent="0.25">
      <c r="A249">
        <v>274</v>
      </c>
      <c r="B249" t="s">
        <v>304</v>
      </c>
      <c r="C249" s="1">
        <v>114591</v>
      </c>
      <c r="D249" s="1">
        <v>3527</v>
      </c>
      <c r="E249" s="83" t="s">
        <v>686</v>
      </c>
      <c r="F249" s="84" t="s">
        <v>687</v>
      </c>
      <c r="G249">
        <v>2019</v>
      </c>
      <c r="H249" s="1">
        <v>0</v>
      </c>
      <c r="I249" s="1">
        <v>392426</v>
      </c>
      <c r="J249" s="1">
        <v>30521</v>
      </c>
      <c r="K249" s="1">
        <v>48275</v>
      </c>
      <c r="L249" s="1">
        <v>0</v>
      </c>
      <c r="M249" s="1">
        <v>0</v>
      </c>
      <c r="N249" s="65">
        <v>0</v>
      </c>
      <c r="O249" s="65">
        <v>0</v>
      </c>
      <c r="P249" s="65">
        <v>3.4245999999999999</v>
      </c>
      <c r="Q249" s="65">
        <v>0.26629999999999998</v>
      </c>
      <c r="R249" s="65">
        <v>0</v>
      </c>
      <c r="S249" s="65">
        <v>0.42130000000000001</v>
      </c>
    </row>
    <row r="250" spans="1:19" x14ac:dyDescent="0.25">
      <c r="A250">
        <v>274</v>
      </c>
      <c r="B250" t="s">
        <v>304</v>
      </c>
      <c r="C250" s="1">
        <v>114591</v>
      </c>
      <c r="D250" s="1">
        <v>3527</v>
      </c>
      <c r="E250" s="83"/>
      <c r="F250" s="84" t="s">
        <v>548</v>
      </c>
      <c r="G250"/>
      <c r="H250" s="1">
        <v>27213337</v>
      </c>
      <c r="I250" s="1">
        <v>3821709</v>
      </c>
      <c r="J250" s="1">
        <v>299291</v>
      </c>
      <c r="K250" s="1">
        <v>6262209</v>
      </c>
      <c r="L250" s="1">
        <v>3429283</v>
      </c>
      <c r="M250" s="1">
        <v>268770</v>
      </c>
      <c r="N250" s="65">
        <v>7.9356</v>
      </c>
      <c r="O250" s="65">
        <v>101.2514</v>
      </c>
      <c r="P250" s="65">
        <v>33.350900000000003</v>
      </c>
      <c r="Q250" s="65">
        <v>2.6118000000000001</v>
      </c>
      <c r="R250" s="65">
        <v>237.48230000000001</v>
      </c>
      <c r="S250" s="65">
        <v>54.648299999999999</v>
      </c>
    </row>
    <row r="251" spans="1:19" x14ac:dyDescent="0.25">
      <c r="A251">
        <v>275</v>
      </c>
      <c r="B251" t="s">
        <v>305</v>
      </c>
      <c r="C251" s="1">
        <v>114473</v>
      </c>
      <c r="D251" s="1">
        <v>2379</v>
      </c>
      <c r="E251" s="83">
        <v>21</v>
      </c>
      <c r="F251" s="84" t="s">
        <v>688</v>
      </c>
      <c r="G251">
        <v>2019</v>
      </c>
      <c r="H251" s="1">
        <v>15735526</v>
      </c>
      <c r="I251" s="1">
        <v>3348824</v>
      </c>
      <c r="J251" s="1">
        <v>233672</v>
      </c>
      <c r="K251" s="1">
        <v>4703865</v>
      </c>
      <c r="L251" s="1">
        <v>3348824</v>
      </c>
      <c r="M251" s="1">
        <v>233672</v>
      </c>
      <c r="N251" s="65">
        <v>4.6988000000000003</v>
      </c>
      <c r="O251" s="65">
        <v>67.340199999999996</v>
      </c>
      <c r="P251" s="65">
        <v>29.254300000000001</v>
      </c>
      <c r="Q251" s="65">
        <v>2.0413000000000001</v>
      </c>
      <c r="R251" s="65">
        <v>137.4606</v>
      </c>
      <c r="S251" s="65">
        <v>41.091500000000003</v>
      </c>
    </row>
    <row r="252" spans="1:19" x14ac:dyDescent="0.25">
      <c r="A252">
        <v>275</v>
      </c>
      <c r="B252" t="s">
        <v>305</v>
      </c>
      <c r="C252" s="1">
        <v>114473</v>
      </c>
      <c r="D252" s="1">
        <v>2379</v>
      </c>
      <c r="E252" s="83"/>
      <c r="F252" s="84" t="s">
        <v>548</v>
      </c>
      <c r="G252"/>
      <c r="H252" s="1">
        <v>15735526</v>
      </c>
      <c r="I252" s="1">
        <v>3348824</v>
      </c>
      <c r="J252" s="1">
        <v>233672</v>
      </c>
      <c r="K252" s="1">
        <v>4703865</v>
      </c>
      <c r="L252" s="1">
        <v>3348824</v>
      </c>
      <c r="M252" s="1">
        <v>233672</v>
      </c>
      <c r="N252" s="65">
        <v>4.6988000000000003</v>
      </c>
      <c r="O252" s="65">
        <v>67.340199999999996</v>
      </c>
      <c r="P252" s="65">
        <v>29.254300000000001</v>
      </c>
      <c r="Q252" s="65">
        <v>2.0413000000000001</v>
      </c>
      <c r="R252" s="65">
        <v>137.4606</v>
      </c>
      <c r="S252" s="65">
        <v>41.091500000000003</v>
      </c>
    </row>
    <row r="253" spans="1:19" x14ac:dyDescent="0.25">
      <c r="A253">
        <v>276</v>
      </c>
      <c r="B253" t="s">
        <v>306</v>
      </c>
      <c r="C253" s="1">
        <v>114237</v>
      </c>
      <c r="D253" s="1">
        <v>2952</v>
      </c>
      <c r="E253" s="83">
        <v>90062</v>
      </c>
      <c r="F253" s="84" t="s">
        <v>563</v>
      </c>
      <c r="G253">
        <v>2019</v>
      </c>
      <c r="H253" s="1">
        <v>13293068</v>
      </c>
      <c r="I253" s="1">
        <v>2604091</v>
      </c>
      <c r="J253" s="1">
        <v>160146</v>
      </c>
      <c r="K253" s="1">
        <v>2094467</v>
      </c>
      <c r="L253" s="1">
        <v>2604091</v>
      </c>
      <c r="M253" s="1">
        <v>160146</v>
      </c>
      <c r="N253" s="65">
        <v>5.1047000000000002</v>
      </c>
      <c r="O253" s="65">
        <v>83.005899999999997</v>
      </c>
      <c r="P253" s="65">
        <v>22.795500000000001</v>
      </c>
      <c r="Q253" s="65">
        <v>1.4018999999999999</v>
      </c>
      <c r="R253" s="65">
        <v>116.3639</v>
      </c>
      <c r="S253" s="65">
        <v>18.334399999999999</v>
      </c>
    </row>
    <row r="254" spans="1:19" x14ac:dyDescent="0.25">
      <c r="A254">
        <v>276</v>
      </c>
      <c r="B254" t="s">
        <v>306</v>
      </c>
      <c r="C254" s="1">
        <v>114237</v>
      </c>
      <c r="D254" s="1">
        <v>2952</v>
      </c>
      <c r="E254" s="83"/>
      <c r="F254" s="84" t="s">
        <v>548</v>
      </c>
      <c r="G254"/>
      <c r="H254" s="1">
        <v>13293068</v>
      </c>
      <c r="I254" s="1">
        <v>2604091</v>
      </c>
      <c r="J254" s="1">
        <v>160146</v>
      </c>
      <c r="K254" s="1">
        <v>2094467</v>
      </c>
      <c r="L254" s="1">
        <v>2604091</v>
      </c>
      <c r="M254" s="1">
        <v>160146</v>
      </c>
      <c r="N254" s="65">
        <v>5.1047000000000002</v>
      </c>
      <c r="O254" s="65">
        <v>83.005899999999997</v>
      </c>
      <c r="P254" s="65">
        <v>22.795500000000001</v>
      </c>
      <c r="Q254" s="65">
        <v>1.4018999999999999</v>
      </c>
      <c r="R254" s="65">
        <v>116.3639</v>
      </c>
      <c r="S254" s="65">
        <v>18.334399999999999</v>
      </c>
    </row>
    <row r="255" spans="1:19" x14ac:dyDescent="0.25">
      <c r="A255">
        <v>277</v>
      </c>
      <c r="B255" t="s">
        <v>307</v>
      </c>
      <c r="C255" s="1">
        <v>113682</v>
      </c>
      <c r="D255" s="1">
        <v>2912</v>
      </c>
      <c r="E255" s="83">
        <v>90002</v>
      </c>
      <c r="F255" s="84" t="s">
        <v>689</v>
      </c>
      <c r="G255">
        <v>2019</v>
      </c>
      <c r="H255" s="1">
        <v>2689295</v>
      </c>
      <c r="I255" s="1">
        <v>555880</v>
      </c>
      <c r="J255" s="1">
        <v>34643</v>
      </c>
      <c r="K255" s="1">
        <v>478800</v>
      </c>
      <c r="L255" s="1">
        <v>555880</v>
      </c>
      <c r="M255" s="1">
        <v>34643</v>
      </c>
      <c r="N255" s="65">
        <v>4.8379000000000003</v>
      </c>
      <c r="O255" s="65">
        <v>77.628799999999998</v>
      </c>
      <c r="P255" s="65">
        <v>4.8898000000000001</v>
      </c>
      <c r="Q255" s="65">
        <v>0.30470000000000003</v>
      </c>
      <c r="R255" s="65">
        <v>23.656300000000002</v>
      </c>
      <c r="S255" s="65">
        <v>4.2117000000000004</v>
      </c>
    </row>
    <row r="256" spans="1:19" x14ac:dyDescent="0.25">
      <c r="A256">
        <v>277</v>
      </c>
      <c r="B256" t="s">
        <v>307</v>
      </c>
      <c r="C256" s="1">
        <v>113682</v>
      </c>
      <c r="D256" s="1">
        <v>2912</v>
      </c>
      <c r="E256" s="83"/>
      <c r="F256" s="84" t="s">
        <v>548</v>
      </c>
      <c r="G256"/>
      <c r="H256" s="1">
        <v>2689295</v>
      </c>
      <c r="I256" s="1">
        <v>555880</v>
      </c>
      <c r="J256" s="1">
        <v>34643</v>
      </c>
      <c r="K256" s="1">
        <v>478800</v>
      </c>
      <c r="L256" s="1">
        <v>555880</v>
      </c>
      <c r="M256" s="1">
        <v>34643</v>
      </c>
      <c r="N256" s="65">
        <v>4.8379000000000003</v>
      </c>
      <c r="O256" s="65">
        <v>77.628799999999998</v>
      </c>
      <c r="P256" s="65">
        <v>4.8898000000000001</v>
      </c>
      <c r="Q256" s="65">
        <v>0.30470000000000003</v>
      </c>
      <c r="R256" s="65">
        <v>23.656300000000002</v>
      </c>
      <c r="S256" s="65">
        <v>4.2117000000000004</v>
      </c>
    </row>
    <row r="257" spans="1:19" x14ac:dyDescent="0.25">
      <c r="A257">
        <v>278</v>
      </c>
      <c r="B257" t="s">
        <v>308</v>
      </c>
      <c r="C257" s="1">
        <v>113418</v>
      </c>
      <c r="D257" s="1">
        <v>1823</v>
      </c>
      <c r="E257" s="83">
        <v>70013</v>
      </c>
      <c r="F257" s="84" t="s">
        <v>690</v>
      </c>
      <c r="G257">
        <v>2019</v>
      </c>
      <c r="H257" s="1">
        <v>0</v>
      </c>
      <c r="I257" s="1">
        <v>928244</v>
      </c>
      <c r="J257" s="1">
        <v>58757</v>
      </c>
      <c r="K257" s="1">
        <v>404918</v>
      </c>
      <c r="L257" s="1">
        <v>0</v>
      </c>
      <c r="M257" s="1">
        <v>0</v>
      </c>
      <c r="N257" s="65">
        <v>0</v>
      </c>
      <c r="O257" s="65">
        <v>0</v>
      </c>
      <c r="P257" s="65">
        <v>8.1843000000000004</v>
      </c>
      <c r="Q257" s="65">
        <v>0.5181</v>
      </c>
      <c r="R257" s="65">
        <v>0</v>
      </c>
      <c r="S257" s="65">
        <v>3.5701000000000001</v>
      </c>
    </row>
    <row r="258" spans="1:19" x14ac:dyDescent="0.25">
      <c r="A258">
        <v>278</v>
      </c>
      <c r="B258" t="s">
        <v>308</v>
      </c>
      <c r="C258" s="1">
        <v>113418</v>
      </c>
      <c r="D258" s="1">
        <v>1823</v>
      </c>
      <c r="E258" s="83"/>
      <c r="F258" s="84" t="s">
        <v>548</v>
      </c>
      <c r="G258"/>
      <c r="H258" s="1">
        <v>0</v>
      </c>
      <c r="I258" s="1">
        <v>928244</v>
      </c>
      <c r="J258" s="1">
        <v>58757</v>
      </c>
      <c r="K258" s="1">
        <v>404918</v>
      </c>
      <c r="L258" s="1">
        <v>0</v>
      </c>
      <c r="M258" s="1">
        <v>0</v>
      </c>
      <c r="N258" s="65">
        <v>0</v>
      </c>
      <c r="O258" s="65">
        <v>0</v>
      </c>
      <c r="P258" s="65">
        <v>8.1843000000000004</v>
      </c>
      <c r="Q258" s="65">
        <v>0.5181</v>
      </c>
      <c r="R258" s="65">
        <v>0</v>
      </c>
      <c r="S258" s="65">
        <v>3.5701000000000001</v>
      </c>
    </row>
    <row r="259" spans="1:19" x14ac:dyDescent="0.25">
      <c r="A259">
        <v>279</v>
      </c>
      <c r="B259" t="s">
        <v>309</v>
      </c>
      <c r="C259" s="1">
        <v>112991</v>
      </c>
      <c r="D259" s="1">
        <v>1590</v>
      </c>
      <c r="E259" s="83">
        <v>40158</v>
      </c>
      <c r="F259" s="84" t="s">
        <v>645</v>
      </c>
      <c r="G259">
        <v>2019</v>
      </c>
      <c r="H259" s="1">
        <v>67405</v>
      </c>
      <c r="I259" s="1">
        <v>50940</v>
      </c>
      <c r="J259" s="1">
        <v>3334</v>
      </c>
      <c r="K259" s="1">
        <v>5819</v>
      </c>
      <c r="L259" s="1">
        <v>50940</v>
      </c>
      <c r="M259" s="1">
        <v>3334</v>
      </c>
      <c r="N259" s="65">
        <v>1.3231999999999999</v>
      </c>
      <c r="O259" s="65">
        <v>20.217500000000001</v>
      </c>
      <c r="P259" s="65">
        <v>0.45079999999999998</v>
      </c>
      <c r="Q259" s="65">
        <v>2.9499999999999998E-2</v>
      </c>
      <c r="R259" s="65">
        <v>0.59660000000000002</v>
      </c>
      <c r="S259" s="65">
        <v>5.1499999999999997E-2</v>
      </c>
    </row>
    <row r="260" spans="1:19" x14ac:dyDescent="0.25">
      <c r="A260">
        <v>279</v>
      </c>
      <c r="B260" t="s">
        <v>309</v>
      </c>
      <c r="C260" s="1">
        <v>112991</v>
      </c>
      <c r="D260" s="1">
        <v>1590</v>
      </c>
      <c r="E260" s="83"/>
      <c r="F260" s="84" t="s">
        <v>548</v>
      </c>
      <c r="G260"/>
      <c r="H260" s="1">
        <v>67405</v>
      </c>
      <c r="I260" s="1">
        <v>50940</v>
      </c>
      <c r="J260" s="1">
        <v>3334</v>
      </c>
      <c r="K260" s="1">
        <v>5819</v>
      </c>
      <c r="L260" s="1">
        <v>50940</v>
      </c>
      <c r="M260" s="1">
        <v>3334</v>
      </c>
      <c r="N260" s="65">
        <v>1.3231999999999999</v>
      </c>
      <c r="O260" s="65">
        <v>20.217500000000001</v>
      </c>
      <c r="P260" s="65">
        <v>0.45079999999999998</v>
      </c>
      <c r="Q260" s="65">
        <v>2.9499999999999998E-2</v>
      </c>
      <c r="R260" s="65">
        <v>0.59660000000000002</v>
      </c>
      <c r="S260" s="65">
        <v>5.1499999999999997E-2</v>
      </c>
    </row>
    <row r="261" spans="1:19" x14ac:dyDescent="0.25">
      <c r="A261">
        <v>280</v>
      </c>
      <c r="B261" t="s">
        <v>310</v>
      </c>
      <c r="C261" s="1">
        <v>110769</v>
      </c>
      <c r="D261" s="1">
        <v>1496</v>
      </c>
      <c r="E261" s="83">
        <v>30075</v>
      </c>
      <c r="F261" s="84" t="s">
        <v>691</v>
      </c>
      <c r="G261">
        <v>2019</v>
      </c>
      <c r="H261" s="1">
        <v>6484873</v>
      </c>
      <c r="I261" s="1">
        <v>2537309</v>
      </c>
      <c r="J261" s="1">
        <v>154939</v>
      </c>
      <c r="K261" s="1">
        <v>1034954</v>
      </c>
      <c r="L261" s="1">
        <v>2537309</v>
      </c>
      <c r="M261" s="1">
        <v>154939</v>
      </c>
      <c r="N261" s="65">
        <v>2.5558000000000001</v>
      </c>
      <c r="O261" s="65">
        <v>41.854399999999998</v>
      </c>
      <c r="P261" s="65">
        <v>22.906300000000002</v>
      </c>
      <c r="Q261" s="65">
        <v>1.3988</v>
      </c>
      <c r="R261" s="65">
        <v>58.5441</v>
      </c>
      <c r="S261" s="65">
        <v>9.3434000000000008</v>
      </c>
    </row>
    <row r="262" spans="1:19" x14ac:dyDescent="0.25">
      <c r="A262">
        <v>280</v>
      </c>
      <c r="B262" t="s">
        <v>310</v>
      </c>
      <c r="C262" s="1">
        <v>110769</v>
      </c>
      <c r="D262" s="1">
        <v>1496</v>
      </c>
      <c r="E262" s="83"/>
      <c r="F262" s="84" t="s">
        <v>548</v>
      </c>
      <c r="G262"/>
      <c r="H262" s="1">
        <v>6484873</v>
      </c>
      <c r="I262" s="1">
        <v>2537309</v>
      </c>
      <c r="J262" s="1">
        <v>154939</v>
      </c>
      <c r="K262" s="1">
        <v>1034954</v>
      </c>
      <c r="L262" s="1">
        <v>2537309</v>
      </c>
      <c r="M262" s="1">
        <v>154939</v>
      </c>
      <c r="N262" s="65">
        <v>2.5558000000000001</v>
      </c>
      <c r="O262" s="65">
        <v>41.854399999999998</v>
      </c>
      <c r="P262" s="65">
        <v>22.906300000000002</v>
      </c>
      <c r="Q262" s="65">
        <v>1.3988</v>
      </c>
      <c r="R262" s="65">
        <v>58.5441</v>
      </c>
      <c r="S262" s="65">
        <v>9.3434000000000008</v>
      </c>
    </row>
    <row r="263" spans="1:19" x14ac:dyDescent="0.25">
      <c r="A263">
        <v>281</v>
      </c>
      <c r="B263" t="s">
        <v>311</v>
      </c>
      <c r="C263" s="1">
        <v>110621</v>
      </c>
      <c r="D263" s="1">
        <v>2202</v>
      </c>
      <c r="E263" s="83">
        <v>50028</v>
      </c>
      <c r="F263" s="84" t="s">
        <v>692</v>
      </c>
      <c r="G263">
        <v>2019</v>
      </c>
      <c r="H263" s="1">
        <v>6493044</v>
      </c>
      <c r="I263" s="1">
        <v>2115032</v>
      </c>
      <c r="J263" s="1">
        <v>154225</v>
      </c>
      <c r="K263" s="1">
        <v>1680763</v>
      </c>
      <c r="L263" s="1">
        <v>2115032</v>
      </c>
      <c r="M263" s="1">
        <v>154225</v>
      </c>
      <c r="N263" s="65">
        <v>3.07</v>
      </c>
      <c r="O263" s="65">
        <v>42.101100000000002</v>
      </c>
      <c r="P263" s="65">
        <v>19.119599999999998</v>
      </c>
      <c r="Q263" s="65">
        <v>1.3942000000000001</v>
      </c>
      <c r="R263" s="65">
        <v>58.696300000000001</v>
      </c>
      <c r="S263" s="65">
        <v>15.193899999999999</v>
      </c>
    </row>
    <row r="264" spans="1:19" x14ac:dyDescent="0.25">
      <c r="A264">
        <v>281</v>
      </c>
      <c r="B264" t="s">
        <v>311</v>
      </c>
      <c r="C264" s="1">
        <v>110621</v>
      </c>
      <c r="D264" s="1">
        <v>2202</v>
      </c>
      <c r="E264" s="83"/>
      <c r="F264" s="84" t="s">
        <v>548</v>
      </c>
      <c r="G264"/>
      <c r="H264" s="1">
        <v>6493044</v>
      </c>
      <c r="I264" s="1">
        <v>2115032</v>
      </c>
      <c r="J264" s="1">
        <v>154225</v>
      </c>
      <c r="K264" s="1">
        <v>1680763</v>
      </c>
      <c r="L264" s="1">
        <v>2115032</v>
      </c>
      <c r="M264" s="1">
        <v>154225</v>
      </c>
      <c r="N264" s="65">
        <v>3.07</v>
      </c>
      <c r="O264" s="65">
        <v>42.101100000000002</v>
      </c>
      <c r="P264" s="65">
        <v>19.119599999999998</v>
      </c>
      <c r="Q264" s="65">
        <v>1.3942000000000001</v>
      </c>
      <c r="R264" s="65">
        <v>58.696300000000001</v>
      </c>
      <c r="S264" s="65">
        <v>15.193899999999999</v>
      </c>
    </row>
    <row r="265" spans="1:19" x14ac:dyDescent="0.25">
      <c r="A265">
        <v>282</v>
      </c>
      <c r="B265" t="s">
        <v>312</v>
      </c>
      <c r="C265" s="1">
        <v>110421</v>
      </c>
      <c r="D265" s="1">
        <v>2018</v>
      </c>
      <c r="E265" s="83">
        <v>60040</v>
      </c>
      <c r="F265" s="84" t="s">
        <v>693</v>
      </c>
      <c r="G265">
        <v>2019</v>
      </c>
      <c r="H265" s="1">
        <v>0</v>
      </c>
      <c r="I265" s="1">
        <v>869399</v>
      </c>
      <c r="J265" s="1">
        <v>68240</v>
      </c>
      <c r="K265" s="1">
        <v>394524</v>
      </c>
      <c r="L265" s="1">
        <v>0</v>
      </c>
      <c r="M265" s="1">
        <v>0</v>
      </c>
      <c r="N265" s="65">
        <v>0</v>
      </c>
      <c r="O265" s="65">
        <v>0</v>
      </c>
      <c r="P265" s="65">
        <v>7.8734999999999999</v>
      </c>
      <c r="Q265" s="65">
        <v>0.61799999999999999</v>
      </c>
      <c r="R265" s="65">
        <v>0</v>
      </c>
      <c r="S265" s="65">
        <v>3.5729000000000002</v>
      </c>
    </row>
    <row r="266" spans="1:19" x14ac:dyDescent="0.25">
      <c r="A266">
        <v>282</v>
      </c>
      <c r="B266" t="s">
        <v>312</v>
      </c>
      <c r="C266" s="1">
        <v>110421</v>
      </c>
      <c r="D266" s="1">
        <v>2018</v>
      </c>
      <c r="E266" s="83"/>
      <c r="F266" s="84" t="s">
        <v>548</v>
      </c>
      <c r="G266"/>
      <c r="H266" s="1">
        <v>0</v>
      </c>
      <c r="I266" s="1">
        <v>869399</v>
      </c>
      <c r="J266" s="1">
        <v>68240</v>
      </c>
      <c r="K266" s="1">
        <v>394524</v>
      </c>
      <c r="L266" s="1">
        <v>0</v>
      </c>
      <c r="M266" s="1">
        <v>0</v>
      </c>
      <c r="N266" s="65">
        <v>0</v>
      </c>
      <c r="O266" s="65">
        <v>0</v>
      </c>
      <c r="P266" s="65">
        <v>7.8734999999999999</v>
      </c>
      <c r="Q266" s="65">
        <v>0.61799999999999999</v>
      </c>
      <c r="R266" s="65">
        <v>0</v>
      </c>
      <c r="S266" s="65">
        <v>3.5729000000000002</v>
      </c>
    </row>
    <row r="267" spans="1:19" x14ac:dyDescent="0.25">
      <c r="A267">
        <v>283</v>
      </c>
      <c r="B267" t="s">
        <v>313</v>
      </c>
      <c r="C267" s="1">
        <v>109919</v>
      </c>
      <c r="D267" s="1">
        <v>1617</v>
      </c>
      <c r="E267" s="83">
        <v>30088</v>
      </c>
      <c r="F267" s="84" t="s">
        <v>694</v>
      </c>
      <c r="G267">
        <v>2019</v>
      </c>
      <c r="H267" s="1">
        <v>4142433</v>
      </c>
      <c r="I267" s="1">
        <v>1185335</v>
      </c>
      <c r="J267" s="1">
        <v>66443</v>
      </c>
      <c r="K267" s="1">
        <v>584592</v>
      </c>
      <c r="L267" s="1">
        <v>1185335</v>
      </c>
      <c r="M267" s="1">
        <v>66443</v>
      </c>
      <c r="N267" s="65">
        <v>3.4946999999999999</v>
      </c>
      <c r="O267" s="65">
        <v>62.345700000000001</v>
      </c>
      <c r="P267" s="65">
        <v>10.7837</v>
      </c>
      <c r="Q267" s="65">
        <v>0.60450000000000004</v>
      </c>
      <c r="R267" s="65">
        <v>37.686199999999999</v>
      </c>
      <c r="S267" s="65">
        <v>5.3183999999999996</v>
      </c>
    </row>
    <row r="268" spans="1:19" x14ac:dyDescent="0.25">
      <c r="A268">
        <v>283</v>
      </c>
      <c r="B268" t="s">
        <v>313</v>
      </c>
      <c r="C268" s="1">
        <v>109919</v>
      </c>
      <c r="D268" s="1">
        <v>1617</v>
      </c>
      <c r="E268" s="83"/>
      <c r="F268" s="84" t="s">
        <v>548</v>
      </c>
      <c r="G268"/>
      <c r="H268" s="1">
        <v>4142433</v>
      </c>
      <c r="I268" s="1">
        <v>1185335</v>
      </c>
      <c r="J268" s="1">
        <v>66443</v>
      </c>
      <c r="K268" s="1">
        <v>584592</v>
      </c>
      <c r="L268" s="1">
        <v>1185335</v>
      </c>
      <c r="M268" s="1">
        <v>66443</v>
      </c>
      <c r="N268" s="65">
        <v>3.4946999999999999</v>
      </c>
      <c r="O268" s="65">
        <v>62.345700000000001</v>
      </c>
      <c r="P268" s="65">
        <v>10.7837</v>
      </c>
      <c r="Q268" s="65">
        <v>0.60450000000000004</v>
      </c>
      <c r="R268" s="65">
        <v>37.686199999999999</v>
      </c>
      <c r="S268" s="65">
        <v>5.3183999999999996</v>
      </c>
    </row>
    <row r="269" spans="1:19" x14ac:dyDescent="0.25">
      <c r="A269">
        <v>284</v>
      </c>
      <c r="B269" t="s">
        <v>314</v>
      </c>
      <c r="C269" s="1">
        <v>109572</v>
      </c>
      <c r="D269" s="1">
        <v>2039</v>
      </c>
      <c r="E269" s="83">
        <v>40105</v>
      </c>
      <c r="F269" s="84" t="s">
        <v>613</v>
      </c>
      <c r="G269">
        <v>2017</v>
      </c>
      <c r="H269" s="1">
        <v>2285089</v>
      </c>
      <c r="I269" s="1">
        <v>847404</v>
      </c>
      <c r="J269" s="1">
        <v>90341</v>
      </c>
      <c r="K269" s="1">
        <v>872358</v>
      </c>
      <c r="L269" s="1">
        <v>847404</v>
      </c>
      <c r="M269" s="1">
        <v>90341</v>
      </c>
      <c r="N269" s="65">
        <v>2.6966000000000001</v>
      </c>
      <c r="O269" s="65">
        <v>25.294</v>
      </c>
      <c r="P269" s="65">
        <v>7.7337999999999996</v>
      </c>
      <c r="Q269" s="65">
        <v>0.82450000000000001</v>
      </c>
      <c r="R269" s="65">
        <v>20.854700000000001</v>
      </c>
      <c r="S269" s="65">
        <v>7.9615</v>
      </c>
    </row>
    <row r="270" spans="1:19" x14ac:dyDescent="0.25">
      <c r="A270">
        <v>284</v>
      </c>
      <c r="B270" t="s">
        <v>314</v>
      </c>
      <c r="C270" s="1">
        <v>109572</v>
      </c>
      <c r="D270" s="1">
        <v>2039</v>
      </c>
      <c r="E270" s="83">
        <v>40121</v>
      </c>
      <c r="F270" s="84" t="s">
        <v>695</v>
      </c>
      <c r="G270">
        <v>2019</v>
      </c>
      <c r="H270" s="1">
        <v>0</v>
      </c>
      <c r="I270" s="1">
        <v>42424</v>
      </c>
      <c r="J270" s="1">
        <v>3845</v>
      </c>
      <c r="K270" s="1">
        <v>29041</v>
      </c>
      <c r="L270" s="1">
        <v>0</v>
      </c>
      <c r="M270" s="1">
        <v>0</v>
      </c>
      <c r="N270" s="65">
        <v>0</v>
      </c>
      <c r="O270" s="65">
        <v>0</v>
      </c>
      <c r="P270" s="65">
        <v>0.38719999999999999</v>
      </c>
      <c r="Q270" s="65">
        <v>3.5099999999999999E-2</v>
      </c>
      <c r="R270" s="65">
        <v>0</v>
      </c>
      <c r="S270" s="65">
        <v>0.26500000000000001</v>
      </c>
    </row>
    <row r="271" spans="1:19" x14ac:dyDescent="0.25">
      <c r="A271">
        <v>284</v>
      </c>
      <c r="B271" t="s">
        <v>314</v>
      </c>
      <c r="C271" s="1">
        <v>109572</v>
      </c>
      <c r="D271" s="1">
        <v>2039</v>
      </c>
      <c r="E271" s="83">
        <v>40194</v>
      </c>
      <c r="F271" s="84" t="s">
        <v>696</v>
      </c>
      <c r="G271">
        <v>2017</v>
      </c>
      <c r="H271" s="1">
        <v>0</v>
      </c>
      <c r="I271" s="1">
        <v>346277</v>
      </c>
      <c r="J271" s="1">
        <v>49802</v>
      </c>
      <c r="K271" s="1">
        <v>478319</v>
      </c>
      <c r="L271" s="1">
        <v>0</v>
      </c>
      <c r="M271" s="1">
        <v>0</v>
      </c>
      <c r="N271" s="65">
        <v>0</v>
      </c>
      <c r="O271" s="65">
        <v>0</v>
      </c>
      <c r="P271" s="65">
        <v>3.1602999999999999</v>
      </c>
      <c r="Q271" s="65">
        <v>0.45450000000000002</v>
      </c>
      <c r="R271" s="65">
        <v>0</v>
      </c>
      <c r="S271" s="65">
        <v>4.3653000000000004</v>
      </c>
    </row>
    <row r="272" spans="1:19" x14ac:dyDescent="0.25">
      <c r="A272">
        <v>284</v>
      </c>
      <c r="B272" t="s">
        <v>314</v>
      </c>
      <c r="C272" s="1">
        <v>109572</v>
      </c>
      <c r="D272" s="1">
        <v>2039</v>
      </c>
      <c r="E272" s="83"/>
      <c r="F272" s="84" t="s">
        <v>548</v>
      </c>
      <c r="G272"/>
      <c r="H272" s="1">
        <v>2285089</v>
      </c>
      <c r="I272" s="1">
        <v>1236105</v>
      </c>
      <c r="J272" s="1">
        <v>143988</v>
      </c>
      <c r="K272" s="1">
        <v>1379718</v>
      </c>
      <c r="L272" s="1">
        <v>847404</v>
      </c>
      <c r="M272" s="1">
        <v>90341</v>
      </c>
      <c r="N272" s="65">
        <v>2.6966000000000001</v>
      </c>
      <c r="O272" s="65">
        <v>25.294</v>
      </c>
      <c r="P272" s="65">
        <v>11.2812</v>
      </c>
      <c r="Q272" s="65">
        <v>1.3141</v>
      </c>
      <c r="R272" s="65">
        <v>20.854700000000001</v>
      </c>
      <c r="S272" s="65">
        <v>12.591900000000001</v>
      </c>
    </row>
    <row r="273" spans="1:19" x14ac:dyDescent="0.25">
      <c r="A273">
        <v>285</v>
      </c>
      <c r="B273" t="s">
        <v>315</v>
      </c>
      <c r="C273" s="1">
        <v>108740</v>
      </c>
      <c r="D273" s="1">
        <v>1761</v>
      </c>
      <c r="E273" s="83">
        <v>10066</v>
      </c>
      <c r="F273" s="84" t="s">
        <v>697</v>
      </c>
      <c r="G273">
        <v>2019</v>
      </c>
      <c r="H273" s="1">
        <v>10523041</v>
      </c>
      <c r="I273" s="1">
        <v>1934808</v>
      </c>
      <c r="J273" s="1">
        <v>116261</v>
      </c>
      <c r="K273" s="1">
        <v>2382373</v>
      </c>
      <c r="L273" s="1">
        <v>1934808</v>
      </c>
      <c r="M273" s="1">
        <v>116261</v>
      </c>
      <c r="N273" s="65">
        <v>5.4387999999999996</v>
      </c>
      <c r="O273" s="65">
        <v>90.512200000000007</v>
      </c>
      <c r="P273" s="65">
        <v>17.792999999999999</v>
      </c>
      <c r="Q273" s="65">
        <v>1.0691999999999999</v>
      </c>
      <c r="R273" s="65">
        <v>96.772499999999994</v>
      </c>
      <c r="S273" s="65">
        <v>21.908899999999999</v>
      </c>
    </row>
    <row r="274" spans="1:19" x14ac:dyDescent="0.25">
      <c r="A274">
        <v>285</v>
      </c>
      <c r="B274" t="s">
        <v>315</v>
      </c>
      <c r="C274" s="1">
        <v>108740</v>
      </c>
      <c r="D274" s="1">
        <v>1761</v>
      </c>
      <c r="E274" s="83"/>
      <c r="F274" s="84" t="s">
        <v>548</v>
      </c>
      <c r="G274"/>
      <c r="H274" s="1">
        <v>10523041</v>
      </c>
      <c r="I274" s="1">
        <v>1934808</v>
      </c>
      <c r="J274" s="1">
        <v>116261</v>
      </c>
      <c r="K274" s="1">
        <v>2382373</v>
      </c>
      <c r="L274" s="1">
        <v>1934808</v>
      </c>
      <c r="M274" s="1">
        <v>116261</v>
      </c>
      <c r="N274" s="65">
        <v>5.4387999999999996</v>
      </c>
      <c r="O274" s="65">
        <v>90.512200000000007</v>
      </c>
      <c r="P274" s="65">
        <v>17.792999999999999</v>
      </c>
      <c r="Q274" s="65">
        <v>1.0691999999999999</v>
      </c>
      <c r="R274" s="65">
        <v>96.772499999999994</v>
      </c>
      <c r="S274" s="65">
        <v>21.908899999999999</v>
      </c>
    </row>
    <row r="275" spans="1:19" x14ac:dyDescent="0.25">
      <c r="A275">
        <v>286</v>
      </c>
      <c r="B275" t="s">
        <v>316</v>
      </c>
      <c r="C275" s="1">
        <v>108657</v>
      </c>
      <c r="D275" s="1">
        <v>2426</v>
      </c>
      <c r="E275" s="83">
        <v>50110</v>
      </c>
      <c r="F275" s="84" t="s">
        <v>698</v>
      </c>
      <c r="G275">
        <v>2019</v>
      </c>
      <c r="H275" s="1">
        <v>6821747</v>
      </c>
      <c r="I275" s="1">
        <v>1152281</v>
      </c>
      <c r="J275" s="1">
        <v>110468</v>
      </c>
      <c r="K275" s="1">
        <v>3197637</v>
      </c>
      <c r="L275" s="1">
        <v>1152281</v>
      </c>
      <c r="M275" s="1">
        <v>110468</v>
      </c>
      <c r="N275" s="65">
        <v>5.9202000000000004</v>
      </c>
      <c r="O275" s="65">
        <v>61.7532</v>
      </c>
      <c r="P275" s="65">
        <v>10.604799999999999</v>
      </c>
      <c r="Q275" s="65">
        <v>1.0166999999999999</v>
      </c>
      <c r="R275" s="65">
        <v>62.782400000000003</v>
      </c>
      <c r="S275" s="65">
        <v>29.428699999999999</v>
      </c>
    </row>
    <row r="276" spans="1:19" x14ac:dyDescent="0.25">
      <c r="A276">
        <v>286</v>
      </c>
      <c r="B276" t="s">
        <v>316</v>
      </c>
      <c r="C276" s="1">
        <v>108657</v>
      </c>
      <c r="D276" s="1">
        <v>2426</v>
      </c>
      <c r="E276" s="83"/>
      <c r="F276" s="84" t="s">
        <v>548</v>
      </c>
      <c r="G276"/>
      <c r="H276" s="1">
        <v>6821747</v>
      </c>
      <c r="I276" s="1">
        <v>1152281</v>
      </c>
      <c r="J276" s="1">
        <v>110468</v>
      </c>
      <c r="K276" s="1">
        <v>3197637</v>
      </c>
      <c r="L276" s="1">
        <v>1152281</v>
      </c>
      <c r="M276" s="1">
        <v>110468</v>
      </c>
      <c r="N276" s="65">
        <v>5.9202000000000004</v>
      </c>
      <c r="O276" s="65">
        <v>61.7532</v>
      </c>
      <c r="P276" s="65">
        <v>10.604799999999999</v>
      </c>
      <c r="Q276" s="65">
        <v>1.0166999999999999</v>
      </c>
      <c r="R276" s="65">
        <v>62.782400000000003</v>
      </c>
      <c r="S276" s="65">
        <v>29.428699999999999</v>
      </c>
    </row>
    <row r="277" spans="1:19" x14ac:dyDescent="0.25">
      <c r="A277">
        <v>287</v>
      </c>
      <c r="B277" t="s">
        <v>317</v>
      </c>
      <c r="C277" s="1">
        <v>107682</v>
      </c>
      <c r="D277" s="1">
        <v>1366</v>
      </c>
      <c r="E277" s="83">
        <v>30077</v>
      </c>
      <c r="F277" s="84" t="s">
        <v>699</v>
      </c>
      <c r="G277">
        <v>2021</v>
      </c>
      <c r="H277" s="1">
        <v>247416</v>
      </c>
      <c r="I277" s="1">
        <v>291787</v>
      </c>
      <c r="J277" s="1">
        <v>21956</v>
      </c>
      <c r="K277" s="1">
        <v>134113</v>
      </c>
      <c r="L277" s="1">
        <v>291787</v>
      </c>
      <c r="M277" s="1">
        <v>21956</v>
      </c>
      <c r="N277" s="65">
        <v>0.84789999999999999</v>
      </c>
      <c r="O277" s="65">
        <v>11.268700000000001</v>
      </c>
      <c r="P277" s="65">
        <v>2.7097000000000002</v>
      </c>
      <c r="Q277" s="65">
        <v>0.2039</v>
      </c>
      <c r="R277" s="65">
        <v>2.2976999999999999</v>
      </c>
      <c r="S277" s="65">
        <v>1.2455000000000001</v>
      </c>
    </row>
    <row r="278" spans="1:19" x14ac:dyDescent="0.25">
      <c r="A278">
        <v>287</v>
      </c>
      <c r="B278" t="s">
        <v>317</v>
      </c>
      <c r="C278" s="1">
        <v>107682</v>
      </c>
      <c r="D278" s="1">
        <v>1366</v>
      </c>
      <c r="E278" s="83"/>
      <c r="F278" s="84" t="s">
        <v>548</v>
      </c>
      <c r="G278"/>
      <c r="H278" s="1">
        <v>247416</v>
      </c>
      <c r="I278" s="1">
        <v>291787</v>
      </c>
      <c r="J278" s="1">
        <v>21956</v>
      </c>
      <c r="K278" s="1">
        <v>134113</v>
      </c>
      <c r="L278" s="1">
        <v>291787</v>
      </c>
      <c r="M278" s="1">
        <v>21956</v>
      </c>
      <c r="N278" s="65">
        <v>0.84789999999999999</v>
      </c>
      <c r="O278" s="65">
        <v>11.268700000000001</v>
      </c>
      <c r="P278" s="65">
        <v>2.7097000000000002</v>
      </c>
      <c r="Q278" s="65">
        <v>0.2039</v>
      </c>
      <c r="R278" s="65">
        <v>2.2976999999999999</v>
      </c>
      <c r="S278" s="65">
        <v>1.2455000000000001</v>
      </c>
    </row>
    <row r="279" spans="1:19" x14ac:dyDescent="0.25">
      <c r="A279">
        <v>288</v>
      </c>
      <c r="B279" t="s">
        <v>318</v>
      </c>
      <c r="C279" s="1">
        <v>107677</v>
      </c>
      <c r="D279" s="1">
        <v>2129</v>
      </c>
      <c r="E279" s="83">
        <v>50092</v>
      </c>
      <c r="F279" s="84" t="s">
        <v>700</v>
      </c>
      <c r="G279">
        <v>2019</v>
      </c>
      <c r="H279" s="1">
        <v>7958076</v>
      </c>
      <c r="I279" s="1">
        <v>1941977</v>
      </c>
      <c r="J279" s="1">
        <v>132686</v>
      </c>
      <c r="K279" s="1">
        <v>2155230</v>
      </c>
      <c r="L279" s="1">
        <v>1941977</v>
      </c>
      <c r="M279" s="1">
        <v>132686</v>
      </c>
      <c r="N279" s="65">
        <v>4.0979000000000001</v>
      </c>
      <c r="O279" s="65">
        <v>59.976799999999997</v>
      </c>
      <c r="P279" s="65">
        <v>18.0352</v>
      </c>
      <c r="Q279" s="65">
        <v>1.2323</v>
      </c>
      <c r="R279" s="65">
        <v>73.906899999999993</v>
      </c>
      <c r="S279" s="65">
        <v>20.015699999999999</v>
      </c>
    </row>
    <row r="280" spans="1:19" x14ac:dyDescent="0.25">
      <c r="A280">
        <v>288</v>
      </c>
      <c r="B280" t="s">
        <v>318</v>
      </c>
      <c r="C280" s="1">
        <v>107677</v>
      </c>
      <c r="D280" s="1">
        <v>2129</v>
      </c>
      <c r="E280" s="83"/>
      <c r="F280" s="84" t="s">
        <v>548</v>
      </c>
      <c r="G280"/>
      <c r="H280" s="1">
        <v>7958076</v>
      </c>
      <c r="I280" s="1">
        <v>1941977</v>
      </c>
      <c r="J280" s="1">
        <v>132686</v>
      </c>
      <c r="K280" s="1">
        <v>2155230</v>
      </c>
      <c r="L280" s="1">
        <v>1941977</v>
      </c>
      <c r="M280" s="1">
        <v>132686</v>
      </c>
      <c r="N280" s="65">
        <v>4.0979000000000001</v>
      </c>
      <c r="O280" s="65">
        <v>59.976799999999997</v>
      </c>
      <c r="P280" s="65">
        <v>18.0352</v>
      </c>
      <c r="Q280" s="65">
        <v>1.2323</v>
      </c>
      <c r="R280" s="65">
        <v>73.906899999999993</v>
      </c>
      <c r="S280" s="65">
        <v>20.015699999999999</v>
      </c>
    </row>
    <row r="281" spans="1:19" x14ac:dyDescent="0.25">
      <c r="A281">
        <v>289</v>
      </c>
      <c r="B281" t="s">
        <v>319</v>
      </c>
      <c r="C281" s="1">
        <v>107672</v>
      </c>
      <c r="D281" s="1">
        <v>3590</v>
      </c>
      <c r="E281" s="83">
        <v>90226</v>
      </c>
      <c r="F281" s="84" t="s">
        <v>701</v>
      </c>
      <c r="G281">
        <v>2019</v>
      </c>
      <c r="H281" s="1">
        <v>8025786</v>
      </c>
      <c r="I281" s="1">
        <v>1157458</v>
      </c>
      <c r="J281" s="1">
        <v>56021</v>
      </c>
      <c r="K281" s="1">
        <v>753102</v>
      </c>
      <c r="L281" s="1">
        <v>1157458</v>
      </c>
      <c r="M281" s="1">
        <v>56021</v>
      </c>
      <c r="N281" s="65">
        <v>6.9340000000000002</v>
      </c>
      <c r="O281" s="65">
        <v>143.26390000000001</v>
      </c>
      <c r="P281" s="65">
        <v>10.7499</v>
      </c>
      <c r="Q281" s="65">
        <v>0.52029999999999998</v>
      </c>
      <c r="R281" s="65">
        <v>74.539199999999994</v>
      </c>
      <c r="S281" s="65">
        <v>6.9943999999999997</v>
      </c>
    </row>
    <row r="282" spans="1:19" x14ac:dyDescent="0.25">
      <c r="A282">
        <v>289</v>
      </c>
      <c r="B282" t="s">
        <v>319</v>
      </c>
      <c r="C282" s="1">
        <v>107672</v>
      </c>
      <c r="D282" s="1">
        <v>3590</v>
      </c>
      <c r="E282" s="83">
        <v>90230</v>
      </c>
      <c r="F282" s="84" t="s">
        <v>564</v>
      </c>
      <c r="G282">
        <v>2019</v>
      </c>
      <c r="H282" s="1">
        <v>10256220</v>
      </c>
      <c r="I282" s="1">
        <v>778412</v>
      </c>
      <c r="J282" s="1">
        <v>27164</v>
      </c>
      <c r="K282" s="1">
        <v>204154</v>
      </c>
      <c r="L282" s="1">
        <v>778412</v>
      </c>
      <c r="M282" s="1">
        <v>27164</v>
      </c>
      <c r="N282" s="65">
        <v>13.175800000000001</v>
      </c>
      <c r="O282" s="65">
        <v>377.56659999999999</v>
      </c>
      <c r="P282" s="65">
        <v>7.2294999999999998</v>
      </c>
      <c r="Q282" s="65">
        <v>0.25230000000000002</v>
      </c>
      <c r="R282" s="65">
        <v>95.254300000000001</v>
      </c>
      <c r="S282" s="65">
        <v>1.8960999999999999</v>
      </c>
    </row>
    <row r="283" spans="1:19" x14ac:dyDescent="0.25">
      <c r="A283">
        <v>289</v>
      </c>
      <c r="B283" t="s">
        <v>319</v>
      </c>
      <c r="C283" s="1">
        <v>107672</v>
      </c>
      <c r="D283" s="1">
        <v>3590</v>
      </c>
      <c r="E283" s="83">
        <v>90233</v>
      </c>
      <c r="F283" s="84" t="s">
        <v>639</v>
      </c>
      <c r="G283">
        <v>2019</v>
      </c>
      <c r="H283" s="1">
        <v>428487</v>
      </c>
      <c r="I283" s="1">
        <v>81186</v>
      </c>
      <c r="J283" s="1">
        <v>3861</v>
      </c>
      <c r="K283" s="1">
        <v>44342</v>
      </c>
      <c r="L283" s="1">
        <v>81186</v>
      </c>
      <c r="M283" s="1">
        <v>3861</v>
      </c>
      <c r="N283" s="65">
        <v>5.2778</v>
      </c>
      <c r="O283" s="65">
        <v>110.9782</v>
      </c>
      <c r="P283" s="65">
        <v>0.754</v>
      </c>
      <c r="Q283" s="65">
        <v>3.5900000000000001E-2</v>
      </c>
      <c r="R283" s="65">
        <v>3.9796</v>
      </c>
      <c r="S283" s="65">
        <v>0.4118</v>
      </c>
    </row>
    <row r="284" spans="1:19" x14ac:dyDescent="0.25">
      <c r="A284">
        <v>289</v>
      </c>
      <c r="B284" t="s">
        <v>319</v>
      </c>
      <c r="C284" s="1">
        <v>107672</v>
      </c>
      <c r="D284" s="1">
        <v>3590</v>
      </c>
      <c r="E284" s="83"/>
      <c r="F284" s="84" t="s">
        <v>548</v>
      </c>
      <c r="G284"/>
      <c r="H284" s="1">
        <v>18710493</v>
      </c>
      <c r="I284" s="1">
        <v>2017056</v>
      </c>
      <c r="J284" s="1">
        <v>87046</v>
      </c>
      <c r="K284" s="1">
        <v>1001598</v>
      </c>
      <c r="L284" s="1">
        <v>2017056</v>
      </c>
      <c r="M284" s="1">
        <v>87046</v>
      </c>
      <c r="N284" s="65">
        <v>9.2760999999999996</v>
      </c>
      <c r="O284" s="65">
        <v>214.9495</v>
      </c>
      <c r="P284" s="65">
        <v>18.7333</v>
      </c>
      <c r="Q284" s="65">
        <v>0.80840000000000001</v>
      </c>
      <c r="R284" s="65">
        <v>173.7731</v>
      </c>
      <c r="S284" s="65">
        <v>9.3023000000000007</v>
      </c>
    </row>
    <row r="285" spans="1:19" x14ac:dyDescent="0.25">
      <c r="A285">
        <v>290</v>
      </c>
      <c r="B285" t="s">
        <v>320</v>
      </c>
      <c r="C285" s="1">
        <v>106621</v>
      </c>
      <c r="D285" s="1">
        <v>2339</v>
      </c>
      <c r="E285" s="83">
        <v>70018</v>
      </c>
      <c r="F285" s="84" t="s">
        <v>702</v>
      </c>
      <c r="G285">
        <v>2019</v>
      </c>
      <c r="H285" s="1">
        <v>3629299</v>
      </c>
      <c r="I285" s="1">
        <v>1018632</v>
      </c>
      <c r="J285" s="1">
        <v>89101</v>
      </c>
      <c r="K285" s="1">
        <v>1583166</v>
      </c>
      <c r="L285" s="1">
        <v>1018632</v>
      </c>
      <c r="M285" s="1">
        <v>89101</v>
      </c>
      <c r="N285" s="65">
        <v>3.5629</v>
      </c>
      <c r="O285" s="65">
        <v>40.732399999999998</v>
      </c>
      <c r="P285" s="65">
        <v>9.5538000000000007</v>
      </c>
      <c r="Q285" s="65">
        <v>0.8357</v>
      </c>
      <c r="R285" s="65">
        <v>34.039299999999997</v>
      </c>
      <c r="S285" s="65">
        <v>14.8485</v>
      </c>
    </row>
    <row r="286" spans="1:19" x14ac:dyDescent="0.25">
      <c r="A286">
        <v>290</v>
      </c>
      <c r="B286" t="s">
        <v>320</v>
      </c>
      <c r="C286" s="1">
        <v>106621</v>
      </c>
      <c r="D286" s="1">
        <v>2339</v>
      </c>
      <c r="E286" s="83">
        <v>70019</v>
      </c>
      <c r="F286" s="84" t="s">
        <v>703</v>
      </c>
      <c r="G286">
        <v>2019</v>
      </c>
      <c r="H286" s="1">
        <v>4895022</v>
      </c>
      <c r="I286" s="1">
        <v>749902</v>
      </c>
      <c r="J286" s="1">
        <v>82072</v>
      </c>
      <c r="K286" s="1">
        <v>3474572</v>
      </c>
      <c r="L286" s="1">
        <v>749902</v>
      </c>
      <c r="M286" s="1">
        <v>82072</v>
      </c>
      <c r="N286" s="65">
        <v>6.5274999999999999</v>
      </c>
      <c r="O286" s="65">
        <v>59.643000000000001</v>
      </c>
      <c r="P286" s="65">
        <v>7.0332999999999997</v>
      </c>
      <c r="Q286" s="65">
        <v>0.76980000000000004</v>
      </c>
      <c r="R286" s="65">
        <v>45.910499999999999</v>
      </c>
      <c r="S286" s="65">
        <v>32.588099999999997</v>
      </c>
    </row>
    <row r="287" spans="1:19" x14ac:dyDescent="0.25">
      <c r="A287">
        <v>290</v>
      </c>
      <c r="B287" t="s">
        <v>320</v>
      </c>
      <c r="C287" s="1">
        <v>106621</v>
      </c>
      <c r="D287" s="1">
        <v>2339</v>
      </c>
      <c r="E287" s="83">
        <v>70030</v>
      </c>
      <c r="F287" s="84" t="s">
        <v>704</v>
      </c>
      <c r="G287">
        <v>2019</v>
      </c>
      <c r="H287" s="1">
        <v>1544949</v>
      </c>
      <c r="I287" s="1">
        <v>271809</v>
      </c>
      <c r="J287" s="1">
        <v>22267</v>
      </c>
      <c r="K287" s="1">
        <v>455373</v>
      </c>
      <c r="L287" s="1">
        <v>271809</v>
      </c>
      <c r="M287" s="1">
        <v>22267</v>
      </c>
      <c r="N287" s="65">
        <v>5.6840000000000002</v>
      </c>
      <c r="O287" s="65">
        <v>69.382900000000006</v>
      </c>
      <c r="P287" s="65">
        <v>2.5493000000000001</v>
      </c>
      <c r="Q287" s="65">
        <v>0.20880000000000001</v>
      </c>
      <c r="R287" s="65">
        <v>14.4901</v>
      </c>
      <c r="S287" s="65">
        <v>4.2709999999999999</v>
      </c>
    </row>
    <row r="288" spans="1:19" x14ac:dyDescent="0.25">
      <c r="A288">
        <v>290</v>
      </c>
      <c r="B288" t="s">
        <v>320</v>
      </c>
      <c r="C288" s="1">
        <v>106621</v>
      </c>
      <c r="D288" s="1">
        <v>2339</v>
      </c>
      <c r="E288" s="83">
        <v>70045</v>
      </c>
      <c r="F288" s="84" t="s">
        <v>705</v>
      </c>
      <c r="G288">
        <v>2021</v>
      </c>
      <c r="H288" s="1">
        <v>132643</v>
      </c>
      <c r="I288" s="1">
        <v>193098</v>
      </c>
      <c r="J288" s="1">
        <v>16870</v>
      </c>
      <c r="K288" s="1">
        <v>31078</v>
      </c>
      <c r="L288" s="1">
        <v>193098</v>
      </c>
      <c r="M288" s="1">
        <v>16870</v>
      </c>
      <c r="N288" s="65">
        <v>0.68689999999999996</v>
      </c>
      <c r="O288" s="65">
        <v>7.8627000000000002</v>
      </c>
      <c r="P288" s="65">
        <v>1.8110999999999999</v>
      </c>
      <c r="Q288" s="65">
        <v>0.15820000000000001</v>
      </c>
      <c r="R288" s="65">
        <v>1.2441</v>
      </c>
      <c r="S288" s="65">
        <v>0.29149999999999998</v>
      </c>
    </row>
    <row r="289" spans="1:19" x14ac:dyDescent="0.25">
      <c r="A289">
        <v>290</v>
      </c>
      <c r="B289" t="s">
        <v>320</v>
      </c>
      <c r="C289" s="1">
        <v>106621</v>
      </c>
      <c r="D289" s="1">
        <v>2339</v>
      </c>
      <c r="E289" s="83"/>
      <c r="F289" s="84" t="s">
        <v>548</v>
      </c>
      <c r="G289"/>
      <c r="H289" s="1">
        <v>10201913</v>
      </c>
      <c r="I289" s="1">
        <v>2233441</v>
      </c>
      <c r="J289" s="1">
        <v>210310</v>
      </c>
      <c r="K289" s="1">
        <v>5544189</v>
      </c>
      <c r="L289" s="1">
        <v>2233441</v>
      </c>
      <c r="M289" s="1">
        <v>210310</v>
      </c>
      <c r="N289" s="65">
        <v>4.5678000000000001</v>
      </c>
      <c r="O289" s="65">
        <v>48.508899999999997</v>
      </c>
      <c r="P289" s="65">
        <v>20.947500000000002</v>
      </c>
      <c r="Q289" s="65">
        <v>1.9724999999999999</v>
      </c>
      <c r="R289" s="65">
        <v>95.683899999999994</v>
      </c>
      <c r="S289" s="65">
        <v>51.999000000000002</v>
      </c>
    </row>
    <row r="290" spans="1:19" x14ac:dyDescent="0.25">
      <c r="A290">
        <v>291</v>
      </c>
      <c r="B290" t="s">
        <v>321</v>
      </c>
      <c r="C290" s="1">
        <v>106571</v>
      </c>
      <c r="D290" s="1">
        <v>939</v>
      </c>
      <c r="E290" s="83">
        <v>40080</v>
      </c>
      <c r="F290" s="84" t="s">
        <v>706</v>
      </c>
      <c r="G290">
        <v>2019</v>
      </c>
      <c r="H290" s="1">
        <v>0</v>
      </c>
      <c r="I290" s="1">
        <v>331534</v>
      </c>
      <c r="J290" s="1">
        <v>26912</v>
      </c>
      <c r="K290" s="1">
        <v>160937</v>
      </c>
      <c r="L290" s="1">
        <v>0</v>
      </c>
      <c r="M290" s="1">
        <v>0</v>
      </c>
      <c r="N290" s="65">
        <v>0</v>
      </c>
      <c r="O290" s="65">
        <v>0</v>
      </c>
      <c r="P290" s="65">
        <v>3.1109</v>
      </c>
      <c r="Q290" s="65">
        <v>0.2525</v>
      </c>
      <c r="R290" s="65">
        <v>0</v>
      </c>
      <c r="S290" s="65">
        <v>1.5101</v>
      </c>
    </row>
    <row r="291" spans="1:19" x14ac:dyDescent="0.25">
      <c r="A291">
        <v>291</v>
      </c>
      <c r="B291" t="s">
        <v>321</v>
      </c>
      <c r="C291" s="1">
        <v>106571</v>
      </c>
      <c r="D291" s="1">
        <v>939</v>
      </c>
      <c r="E291" s="83">
        <v>40950</v>
      </c>
      <c r="F291" s="84" t="s">
        <v>666</v>
      </c>
      <c r="G291">
        <v>2019</v>
      </c>
      <c r="H291" s="1">
        <v>362432</v>
      </c>
      <c r="I291" s="1">
        <v>361464</v>
      </c>
      <c r="J291" s="1">
        <v>16455</v>
      </c>
      <c r="K291" s="1">
        <v>23357</v>
      </c>
      <c r="L291" s="1">
        <v>361464</v>
      </c>
      <c r="M291" s="1">
        <v>16455</v>
      </c>
      <c r="N291" s="65">
        <v>1.0026999999999999</v>
      </c>
      <c r="O291" s="65">
        <v>22.025600000000001</v>
      </c>
      <c r="P291" s="65">
        <v>3.3917999999999999</v>
      </c>
      <c r="Q291" s="65">
        <v>0.15440000000000001</v>
      </c>
      <c r="R291" s="65">
        <v>3.4009</v>
      </c>
      <c r="S291" s="65">
        <v>0.21920000000000001</v>
      </c>
    </row>
    <row r="292" spans="1:19" x14ac:dyDescent="0.25">
      <c r="A292">
        <v>291</v>
      </c>
      <c r="B292" t="s">
        <v>321</v>
      </c>
      <c r="C292" s="1">
        <v>106571</v>
      </c>
      <c r="D292" s="1">
        <v>939</v>
      </c>
      <c r="E292" s="83"/>
      <c r="F292" s="84" t="s">
        <v>548</v>
      </c>
      <c r="G292"/>
      <c r="H292" s="1">
        <v>362432</v>
      </c>
      <c r="I292" s="1">
        <v>692998</v>
      </c>
      <c r="J292" s="1">
        <v>43367</v>
      </c>
      <c r="K292" s="1">
        <v>184294</v>
      </c>
      <c r="L292" s="1">
        <v>361464</v>
      </c>
      <c r="M292" s="1">
        <v>16455</v>
      </c>
      <c r="N292" s="65">
        <v>1.0026999999999999</v>
      </c>
      <c r="O292" s="65">
        <v>22.025600000000001</v>
      </c>
      <c r="P292" s="65">
        <v>6.5026999999999999</v>
      </c>
      <c r="Q292" s="65">
        <v>0.40689999999999998</v>
      </c>
      <c r="R292" s="65">
        <v>3.4009</v>
      </c>
      <c r="S292" s="65">
        <v>1.7293000000000001</v>
      </c>
    </row>
    <row r="293" spans="1:19" x14ac:dyDescent="0.25">
      <c r="A293">
        <v>292</v>
      </c>
      <c r="B293" t="s">
        <v>322</v>
      </c>
      <c r="C293" s="1">
        <v>106494</v>
      </c>
      <c r="D293" s="1">
        <v>1959</v>
      </c>
      <c r="E293" s="83">
        <v>70012</v>
      </c>
      <c r="F293" s="84" t="s">
        <v>707</v>
      </c>
      <c r="G293">
        <v>2019</v>
      </c>
      <c r="H293" s="1">
        <v>3957513</v>
      </c>
      <c r="I293" s="1">
        <v>828424</v>
      </c>
      <c r="J293" s="1">
        <v>62885</v>
      </c>
      <c r="K293" s="1">
        <v>876826</v>
      </c>
      <c r="L293" s="1">
        <v>828424</v>
      </c>
      <c r="M293" s="1">
        <v>62885</v>
      </c>
      <c r="N293" s="65">
        <v>4.7771999999999997</v>
      </c>
      <c r="O293" s="65">
        <v>62.932499999999997</v>
      </c>
      <c r="P293" s="65">
        <v>7.7790999999999997</v>
      </c>
      <c r="Q293" s="65">
        <v>0.59050000000000002</v>
      </c>
      <c r="R293" s="65">
        <v>37.161799999999999</v>
      </c>
      <c r="S293" s="65">
        <v>8.2335999999999991</v>
      </c>
    </row>
    <row r="294" spans="1:19" x14ac:dyDescent="0.25">
      <c r="A294">
        <v>292</v>
      </c>
      <c r="B294" t="s">
        <v>322</v>
      </c>
      <c r="C294" s="1">
        <v>106494</v>
      </c>
      <c r="D294" s="1">
        <v>1959</v>
      </c>
      <c r="E294" s="83">
        <v>77063</v>
      </c>
      <c r="F294" s="84" t="s">
        <v>708</v>
      </c>
      <c r="G294">
        <v>2021</v>
      </c>
      <c r="H294" s="1">
        <v>0</v>
      </c>
      <c r="I294" s="1">
        <v>24194</v>
      </c>
      <c r="J294" s="1">
        <v>790</v>
      </c>
      <c r="K294" s="1">
        <v>1104</v>
      </c>
      <c r="L294" s="1">
        <v>0</v>
      </c>
      <c r="M294" s="1">
        <v>0</v>
      </c>
      <c r="N294" s="65">
        <v>0</v>
      </c>
      <c r="O294" s="65">
        <v>0</v>
      </c>
      <c r="P294" s="65">
        <v>0.22720000000000001</v>
      </c>
      <c r="Q294" s="65">
        <v>7.4000000000000003E-3</v>
      </c>
      <c r="R294" s="65">
        <v>0</v>
      </c>
      <c r="S294" s="65">
        <v>1.04E-2</v>
      </c>
    </row>
    <row r="295" spans="1:19" x14ac:dyDescent="0.25">
      <c r="A295">
        <v>292</v>
      </c>
      <c r="B295" t="s">
        <v>322</v>
      </c>
      <c r="C295" s="1">
        <v>106494</v>
      </c>
      <c r="D295" s="1">
        <v>1959</v>
      </c>
      <c r="E295" s="83"/>
      <c r="F295" s="84" t="s">
        <v>548</v>
      </c>
      <c r="G295"/>
      <c r="H295" s="1">
        <v>3957513</v>
      </c>
      <c r="I295" s="1">
        <v>852618</v>
      </c>
      <c r="J295" s="1">
        <v>63675</v>
      </c>
      <c r="K295" s="1">
        <v>877930</v>
      </c>
      <c r="L295" s="1">
        <v>828424</v>
      </c>
      <c r="M295" s="1">
        <v>62885</v>
      </c>
      <c r="N295" s="65">
        <v>4.7771999999999997</v>
      </c>
      <c r="O295" s="65">
        <v>62.932499999999997</v>
      </c>
      <c r="P295" s="65">
        <v>8.0062999999999995</v>
      </c>
      <c r="Q295" s="65">
        <v>0.59789999999999999</v>
      </c>
      <c r="R295" s="65">
        <v>37.161799999999999</v>
      </c>
      <c r="S295" s="65">
        <v>8.2439</v>
      </c>
    </row>
    <row r="296" spans="1:19" x14ac:dyDescent="0.25">
      <c r="A296">
        <v>293</v>
      </c>
      <c r="B296" t="s">
        <v>324</v>
      </c>
      <c r="C296" s="1">
        <v>106383</v>
      </c>
      <c r="D296" s="1">
        <v>1400</v>
      </c>
      <c r="E296" s="83">
        <v>60082</v>
      </c>
      <c r="F296" s="84" t="s">
        <v>709</v>
      </c>
      <c r="G296">
        <v>2019</v>
      </c>
      <c r="H296" s="1">
        <v>0</v>
      </c>
      <c r="I296" s="1">
        <v>647630</v>
      </c>
      <c r="J296" s="1">
        <v>31639</v>
      </c>
      <c r="K296" s="1">
        <v>144209</v>
      </c>
      <c r="L296" s="1">
        <v>0</v>
      </c>
      <c r="M296" s="1">
        <v>0</v>
      </c>
      <c r="N296" s="65">
        <v>0</v>
      </c>
      <c r="O296" s="65">
        <v>0</v>
      </c>
      <c r="P296" s="65">
        <v>6.0876999999999999</v>
      </c>
      <c r="Q296" s="65">
        <v>0.2974</v>
      </c>
      <c r="R296" s="65">
        <v>0</v>
      </c>
      <c r="S296" s="65">
        <v>1.3555999999999999</v>
      </c>
    </row>
    <row r="297" spans="1:19" x14ac:dyDescent="0.25">
      <c r="A297">
        <v>293</v>
      </c>
      <c r="B297" t="s">
        <v>324</v>
      </c>
      <c r="C297" s="1">
        <v>106383</v>
      </c>
      <c r="D297" s="1">
        <v>1400</v>
      </c>
      <c r="E297" s="83">
        <v>60275</v>
      </c>
      <c r="F297" s="84" t="s">
        <v>710</v>
      </c>
      <c r="G297">
        <v>2021</v>
      </c>
      <c r="H297" s="1">
        <v>0</v>
      </c>
      <c r="I297" s="1">
        <v>303636</v>
      </c>
      <c r="J297" s="1">
        <v>14095</v>
      </c>
      <c r="K297" s="1">
        <v>57450</v>
      </c>
      <c r="L297" s="1">
        <v>0</v>
      </c>
      <c r="M297" s="1">
        <v>0</v>
      </c>
      <c r="N297" s="65">
        <v>0</v>
      </c>
      <c r="O297" s="65">
        <v>0</v>
      </c>
      <c r="P297" s="65">
        <v>2.8542000000000001</v>
      </c>
      <c r="Q297" s="65">
        <v>0.13250000000000001</v>
      </c>
      <c r="R297" s="65">
        <v>0</v>
      </c>
      <c r="S297" s="65">
        <v>0.54</v>
      </c>
    </row>
    <row r="298" spans="1:19" x14ac:dyDescent="0.25">
      <c r="A298">
        <v>293</v>
      </c>
      <c r="B298" t="s">
        <v>324</v>
      </c>
      <c r="C298" s="1">
        <v>106383</v>
      </c>
      <c r="D298" s="1">
        <v>1400</v>
      </c>
      <c r="E298" s="83"/>
      <c r="F298" s="84" t="s">
        <v>548</v>
      </c>
      <c r="G298"/>
      <c r="H298" s="1">
        <v>0</v>
      </c>
      <c r="I298" s="1">
        <v>951266</v>
      </c>
      <c r="J298" s="1">
        <v>45734</v>
      </c>
      <c r="K298" s="1">
        <v>201659</v>
      </c>
      <c r="L298" s="1">
        <v>0</v>
      </c>
      <c r="M298" s="1">
        <v>0</v>
      </c>
      <c r="N298" s="65">
        <v>0</v>
      </c>
      <c r="O298" s="65">
        <v>0</v>
      </c>
      <c r="P298" s="65">
        <v>8.9419000000000004</v>
      </c>
      <c r="Q298" s="65">
        <v>0.4299</v>
      </c>
      <c r="R298" s="65">
        <v>0</v>
      </c>
      <c r="S298" s="65">
        <v>1.8956</v>
      </c>
    </row>
    <row r="299" spans="1:19" x14ac:dyDescent="0.25">
      <c r="A299">
        <v>294</v>
      </c>
      <c r="B299" t="s">
        <v>325</v>
      </c>
      <c r="C299" s="1">
        <v>105419</v>
      </c>
      <c r="D299" s="1">
        <v>1478</v>
      </c>
      <c r="E299" s="83">
        <v>40166</v>
      </c>
      <c r="F299" s="84" t="s">
        <v>711</v>
      </c>
      <c r="G299">
        <v>2018</v>
      </c>
      <c r="H299" s="1">
        <v>0</v>
      </c>
      <c r="I299" s="1">
        <v>424185</v>
      </c>
      <c r="J299" s="1">
        <v>29170</v>
      </c>
      <c r="K299" s="1">
        <v>139767</v>
      </c>
      <c r="L299" s="1">
        <v>0</v>
      </c>
      <c r="M299" s="1">
        <v>0</v>
      </c>
      <c r="N299" s="65">
        <v>0</v>
      </c>
      <c r="O299" s="65">
        <v>0</v>
      </c>
      <c r="P299" s="65">
        <v>4.0237999999999996</v>
      </c>
      <c r="Q299" s="65">
        <v>0.2767</v>
      </c>
      <c r="R299" s="65">
        <v>0</v>
      </c>
      <c r="S299" s="65">
        <v>1.3258000000000001</v>
      </c>
    </row>
    <row r="300" spans="1:19" x14ac:dyDescent="0.25">
      <c r="A300">
        <v>294</v>
      </c>
      <c r="B300" t="s">
        <v>325</v>
      </c>
      <c r="C300" s="1">
        <v>105419</v>
      </c>
      <c r="D300" s="1">
        <v>1478</v>
      </c>
      <c r="E300" s="83">
        <v>40227</v>
      </c>
      <c r="F300" s="84" t="s">
        <v>712</v>
      </c>
      <c r="G300">
        <v>2019</v>
      </c>
      <c r="H300" s="1">
        <v>0</v>
      </c>
      <c r="I300" s="1">
        <v>379650</v>
      </c>
      <c r="J300" s="1">
        <v>19549</v>
      </c>
      <c r="K300" s="1">
        <v>42838</v>
      </c>
      <c r="L300" s="1">
        <v>0</v>
      </c>
      <c r="M300" s="1">
        <v>0</v>
      </c>
      <c r="N300" s="65">
        <v>0</v>
      </c>
      <c r="O300" s="65">
        <v>0</v>
      </c>
      <c r="P300" s="65">
        <v>3.6013000000000002</v>
      </c>
      <c r="Q300" s="65">
        <v>0.18540000000000001</v>
      </c>
      <c r="R300" s="65">
        <v>0</v>
      </c>
      <c r="S300" s="65">
        <v>0.40639999999999998</v>
      </c>
    </row>
    <row r="301" spans="1:19" x14ac:dyDescent="0.25">
      <c r="A301">
        <v>294</v>
      </c>
      <c r="B301" t="s">
        <v>325</v>
      </c>
      <c r="C301" s="1">
        <v>105419</v>
      </c>
      <c r="D301" s="1">
        <v>1478</v>
      </c>
      <c r="E301" s="83"/>
      <c r="F301" s="84" t="s">
        <v>548</v>
      </c>
      <c r="G301"/>
      <c r="H301" s="1">
        <v>0</v>
      </c>
      <c r="I301" s="1">
        <v>803835</v>
      </c>
      <c r="J301" s="1">
        <v>48719</v>
      </c>
      <c r="K301" s="1">
        <v>182605</v>
      </c>
      <c r="L301" s="1">
        <v>0</v>
      </c>
      <c r="M301" s="1">
        <v>0</v>
      </c>
      <c r="N301" s="65">
        <v>0</v>
      </c>
      <c r="O301" s="65">
        <v>0</v>
      </c>
      <c r="P301" s="65">
        <v>7.6250999999999998</v>
      </c>
      <c r="Q301" s="65">
        <v>0.46210000000000001</v>
      </c>
      <c r="R301" s="65">
        <v>0</v>
      </c>
      <c r="S301" s="65">
        <v>1.7322</v>
      </c>
    </row>
    <row r="302" spans="1:19" x14ac:dyDescent="0.25">
      <c r="A302">
        <v>295</v>
      </c>
      <c r="B302" t="s">
        <v>326</v>
      </c>
      <c r="C302" s="1">
        <v>104996</v>
      </c>
      <c r="D302" s="1">
        <v>1098</v>
      </c>
      <c r="E302" s="83">
        <v>40187</v>
      </c>
      <c r="F302" s="84" t="s">
        <v>713</v>
      </c>
      <c r="G302">
        <v>2019</v>
      </c>
      <c r="H302" s="1">
        <v>0</v>
      </c>
      <c r="I302" s="1">
        <v>138724</v>
      </c>
      <c r="J302" s="1">
        <v>9120</v>
      </c>
      <c r="K302" s="1">
        <v>16596</v>
      </c>
      <c r="L302" s="1">
        <v>0</v>
      </c>
      <c r="M302" s="1">
        <v>0</v>
      </c>
      <c r="N302" s="65">
        <v>0</v>
      </c>
      <c r="O302" s="65">
        <v>0</v>
      </c>
      <c r="P302" s="65">
        <v>1.3211999999999999</v>
      </c>
      <c r="Q302" s="65">
        <v>8.6900000000000005E-2</v>
      </c>
      <c r="R302" s="65">
        <v>0</v>
      </c>
      <c r="S302" s="65">
        <v>0.15809999999999999</v>
      </c>
    </row>
    <row r="303" spans="1:19" x14ac:dyDescent="0.25">
      <c r="A303">
        <v>295</v>
      </c>
      <c r="B303" t="s">
        <v>326</v>
      </c>
      <c r="C303" s="1">
        <v>104996</v>
      </c>
      <c r="D303" s="1">
        <v>1098</v>
      </c>
      <c r="E303" s="83">
        <v>40270</v>
      </c>
      <c r="F303" s="84" t="s">
        <v>714</v>
      </c>
      <c r="G303">
        <v>2021</v>
      </c>
      <c r="H303" s="1">
        <v>0</v>
      </c>
      <c r="I303" s="1">
        <v>188625</v>
      </c>
      <c r="J303" s="1">
        <v>16576</v>
      </c>
      <c r="K303" s="1">
        <v>154487</v>
      </c>
      <c r="L303" s="1">
        <v>0</v>
      </c>
      <c r="M303" s="1">
        <v>0</v>
      </c>
      <c r="N303" s="65">
        <v>0</v>
      </c>
      <c r="O303" s="65">
        <v>0</v>
      </c>
      <c r="P303" s="65">
        <v>1.7965</v>
      </c>
      <c r="Q303" s="65">
        <v>0.15790000000000001</v>
      </c>
      <c r="R303" s="65">
        <v>0</v>
      </c>
      <c r="S303" s="65">
        <v>1.4714</v>
      </c>
    </row>
    <row r="304" spans="1:19" x14ac:dyDescent="0.25">
      <c r="A304">
        <v>295</v>
      </c>
      <c r="B304" t="s">
        <v>326</v>
      </c>
      <c r="C304" s="1">
        <v>104996</v>
      </c>
      <c r="D304" s="1">
        <v>1098</v>
      </c>
      <c r="E304" s="83"/>
      <c r="F304" s="84" t="s">
        <v>548</v>
      </c>
      <c r="G304"/>
      <c r="H304" s="1">
        <v>0</v>
      </c>
      <c r="I304" s="1">
        <v>327349</v>
      </c>
      <c r="J304" s="1">
        <v>25696</v>
      </c>
      <c r="K304" s="1">
        <v>171083</v>
      </c>
      <c r="L304" s="1">
        <v>0</v>
      </c>
      <c r="M304" s="1">
        <v>0</v>
      </c>
      <c r="N304" s="65">
        <v>0</v>
      </c>
      <c r="O304" s="65">
        <v>0</v>
      </c>
      <c r="P304" s="65">
        <v>3.1177000000000001</v>
      </c>
      <c r="Q304" s="65">
        <v>0.2447</v>
      </c>
      <c r="R304" s="65">
        <v>0</v>
      </c>
      <c r="S304" s="65">
        <v>1.6294</v>
      </c>
    </row>
    <row r="305" spans="1:19" x14ac:dyDescent="0.25">
      <c r="A305">
        <v>296</v>
      </c>
      <c r="B305" t="s">
        <v>327</v>
      </c>
      <c r="C305" s="1">
        <v>103898</v>
      </c>
      <c r="D305" s="1">
        <v>2315</v>
      </c>
      <c r="E305" s="83">
        <v>66341</v>
      </c>
      <c r="F305" s="84" t="s">
        <v>715</v>
      </c>
      <c r="G305">
        <v>2021</v>
      </c>
      <c r="H305" s="1">
        <v>0</v>
      </c>
      <c r="I305" s="1">
        <v>471987</v>
      </c>
      <c r="J305" s="1">
        <v>45871</v>
      </c>
      <c r="K305" s="1">
        <v>206002</v>
      </c>
      <c r="L305" s="1">
        <v>0</v>
      </c>
      <c r="M305" s="1">
        <v>0</v>
      </c>
      <c r="N305" s="65">
        <v>0</v>
      </c>
      <c r="O305" s="65">
        <v>0</v>
      </c>
      <c r="P305" s="65">
        <v>4.5427999999999997</v>
      </c>
      <c r="Q305" s="65">
        <v>0.4415</v>
      </c>
      <c r="R305" s="65">
        <v>0</v>
      </c>
      <c r="S305" s="65">
        <v>1.9826999999999999</v>
      </c>
    </row>
    <row r="306" spans="1:19" x14ac:dyDescent="0.25">
      <c r="A306">
        <v>296</v>
      </c>
      <c r="B306" t="s">
        <v>327</v>
      </c>
      <c r="C306" s="1">
        <v>103898</v>
      </c>
      <c r="D306" s="1">
        <v>2315</v>
      </c>
      <c r="E306" s="83"/>
      <c r="F306" s="84" t="s">
        <v>548</v>
      </c>
      <c r="G306"/>
      <c r="H306" s="1">
        <v>0</v>
      </c>
      <c r="I306" s="1">
        <v>471987</v>
      </c>
      <c r="J306" s="1">
        <v>45871</v>
      </c>
      <c r="K306" s="1">
        <v>206002</v>
      </c>
      <c r="L306" s="1">
        <v>0</v>
      </c>
      <c r="M306" s="1">
        <v>0</v>
      </c>
      <c r="N306" s="65">
        <v>0</v>
      </c>
      <c r="O306" s="65">
        <v>0</v>
      </c>
      <c r="P306" s="65">
        <v>4.5427999999999997</v>
      </c>
      <c r="Q306" s="65">
        <v>0.4415</v>
      </c>
      <c r="R306" s="65">
        <v>0</v>
      </c>
      <c r="S306" s="65">
        <v>1.9826999999999999</v>
      </c>
    </row>
    <row r="307" spans="1:19" x14ac:dyDescent="0.25">
      <c r="A307">
        <v>297</v>
      </c>
      <c r="B307" t="s">
        <v>328</v>
      </c>
      <c r="C307" s="1">
        <v>102852</v>
      </c>
      <c r="D307" s="1">
        <v>1491</v>
      </c>
      <c r="E307" s="83">
        <v>50099</v>
      </c>
      <c r="F307" s="84" t="s">
        <v>716</v>
      </c>
      <c r="G307">
        <v>2019</v>
      </c>
      <c r="H307" s="1">
        <v>2672743</v>
      </c>
      <c r="I307" s="1">
        <v>1095649</v>
      </c>
      <c r="J307" s="1">
        <v>66913</v>
      </c>
      <c r="K307" s="1">
        <v>912908</v>
      </c>
      <c r="L307" s="1">
        <v>1095649</v>
      </c>
      <c r="M307" s="1">
        <v>66913</v>
      </c>
      <c r="N307" s="65">
        <v>2.4394</v>
      </c>
      <c r="O307" s="65">
        <v>39.943600000000004</v>
      </c>
      <c r="P307" s="65">
        <v>10.652699999999999</v>
      </c>
      <c r="Q307" s="65">
        <v>0.65059999999999996</v>
      </c>
      <c r="R307" s="65">
        <v>25.9863</v>
      </c>
      <c r="S307" s="65">
        <v>8.8758999999999997</v>
      </c>
    </row>
    <row r="308" spans="1:19" x14ac:dyDescent="0.25">
      <c r="A308">
        <v>297</v>
      </c>
      <c r="B308" t="s">
        <v>328</v>
      </c>
      <c r="C308" s="1">
        <v>102852</v>
      </c>
      <c r="D308" s="1">
        <v>1491</v>
      </c>
      <c r="E308" s="83">
        <v>50133</v>
      </c>
      <c r="F308" s="84" t="s">
        <v>717</v>
      </c>
      <c r="G308">
        <v>2021</v>
      </c>
      <c r="H308" s="1">
        <v>0</v>
      </c>
      <c r="I308" s="1">
        <v>169265</v>
      </c>
      <c r="J308" s="1">
        <v>16585</v>
      </c>
      <c r="K308" s="1">
        <v>49865</v>
      </c>
      <c r="L308" s="1">
        <v>0</v>
      </c>
      <c r="M308" s="1">
        <v>0</v>
      </c>
      <c r="N308" s="65">
        <v>0</v>
      </c>
      <c r="O308" s="65">
        <v>0</v>
      </c>
      <c r="P308" s="65">
        <v>1.6456999999999999</v>
      </c>
      <c r="Q308" s="65">
        <v>0.1613</v>
      </c>
      <c r="R308" s="65">
        <v>0</v>
      </c>
      <c r="S308" s="65">
        <v>0.48480000000000001</v>
      </c>
    </row>
    <row r="309" spans="1:19" x14ac:dyDescent="0.25">
      <c r="A309">
        <v>297</v>
      </c>
      <c r="B309" t="s">
        <v>328</v>
      </c>
      <c r="C309" s="1">
        <v>102852</v>
      </c>
      <c r="D309" s="1">
        <v>1491</v>
      </c>
      <c r="E309" s="83"/>
      <c r="F309" s="84" t="s">
        <v>548</v>
      </c>
      <c r="G309"/>
      <c r="H309" s="1">
        <v>2672743</v>
      </c>
      <c r="I309" s="1">
        <v>1264914</v>
      </c>
      <c r="J309" s="1">
        <v>83498</v>
      </c>
      <c r="K309" s="1">
        <v>962773</v>
      </c>
      <c r="L309" s="1">
        <v>1095649</v>
      </c>
      <c r="M309" s="1">
        <v>66913</v>
      </c>
      <c r="N309" s="65">
        <v>2.4394</v>
      </c>
      <c r="O309" s="65">
        <v>39.943600000000004</v>
      </c>
      <c r="P309" s="65">
        <v>12.298400000000001</v>
      </c>
      <c r="Q309" s="65">
        <v>0.81179999999999997</v>
      </c>
      <c r="R309" s="65">
        <v>25.9863</v>
      </c>
      <c r="S309" s="65">
        <v>9.3607999999999993</v>
      </c>
    </row>
    <row r="310" spans="1:19" x14ac:dyDescent="0.25">
      <c r="A310">
        <v>298</v>
      </c>
      <c r="B310" t="s">
        <v>329</v>
      </c>
      <c r="C310" s="1">
        <v>100868</v>
      </c>
      <c r="D310" s="1">
        <v>1978</v>
      </c>
      <c r="E310" s="83">
        <v>50004</v>
      </c>
      <c r="F310" s="84" t="s">
        <v>718</v>
      </c>
      <c r="G310">
        <v>2019</v>
      </c>
      <c r="H310" s="1">
        <v>2836138</v>
      </c>
      <c r="I310" s="1">
        <v>988717</v>
      </c>
      <c r="J310" s="1">
        <v>67734</v>
      </c>
      <c r="K310" s="1">
        <v>923030</v>
      </c>
      <c r="L310" s="1">
        <v>988717</v>
      </c>
      <c r="M310" s="1">
        <v>67734</v>
      </c>
      <c r="N310" s="65">
        <v>2.8685</v>
      </c>
      <c r="O310" s="65">
        <v>41.871699999999997</v>
      </c>
      <c r="P310" s="65">
        <v>9.8020999999999994</v>
      </c>
      <c r="Q310" s="65">
        <v>0.67149999999999999</v>
      </c>
      <c r="R310" s="65">
        <v>28.1173</v>
      </c>
      <c r="S310" s="65">
        <v>9.1509</v>
      </c>
    </row>
    <row r="311" spans="1:19" x14ac:dyDescent="0.25">
      <c r="A311">
        <v>298</v>
      </c>
      <c r="B311" t="s">
        <v>329</v>
      </c>
      <c r="C311" s="1">
        <v>100868</v>
      </c>
      <c r="D311" s="1">
        <v>1978</v>
      </c>
      <c r="E311" s="83">
        <v>50152</v>
      </c>
      <c r="F311" s="84" t="s">
        <v>719</v>
      </c>
      <c r="G311">
        <v>2019</v>
      </c>
      <c r="H311" s="1">
        <v>0</v>
      </c>
      <c r="I311" s="1">
        <v>419545</v>
      </c>
      <c r="J311" s="1">
        <v>30774</v>
      </c>
      <c r="K311" s="1">
        <v>54083</v>
      </c>
      <c r="L311" s="1">
        <v>0</v>
      </c>
      <c r="M311" s="1">
        <v>0</v>
      </c>
      <c r="N311" s="65">
        <v>0</v>
      </c>
      <c r="O311" s="65">
        <v>0</v>
      </c>
      <c r="P311" s="65">
        <v>4.1593</v>
      </c>
      <c r="Q311" s="65">
        <v>0.30509999999999998</v>
      </c>
      <c r="R311" s="65">
        <v>0</v>
      </c>
      <c r="S311" s="65">
        <v>0.53620000000000001</v>
      </c>
    </row>
    <row r="312" spans="1:19" x14ac:dyDescent="0.25">
      <c r="A312">
        <v>298</v>
      </c>
      <c r="B312" t="s">
        <v>329</v>
      </c>
      <c r="C312" s="1">
        <v>100868</v>
      </c>
      <c r="D312" s="1">
        <v>1978</v>
      </c>
      <c r="E312" s="83"/>
      <c r="F312" s="84" t="s">
        <v>548</v>
      </c>
      <c r="G312"/>
      <c r="H312" s="1">
        <v>2836138</v>
      </c>
      <c r="I312" s="1">
        <v>1408262</v>
      </c>
      <c r="J312" s="1">
        <v>98508</v>
      </c>
      <c r="K312" s="1">
        <v>977113</v>
      </c>
      <c r="L312" s="1">
        <v>988717</v>
      </c>
      <c r="M312" s="1">
        <v>67734</v>
      </c>
      <c r="N312" s="65">
        <v>2.8685</v>
      </c>
      <c r="O312" s="65">
        <v>41.871699999999997</v>
      </c>
      <c r="P312" s="65">
        <v>13.961399999999999</v>
      </c>
      <c r="Q312" s="65">
        <v>0.97660000000000002</v>
      </c>
      <c r="R312" s="65">
        <v>28.1173</v>
      </c>
      <c r="S312" s="65">
        <v>9.6869999999999994</v>
      </c>
    </row>
    <row r="313" spans="1:19" x14ac:dyDescent="0.25">
      <c r="A313">
        <v>299</v>
      </c>
      <c r="B313" t="s">
        <v>330</v>
      </c>
      <c r="C313" s="1">
        <v>99941</v>
      </c>
      <c r="D313" s="1">
        <v>1687</v>
      </c>
      <c r="E313" s="83">
        <v>50184</v>
      </c>
      <c r="F313" s="84" t="s">
        <v>720</v>
      </c>
      <c r="G313">
        <v>2019</v>
      </c>
      <c r="H313" s="1">
        <v>1782114</v>
      </c>
      <c r="I313" s="1">
        <v>932933</v>
      </c>
      <c r="J313" s="1">
        <v>69033</v>
      </c>
      <c r="K313" s="1">
        <v>412143</v>
      </c>
      <c r="L313" s="1">
        <v>932933</v>
      </c>
      <c r="M313" s="1">
        <v>69033</v>
      </c>
      <c r="N313" s="65">
        <v>1.9101999999999999</v>
      </c>
      <c r="O313" s="65">
        <v>25.8154</v>
      </c>
      <c r="P313" s="65">
        <v>9.3347999999999995</v>
      </c>
      <c r="Q313" s="65">
        <v>0.69069999999999998</v>
      </c>
      <c r="R313" s="65">
        <v>17.831700000000001</v>
      </c>
      <c r="S313" s="65">
        <v>4.1238999999999999</v>
      </c>
    </row>
    <row r="314" spans="1:19" x14ac:dyDescent="0.25">
      <c r="A314">
        <v>299</v>
      </c>
      <c r="B314" t="s">
        <v>330</v>
      </c>
      <c r="C314" s="1">
        <v>99941</v>
      </c>
      <c r="D314" s="1">
        <v>1687</v>
      </c>
      <c r="E314" s="83"/>
      <c r="F314" s="84" t="s">
        <v>548</v>
      </c>
      <c r="G314"/>
      <c r="H314" s="1">
        <v>1782114</v>
      </c>
      <c r="I314" s="1">
        <v>932933</v>
      </c>
      <c r="J314" s="1">
        <v>69033</v>
      </c>
      <c r="K314" s="1">
        <v>412143</v>
      </c>
      <c r="L314" s="1">
        <v>932933</v>
      </c>
      <c r="M314" s="1">
        <v>69033</v>
      </c>
      <c r="N314" s="65">
        <v>1.9101999999999999</v>
      </c>
      <c r="O314" s="65">
        <v>25.8154</v>
      </c>
      <c r="P314" s="65">
        <v>9.3347999999999995</v>
      </c>
      <c r="Q314" s="65">
        <v>0.69069999999999998</v>
      </c>
      <c r="R314" s="65">
        <v>17.831700000000001</v>
      </c>
      <c r="S314" s="65">
        <v>4.1238999999999999</v>
      </c>
    </row>
    <row r="315" spans="1:19" x14ac:dyDescent="0.25">
      <c r="A315">
        <v>300</v>
      </c>
      <c r="B315" t="s">
        <v>331</v>
      </c>
      <c r="C315" s="1">
        <v>99904</v>
      </c>
      <c r="D315" s="1">
        <v>3874</v>
      </c>
      <c r="E315" s="83">
        <v>90173</v>
      </c>
      <c r="F315" s="84" t="s">
        <v>635</v>
      </c>
      <c r="G315">
        <v>2019</v>
      </c>
      <c r="H315" s="1">
        <v>449805</v>
      </c>
      <c r="I315" s="1">
        <v>140016</v>
      </c>
      <c r="J315" s="1">
        <v>9252</v>
      </c>
      <c r="K315" s="1">
        <v>72369</v>
      </c>
      <c r="L315" s="1">
        <v>140016</v>
      </c>
      <c r="M315" s="1">
        <v>9252</v>
      </c>
      <c r="N315" s="65">
        <v>3.2124999999999999</v>
      </c>
      <c r="O315" s="65">
        <v>48.617100000000001</v>
      </c>
      <c r="P315" s="65">
        <v>1.4015</v>
      </c>
      <c r="Q315" s="65">
        <v>9.2600000000000002E-2</v>
      </c>
      <c r="R315" s="65">
        <v>4.5023999999999997</v>
      </c>
      <c r="S315" s="65">
        <v>0.72440000000000004</v>
      </c>
    </row>
    <row r="316" spans="1:19" x14ac:dyDescent="0.25">
      <c r="A316">
        <v>300</v>
      </c>
      <c r="B316" t="s">
        <v>331</v>
      </c>
      <c r="C316" s="1">
        <v>99904</v>
      </c>
      <c r="D316" s="1">
        <v>3874</v>
      </c>
      <c r="E316" s="83">
        <v>90201</v>
      </c>
      <c r="F316" s="84" t="s">
        <v>721</v>
      </c>
      <c r="G316">
        <v>2019</v>
      </c>
      <c r="H316" s="1">
        <v>674332</v>
      </c>
      <c r="I316" s="1">
        <v>329318</v>
      </c>
      <c r="J316" s="1">
        <v>29755</v>
      </c>
      <c r="K316" s="1">
        <v>188450</v>
      </c>
      <c r="L316" s="1">
        <v>329318</v>
      </c>
      <c r="M316" s="1">
        <v>29755</v>
      </c>
      <c r="N316" s="65">
        <v>2.0476999999999999</v>
      </c>
      <c r="O316" s="65">
        <v>22.662800000000001</v>
      </c>
      <c r="P316" s="65">
        <v>3.2963</v>
      </c>
      <c r="Q316" s="65">
        <v>0.29780000000000001</v>
      </c>
      <c r="R316" s="65">
        <v>6.7497999999999996</v>
      </c>
      <c r="S316" s="65">
        <v>1.8863000000000001</v>
      </c>
    </row>
    <row r="317" spans="1:19" x14ac:dyDescent="0.25">
      <c r="A317">
        <v>300</v>
      </c>
      <c r="B317" t="s">
        <v>331</v>
      </c>
      <c r="C317" s="1">
        <v>99904</v>
      </c>
      <c r="D317" s="1">
        <v>3874</v>
      </c>
      <c r="E317" s="83"/>
      <c r="F317" s="84" t="s">
        <v>548</v>
      </c>
      <c r="G317"/>
      <c r="H317" s="1">
        <v>1124137</v>
      </c>
      <c r="I317" s="1">
        <v>469334</v>
      </c>
      <c r="J317" s="1">
        <v>39007</v>
      </c>
      <c r="K317" s="1">
        <v>260819</v>
      </c>
      <c r="L317" s="1">
        <v>469334</v>
      </c>
      <c r="M317" s="1">
        <v>39007</v>
      </c>
      <c r="N317" s="65">
        <v>2.3952</v>
      </c>
      <c r="O317" s="65">
        <v>28.818899999999999</v>
      </c>
      <c r="P317" s="65">
        <v>4.6978</v>
      </c>
      <c r="Q317" s="65">
        <v>0.39040000000000002</v>
      </c>
      <c r="R317" s="65">
        <v>11.2522</v>
      </c>
      <c r="S317" s="65">
        <v>2.6107</v>
      </c>
    </row>
    <row r="318" spans="1:19" x14ac:dyDescent="0.25">
      <c r="A318">
        <v>301</v>
      </c>
      <c r="B318" t="s">
        <v>332</v>
      </c>
      <c r="C318" s="1">
        <v>99437</v>
      </c>
      <c r="D318" s="1">
        <v>1974</v>
      </c>
      <c r="E318" s="83">
        <v>60035</v>
      </c>
      <c r="F318" s="84" t="s">
        <v>722</v>
      </c>
      <c r="G318">
        <v>2019</v>
      </c>
      <c r="H318" s="1">
        <v>0</v>
      </c>
      <c r="I318" s="1">
        <v>575830</v>
      </c>
      <c r="J318" s="1">
        <v>38917</v>
      </c>
      <c r="K318" s="1">
        <v>447523</v>
      </c>
      <c r="L318" s="1">
        <v>0</v>
      </c>
      <c r="M318" s="1">
        <v>0</v>
      </c>
      <c r="N318" s="65">
        <v>0</v>
      </c>
      <c r="O318" s="65">
        <v>0</v>
      </c>
      <c r="P318" s="65">
        <v>5.7908999999999997</v>
      </c>
      <c r="Q318" s="65">
        <v>0.39140000000000003</v>
      </c>
      <c r="R318" s="65">
        <v>0</v>
      </c>
      <c r="S318" s="65">
        <v>4.5006000000000004</v>
      </c>
    </row>
    <row r="319" spans="1:19" x14ac:dyDescent="0.25">
      <c r="A319">
        <v>301</v>
      </c>
      <c r="B319" t="s">
        <v>332</v>
      </c>
      <c r="C319" s="1">
        <v>99437</v>
      </c>
      <c r="D319" s="1">
        <v>1974</v>
      </c>
      <c r="E319" s="83"/>
      <c r="F319" s="84" t="s">
        <v>548</v>
      </c>
      <c r="G319"/>
      <c r="H319" s="1">
        <v>0</v>
      </c>
      <c r="I319" s="1">
        <v>575830</v>
      </c>
      <c r="J319" s="1">
        <v>38917</v>
      </c>
      <c r="K319" s="1">
        <v>447523</v>
      </c>
      <c r="L319" s="1">
        <v>0</v>
      </c>
      <c r="M319" s="1">
        <v>0</v>
      </c>
      <c r="N319" s="65">
        <v>0</v>
      </c>
      <c r="O319" s="65">
        <v>0</v>
      </c>
      <c r="P319" s="65">
        <v>5.7908999999999997</v>
      </c>
      <c r="Q319" s="65">
        <v>0.39140000000000003</v>
      </c>
      <c r="R319" s="65">
        <v>0</v>
      </c>
      <c r="S319" s="65">
        <v>4.5006000000000004</v>
      </c>
    </row>
    <row r="320" spans="1:19" x14ac:dyDescent="0.25">
      <c r="A320">
        <v>302</v>
      </c>
      <c r="B320" t="s">
        <v>333</v>
      </c>
      <c r="C320" s="1">
        <v>98884</v>
      </c>
      <c r="D320" s="1">
        <v>1191</v>
      </c>
      <c r="E320" s="83">
        <v>60081</v>
      </c>
      <c r="F320" s="84" t="s">
        <v>723</v>
      </c>
      <c r="G320">
        <v>2021</v>
      </c>
      <c r="H320" s="1">
        <v>0</v>
      </c>
      <c r="I320" s="1">
        <v>369575</v>
      </c>
      <c r="J320" s="1">
        <v>24563</v>
      </c>
      <c r="K320" s="1">
        <v>123376</v>
      </c>
      <c r="L320" s="1">
        <v>0</v>
      </c>
      <c r="M320" s="1">
        <v>0</v>
      </c>
      <c r="N320" s="65">
        <v>0</v>
      </c>
      <c r="O320" s="65">
        <v>0</v>
      </c>
      <c r="P320" s="65">
        <v>3.7374999999999998</v>
      </c>
      <c r="Q320" s="65">
        <v>0.24840000000000001</v>
      </c>
      <c r="R320" s="65">
        <v>0</v>
      </c>
      <c r="S320" s="65">
        <v>1.2477</v>
      </c>
    </row>
    <row r="321" spans="1:19" x14ac:dyDescent="0.25">
      <c r="A321">
        <v>302</v>
      </c>
      <c r="B321" t="s">
        <v>333</v>
      </c>
      <c r="C321" s="1">
        <v>98884</v>
      </c>
      <c r="D321" s="1">
        <v>1191</v>
      </c>
      <c r="E321" s="83"/>
      <c r="F321" s="84" t="s">
        <v>548</v>
      </c>
      <c r="G321"/>
      <c r="H321" s="1">
        <v>0</v>
      </c>
      <c r="I321" s="1">
        <v>369575</v>
      </c>
      <c r="J321" s="1">
        <v>24563</v>
      </c>
      <c r="K321" s="1">
        <v>123376</v>
      </c>
      <c r="L321" s="1">
        <v>0</v>
      </c>
      <c r="M321" s="1">
        <v>0</v>
      </c>
      <c r="N321" s="65">
        <v>0</v>
      </c>
      <c r="O321" s="65">
        <v>0</v>
      </c>
      <c r="P321" s="65">
        <v>3.7374999999999998</v>
      </c>
      <c r="Q321" s="65">
        <v>0.24840000000000001</v>
      </c>
      <c r="R321" s="65">
        <v>0</v>
      </c>
      <c r="S321" s="65">
        <v>1.2477</v>
      </c>
    </row>
    <row r="322" spans="1:19" x14ac:dyDescent="0.25">
      <c r="A322">
        <v>303</v>
      </c>
      <c r="B322" t="s">
        <v>334</v>
      </c>
      <c r="C322" s="1">
        <v>98413</v>
      </c>
      <c r="D322" s="1">
        <v>2166</v>
      </c>
      <c r="E322" s="83">
        <v>90013</v>
      </c>
      <c r="F322" s="84" t="s">
        <v>724</v>
      </c>
      <c r="G322">
        <v>2019</v>
      </c>
      <c r="H322" s="1">
        <v>687685</v>
      </c>
      <c r="I322" s="1">
        <v>173969</v>
      </c>
      <c r="J322" s="1">
        <v>15411</v>
      </c>
      <c r="K322" s="1">
        <v>188906</v>
      </c>
      <c r="L322" s="1">
        <v>173969</v>
      </c>
      <c r="M322" s="1">
        <v>15411</v>
      </c>
      <c r="N322" s="65">
        <v>3.9529000000000001</v>
      </c>
      <c r="O322" s="65">
        <v>44.622999999999998</v>
      </c>
      <c r="P322" s="65">
        <v>1.7677</v>
      </c>
      <c r="Q322" s="65">
        <v>0.15659999999999999</v>
      </c>
      <c r="R322" s="65">
        <v>6.9877000000000002</v>
      </c>
      <c r="S322" s="65">
        <v>1.9195</v>
      </c>
    </row>
    <row r="323" spans="1:19" x14ac:dyDescent="0.25">
      <c r="A323">
        <v>303</v>
      </c>
      <c r="B323" t="s">
        <v>334</v>
      </c>
      <c r="C323" s="1">
        <v>98413</v>
      </c>
      <c r="D323" s="1">
        <v>2166</v>
      </c>
      <c r="E323" s="83"/>
      <c r="F323" s="84" t="s">
        <v>548</v>
      </c>
      <c r="G323"/>
      <c r="H323" s="1">
        <v>687685</v>
      </c>
      <c r="I323" s="1">
        <v>173969</v>
      </c>
      <c r="J323" s="1">
        <v>15411</v>
      </c>
      <c r="K323" s="1">
        <v>188906</v>
      </c>
      <c r="L323" s="1">
        <v>173969</v>
      </c>
      <c r="M323" s="1">
        <v>15411</v>
      </c>
      <c r="N323" s="65">
        <v>3.9529000000000001</v>
      </c>
      <c r="O323" s="65">
        <v>44.622999999999998</v>
      </c>
      <c r="P323" s="65">
        <v>1.7677</v>
      </c>
      <c r="Q323" s="65">
        <v>0.15659999999999999</v>
      </c>
      <c r="R323" s="65">
        <v>6.9877000000000002</v>
      </c>
      <c r="S323" s="65">
        <v>1.9195</v>
      </c>
    </row>
    <row r="324" spans="1:19" x14ac:dyDescent="0.25">
      <c r="A324">
        <v>304</v>
      </c>
      <c r="B324" t="s">
        <v>335</v>
      </c>
      <c r="C324" s="1">
        <v>98378</v>
      </c>
      <c r="D324" s="1">
        <v>2083</v>
      </c>
      <c r="E324" s="83">
        <v>53</v>
      </c>
      <c r="F324" s="84" t="s">
        <v>725</v>
      </c>
      <c r="G324">
        <v>2021</v>
      </c>
      <c r="H324" s="1">
        <v>0</v>
      </c>
      <c r="I324" s="1">
        <v>180302</v>
      </c>
      <c r="J324" s="1">
        <v>12023</v>
      </c>
      <c r="K324" s="1">
        <v>113743</v>
      </c>
      <c r="L324" s="1">
        <v>0</v>
      </c>
      <c r="M324" s="1">
        <v>0</v>
      </c>
      <c r="N324" s="65">
        <v>0</v>
      </c>
      <c r="O324" s="65">
        <v>0</v>
      </c>
      <c r="P324" s="65">
        <v>1.8327</v>
      </c>
      <c r="Q324" s="65">
        <v>0.1222</v>
      </c>
      <c r="R324" s="65">
        <v>0</v>
      </c>
      <c r="S324" s="65">
        <v>1.1561999999999999</v>
      </c>
    </row>
    <row r="325" spans="1:19" x14ac:dyDescent="0.25">
      <c r="A325">
        <v>304</v>
      </c>
      <c r="B325" t="s">
        <v>335</v>
      </c>
      <c r="C325" s="1">
        <v>98378</v>
      </c>
      <c r="D325" s="1">
        <v>2083</v>
      </c>
      <c r="E325" s="83">
        <v>55</v>
      </c>
      <c r="F325" s="84" t="s">
        <v>726</v>
      </c>
      <c r="G325">
        <v>2019</v>
      </c>
      <c r="H325" s="1">
        <v>0</v>
      </c>
      <c r="I325" s="1">
        <v>96363</v>
      </c>
      <c r="J325" s="1">
        <v>6141</v>
      </c>
      <c r="K325" s="1">
        <v>17801</v>
      </c>
      <c r="L325" s="1">
        <v>0</v>
      </c>
      <c r="M325" s="1">
        <v>0</v>
      </c>
      <c r="N325" s="65">
        <v>0</v>
      </c>
      <c r="O325" s="65">
        <v>0</v>
      </c>
      <c r="P325" s="65">
        <v>0.97950000000000004</v>
      </c>
      <c r="Q325" s="65">
        <v>6.2399999999999997E-2</v>
      </c>
      <c r="R325" s="65">
        <v>0</v>
      </c>
      <c r="S325" s="65">
        <v>0.18090000000000001</v>
      </c>
    </row>
    <row r="326" spans="1:19" x14ac:dyDescent="0.25">
      <c r="A326">
        <v>304</v>
      </c>
      <c r="B326" t="s">
        <v>335</v>
      </c>
      <c r="C326" s="1">
        <v>98378</v>
      </c>
      <c r="D326" s="1">
        <v>2083</v>
      </c>
      <c r="E326" s="83"/>
      <c r="F326" s="84" t="s">
        <v>548</v>
      </c>
      <c r="G326"/>
      <c r="H326" s="1">
        <v>0</v>
      </c>
      <c r="I326" s="1">
        <v>276665</v>
      </c>
      <c r="J326" s="1">
        <v>18164</v>
      </c>
      <c r="K326" s="1">
        <v>131544</v>
      </c>
      <c r="L326" s="1">
        <v>0</v>
      </c>
      <c r="M326" s="1">
        <v>0</v>
      </c>
      <c r="N326" s="65">
        <v>0</v>
      </c>
      <c r="O326" s="65">
        <v>0</v>
      </c>
      <c r="P326" s="65">
        <v>2.8123</v>
      </c>
      <c r="Q326" s="65">
        <v>0.18459999999999999</v>
      </c>
      <c r="R326" s="65">
        <v>0</v>
      </c>
      <c r="S326" s="65">
        <v>1.3371</v>
      </c>
    </row>
    <row r="327" spans="1:19" x14ac:dyDescent="0.25">
      <c r="A327">
        <v>305</v>
      </c>
      <c r="B327" t="s">
        <v>336</v>
      </c>
      <c r="C327" s="1">
        <v>98370</v>
      </c>
      <c r="D327" s="1">
        <v>2191</v>
      </c>
      <c r="E327" s="83">
        <v>80026</v>
      </c>
      <c r="F327" s="84" t="s">
        <v>727</v>
      </c>
      <c r="G327">
        <v>2021</v>
      </c>
      <c r="H327" s="1">
        <v>0</v>
      </c>
      <c r="I327" s="1">
        <v>455405</v>
      </c>
      <c r="J327" s="1">
        <v>32652</v>
      </c>
      <c r="K327" s="1">
        <v>304754</v>
      </c>
      <c r="L327" s="1">
        <v>0</v>
      </c>
      <c r="M327" s="1">
        <v>0</v>
      </c>
      <c r="N327" s="65">
        <v>0</v>
      </c>
      <c r="O327" s="65">
        <v>0</v>
      </c>
      <c r="P327" s="65">
        <v>4.6295000000000002</v>
      </c>
      <c r="Q327" s="65">
        <v>0.33189999999999997</v>
      </c>
      <c r="R327" s="65">
        <v>0</v>
      </c>
      <c r="S327" s="65">
        <v>3.0979999999999999</v>
      </c>
    </row>
    <row r="328" spans="1:19" x14ac:dyDescent="0.25">
      <c r="A328">
        <v>305</v>
      </c>
      <c r="B328" t="s">
        <v>336</v>
      </c>
      <c r="C328" s="1">
        <v>98370</v>
      </c>
      <c r="D328" s="1">
        <v>2191</v>
      </c>
      <c r="E328" s="83"/>
      <c r="F328" s="84" t="s">
        <v>548</v>
      </c>
      <c r="G328"/>
      <c r="H328" s="1">
        <v>0</v>
      </c>
      <c r="I328" s="1">
        <v>455405</v>
      </c>
      <c r="J328" s="1">
        <v>32652</v>
      </c>
      <c r="K328" s="1">
        <v>304754</v>
      </c>
      <c r="L328" s="1">
        <v>0</v>
      </c>
      <c r="M328" s="1">
        <v>0</v>
      </c>
      <c r="N328" s="65">
        <v>0</v>
      </c>
      <c r="O328" s="65">
        <v>0</v>
      </c>
      <c r="P328" s="65">
        <v>4.6295000000000002</v>
      </c>
      <c r="Q328" s="65">
        <v>0.33189999999999997</v>
      </c>
      <c r="R328" s="65">
        <v>0</v>
      </c>
      <c r="S328" s="65">
        <v>3.0979999999999999</v>
      </c>
    </row>
    <row r="329" spans="1:19" x14ac:dyDescent="0.25">
      <c r="A329">
        <v>306</v>
      </c>
      <c r="B329" t="s">
        <v>337</v>
      </c>
      <c r="C329" s="1">
        <v>98176</v>
      </c>
      <c r="D329" s="1">
        <v>2853</v>
      </c>
      <c r="E329" s="83">
        <v>90208</v>
      </c>
      <c r="F329" s="84" t="s">
        <v>728</v>
      </c>
      <c r="G329">
        <v>2018</v>
      </c>
      <c r="H329" s="1">
        <v>5213621</v>
      </c>
      <c r="I329" s="1">
        <v>1183759</v>
      </c>
      <c r="J329" s="1">
        <v>90731</v>
      </c>
      <c r="K329" s="1">
        <v>1080179</v>
      </c>
      <c r="L329" s="1">
        <v>1183759</v>
      </c>
      <c r="M329" s="1">
        <v>90731</v>
      </c>
      <c r="N329" s="65">
        <v>4.4043000000000001</v>
      </c>
      <c r="O329" s="65">
        <v>57.462400000000002</v>
      </c>
      <c r="P329" s="65">
        <v>12.057499999999999</v>
      </c>
      <c r="Q329" s="65">
        <v>0.92420000000000002</v>
      </c>
      <c r="R329" s="65">
        <v>53.104799999999997</v>
      </c>
      <c r="S329" s="65">
        <v>11.0025</v>
      </c>
    </row>
    <row r="330" spans="1:19" x14ac:dyDescent="0.25">
      <c r="A330">
        <v>306</v>
      </c>
      <c r="B330" t="s">
        <v>337</v>
      </c>
      <c r="C330" s="1">
        <v>98176</v>
      </c>
      <c r="D330" s="1">
        <v>2853</v>
      </c>
      <c r="E330" s="83"/>
      <c r="F330" s="84" t="s">
        <v>548</v>
      </c>
      <c r="G330"/>
      <c r="H330" s="1">
        <v>5213621</v>
      </c>
      <c r="I330" s="1">
        <v>1183759</v>
      </c>
      <c r="J330" s="1">
        <v>90731</v>
      </c>
      <c r="K330" s="1">
        <v>1080179</v>
      </c>
      <c r="L330" s="1">
        <v>1183759</v>
      </c>
      <c r="M330" s="1">
        <v>90731</v>
      </c>
      <c r="N330" s="65">
        <v>4.4043000000000001</v>
      </c>
      <c r="O330" s="65">
        <v>57.462400000000002</v>
      </c>
      <c r="P330" s="65">
        <v>12.057499999999999</v>
      </c>
      <c r="Q330" s="65">
        <v>0.92420000000000002</v>
      </c>
      <c r="R330" s="65">
        <v>53.104799999999997</v>
      </c>
      <c r="S330" s="65">
        <v>11.0025</v>
      </c>
    </row>
    <row r="331" spans="1:19" x14ac:dyDescent="0.25">
      <c r="A331">
        <v>307</v>
      </c>
      <c r="B331" t="s">
        <v>338</v>
      </c>
      <c r="C331" s="1">
        <v>98081</v>
      </c>
      <c r="D331" s="1">
        <v>1387</v>
      </c>
      <c r="E331" s="83">
        <v>30096</v>
      </c>
      <c r="F331" s="84" t="s">
        <v>729</v>
      </c>
      <c r="G331">
        <v>2019</v>
      </c>
      <c r="H331" s="1">
        <v>6971855</v>
      </c>
      <c r="I331" s="1">
        <v>1783931</v>
      </c>
      <c r="J331" s="1">
        <v>75870</v>
      </c>
      <c r="K331" s="1">
        <v>289335</v>
      </c>
      <c r="L331" s="1">
        <v>1783931</v>
      </c>
      <c r="M331" s="1">
        <v>75870</v>
      </c>
      <c r="N331" s="65">
        <v>3.9081000000000001</v>
      </c>
      <c r="O331" s="65">
        <v>91.892099999999999</v>
      </c>
      <c r="P331" s="65">
        <v>18.188300000000002</v>
      </c>
      <c r="Q331" s="65">
        <v>0.77349999999999997</v>
      </c>
      <c r="R331" s="65">
        <v>71.082599999999999</v>
      </c>
      <c r="S331" s="65">
        <v>2.95</v>
      </c>
    </row>
    <row r="332" spans="1:19" x14ac:dyDescent="0.25">
      <c r="A332">
        <v>307</v>
      </c>
      <c r="B332" t="s">
        <v>338</v>
      </c>
      <c r="C332" s="1">
        <v>98081</v>
      </c>
      <c r="D332" s="1">
        <v>1387</v>
      </c>
      <c r="E332" s="83"/>
      <c r="F332" s="84" t="s">
        <v>548</v>
      </c>
      <c r="G332"/>
      <c r="H332" s="1">
        <v>6971855</v>
      </c>
      <c r="I332" s="1">
        <v>1783931</v>
      </c>
      <c r="J332" s="1">
        <v>75870</v>
      </c>
      <c r="K332" s="1">
        <v>289335</v>
      </c>
      <c r="L332" s="1">
        <v>1783931</v>
      </c>
      <c r="M332" s="1">
        <v>75870</v>
      </c>
      <c r="N332" s="65">
        <v>3.9081000000000001</v>
      </c>
      <c r="O332" s="65">
        <v>91.892099999999999</v>
      </c>
      <c r="P332" s="65">
        <v>18.188300000000002</v>
      </c>
      <c r="Q332" s="65">
        <v>0.77349999999999997</v>
      </c>
      <c r="R332" s="65">
        <v>71.082599999999999</v>
      </c>
      <c r="S332" s="65">
        <v>2.95</v>
      </c>
    </row>
    <row r="333" spans="1:19" x14ac:dyDescent="0.25">
      <c r="A333">
        <v>308</v>
      </c>
      <c r="B333" t="s">
        <v>339</v>
      </c>
      <c r="C333" s="1">
        <v>97503</v>
      </c>
      <c r="D333" s="1">
        <v>1738</v>
      </c>
      <c r="E333" s="83">
        <v>50019</v>
      </c>
      <c r="F333" s="84" t="s">
        <v>730</v>
      </c>
      <c r="G333">
        <v>2019</v>
      </c>
      <c r="H333" s="1">
        <v>0</v>
      </c>
      <c r="I333" s="1">
        <v>226748</v>
      </c>
      <c r="J333" s="1">
        <v>16582</v>
      </c>
      <c r="K333" s="1">
        <v>145176</v>
      </c>
      <c r="L333" s="1">
        <v>0</v>
      </c>
      <c r="M333" s="1">
        <v>0</v>
      </c>
      <c r="N333" s="65">
        <v>0</v>
      </c>
      <c r="O333" s="65">
        <v>0</v>
      </c>
      <c r="P333" s="65">
        <v>2.3254999999999999</v>
      </c>
      <c r="Q333" s="65">
        <v>0.1701</v>
      </c>
      <c r="R333" s="65">
        <v>0</v>
      </c>
      <c r="S333" s="65">
        <v>1.4888999999999999</v>
      </c>
    </row>
    <row r="334" spans="1:19" x14ac:dyDescent="0.25">
      <c r="A334">
        <v>308</v>
      </c>
      <c r="B334" t="s">
        <v>339</v>
      </c>
      <c r="C334" s="1">
        <v>97503</v>
      </c>
      <c r="D334" s="1">
        <v>1738</v>
      </c>
      <c r="E334" s="83"/>
      <c r="F334" s="84" t="s">
        <v>548</v>
      </c>
      <c r="G334"/>
      <c r="H334" s="1">
        <v>0</v>
      </c>
      <c r="I334" s="1">
        <v>226748</v>
      </c>
      <c r="J334" s="1">
        <v>16582</v>
      </c>
      <c r="K334" s="1">
        <v>145176</v>
      </c>
      <c r="L334" s="1">
        <v>0</v>
      </c>
      <c r="M334" s="1">
        <v>0</v>
      </c>
      <c r="N334" s="65">
        <v>0</v>
      </c>
      <c r="O334" s="65">
        <v>0</v>
      </c>
      <c r="P334" s="65">
        <v>2.3254999999999999</v>
      </c>
      <c r="Q334" s="65">
        <v>0.1701</v>
      </c>
      <c r="R334" s="65">
        <v>0</v>
      </c>
      <c r="S334" s="65">
        <v>1.4888999999999999</v>
      </c>
    </row>
    <row r="335" spans="1:19" x14ac:dyDescent="0.25">
      <c r="A335">
        <v>309</v>
      </c>
      <c r="B335" t="s">
        <v>340</v>
      </c>
      <c r="C335" s="1">
        <v>95779</v>
      </c>
      <c r="D335" s="1">
        <v>1352</v>
      </c>
      <c r="E335" s="83">
        <v>40021</v>
      </c>
      <c r="F335" s="84" t="s">
        <v>731</v>
      </c>
      <c r="G335">
        <v>2019</v>
      </c>
      <c r="H335" s="1">
        <v>4110433</v>
      </c>
      <c r="I335" s="1">
        <v>746895</v>
      </c>
      <c r="J335" s="1">
        <v>46127</v>
      </c>
      <c r="K335" s="1">
        <v>773757</v>
      </c>
      <c r="L335" s="1">
        <v>746895</v>
      </c>
      <c r="M335" s="1">
        <v>46127</v>
      </c>
      <c r="N335" s="65">
        <v>5.5034000000000001</v>
      </c>
      <c r="O335" s="65">
        <v>89.111199999999997</v>
      </c>
      <c r="P335" s="65">
        <v>7.7980999999999998</v>
      </c>
      <c r="Q335" s="65">
        <v>0.48159999999999997</v>
      </c>
      <c r="R335" s="65">
        <v>42.915799999999997</v>
      </c>
      <c r="S335" s="65">
        <v>8.0785999999999998</v>
      </c>
    </row>
    <row r="336" spans="1:19" x14ac:dyDescent="0.25">
      <c r="A336">
        <v>309</v>
      </c>
      <c r="B336" t="s">
        <v>340</v>
      </c>
      <c r="C336" s="1">
        <v>95779</v>
      </c>
      <c r="D336" s="1">
        <v>1352</v>
      </c>
      <c r="E336" s="83"/>
      <c r="F336" s="84" t="s">
        <v>548</v>
      </c>
      <c r="G336"/>
      <c r="H336" s="1">
        <v>4110433</v>
      </c>
      <c r="I336" s="1">
        <v>746895</v>
      </c>
      <c r="J336" s="1">
        <v>46127</v>
      </c>
      <c r="K336" s="1">
        <v>773757</v>
      </c>
      <c r="L336" s="1">
        <v>746895</v>
      </c>
      <c r="M336" s="1">
        <v>46127</v>
      </c>
      <c r="N336" s="65">
        <v>5.5034000000000001</v>
      </c>
      <c r="O336" s="65">
        <v>89.111199999999997</v>
      </c>
      <c r="P336" s="65">
        <v>7.7980999999999998</v>
      </c>
      <c r="Q336" s="65">
        <v>0.48159999999999997</v>
      </c>
      <c r="R336" s="65">
        <v>42.915799999999997</v>
      </c>
      <c r="S336" s="65">
        <v>8.0785999999999998</v>
      </c>
    </row>
    <row r="337" spans="1:19" x14ac:dyDescent="0.25">
      <c r="A337">
        <v>310</v>
      </c>
      <c r="B337" t="s">
        <v>341</v>
      </c>
      <c r="C337" s="1">
        <v>95259</v>
      </c>
      <c r="D337" s="1">
        <v>1539</v>
      </c>
      <c r="E337" s="83">
        <v>20193</v>
      </c>
      <c r="F337" s="84" t="s">
        <v>732</v>
      </c>
      <c r="G337">
        <v>2019</v>
      </c>
      <c r="H337" s="1">
        <v>500080</v>
      </c>
      <c r="I337" s="1">
        <v>468394</v>
      </c>
      <c r="J337" s="1">
        <v>29785</v>
      </c>
      <c r="K337" s="1">
        <v>82449</v>
      </c>
      <c r="L337" s="1">
        <v>468394</v>
      </c>
      <c r="M337" s="1">
        <v>29785</v>
      </c>
      <c r="N337" s="65">
        <v>1.0676000000000001</v>
      </c>
      <c r="O337" s="65">
        <v>16.7897</v>
      </c>
      <c r="P337" s="65">
        <v>4.9170999999999996</v>
      </c>
      <c r="Q337" s="65">
        <v>0.31269999999999998</v>
      </c>
      <c r="R337" s="65">
        <v>5.2496999999999998</v>
      </c>
      <c r="S337" s="65">
        <v>0.86550000000000005</v>
      </c>
    </row>
    <row r="338" spans="1:19" x14ac:dyDescent="0.25">
      <c r="A338">
        <v>310</v>
      </c>
      <c r="B338" t="s">
        <v>341</v>
      </c>
      <c r="C338" s="1">
        <v>95259</v>
      </c>
      <c r="D338" s="1">
        <v>1539</v>
      </c>
      <c r="E338" s="83">
        <v>20199</v>
      </c>
      <c r="F338" s="84" t="s">
        <v>733</v>
      </c>
      <c r="G338">
        <v>2019</v>
      </c>
      <c r="H338" s="1">
        <v>2635</v>
      </c>
      <c r="I338" s="1">
        <v>1642</v>
      </c>
      <c r="J338" s="1">
        <v>111</v>
      </c>
      <c r="K338" s="1">
        <v>347</v>
      </c>
      <c r="L338" s="1">
        <v>1642</v>
      </c>
      <c r="M338" s="1">
        <v>111</v>
      </c>
      <c r="N338" s="65">
        <v>1.6048</v>
      </c>
      <c r="O338" s="65">
        <v>23.738700000000001</v>
      </c>
      <c r="P338" s="65">
        <v>1.72E-2</v>
      </c>
      <c r="Q338" s="65">
        <v>1.1999999999999999E-3</v>
      </c>
      <c r="R338" s="65">
        <v>2.7699999999999999E-2</v>
      </c>
      <c r="S338" s="65">
        <v>3.5999999999999999E-3</v>
      </c>
    </row>
    <row r="339" spans="1:19" x14ac:dyDescent="0.25">
      <c r="A339">
        <v>310</v>
      </c>
      <c r="B339" t="s">
        <v>341</v>
      </c>
      <c r="C339" s="1">
        <v>95259</v>
      </c>
      <c r="D339" s="1">
        <v>1539</v>
      </c>
      <c r="E339" s="83">
        <v>20200</v>
      </c>
      <c r="F339" s="84" t="s">
        <v>734</v>
      </c>
      <c r="G339">
        <v>2021</v>
      </c>
      <c r="H339" s="1">
        <v>0</v>
      </c>
      <c r="I339" s="1">
        <v>38965</v>
      </c>
      <c r="J339" s="1">
        <v>2664</v>
      </c>
      <c r="K339" s="1">
        <v>7775</v>
      </c>
      <c r="L339" s="1">
        <v>0</v>
      </c>
      <c r="M339" s="1">
        <v>0</v>
      </c>
      <c r="N339" s="65">
        <v>0</v>
      </c>
      <c r="O339" s="65">
        <v>0</v>
      </c>
      <c r="P339" s="65">
        <v>0.40899999999999997</v>
      </c>
      <c r="Q339" s="65">
        <v>2.8000000000000001E-2</v>
      </c>
      <c r="R339" s="65">
        <v>0</v>
      </c>
      <c r="S339" s="65">
        <v>8.1600000000000006E-2</v>
      </c>
    </row>
    <row r="340" spans="1:19" x14ac:dyDescent="0.25">
      <c r="A340">
        <v>310</v>
      </c>
      <c r="B340" t="s">
        <v>341</v>
      </c>
      <c r="C340" s="1">
        <v>95259</v>
      </c>
      <c r="D340" s="1">
        <v>1539</v>
      </c>
      <c r="E340" s="83"/>
      <c r="F340" s="84" t="s">
        <v>548</v>
      </c>
      <c r="G340"/>
      <c r="H340" s="1">
        <v>502715</v>
      </c>
      <c r="I340" s="1">
        <v>509001</v>
      </c>
      <c r="J340" s="1">
        <v>32560</v>
      </c>
      <c r="K340" s="1">
        <v>90571</v>
      </c>
      <c r="L340" s="1">
        <v>470036</v>
      </c>
      <c r="M340" s="1">
        <v>29896</v>
      </c>
      <c r="N340" s="65">
        <v>1.0694999999999999</v>
      </c>
      <c r="O340" s="65">
        <v>16.8155</v>
      </c>
      <c r="P340" s="65">
        <v>5.3433000000000002</v>
      </c>
      <c r="Q340" s="65">
        <v>0.34179999999999999</v>
      </c>
      <c r="R340" s="65">
        <v>5.2773000000000003</v>
      </c>
      <c r="S340" s="65">
        <v>0.95079999999999998</v>
      </c>
    </row>
    <row r="341" spans="1:19" x14ac:dyDescent="0.25">
      <c r="A341">
        <v>311</v>
      </c>
      <c r="B341" t="s">
        <v>342</v>
      </c>
      <c r="C341" s="1">
        <v>94983</v>
      </c>
      <c r="D341" s="1">
        <v>2162</v>
      </c>
      <c r="E341" s="83">
        <v>80028</v>
      </c>
      <c r="F341" s="84" t="s">
        <v>735</v>
      </c>
      <c r="G341">
        <v>2019</v>
      </c>
      <c r="H341" s="1">
        <v>4218669</v>
      </c>
      <c r="I341" s="1">
        <v>853493</v>
      </c>
      <c r="J341" s="1">
        <v>58893</v>
      </c>
      <c r="K341" s="1">
        <v>1295653</v>
      </c>
      <c r="L341" s="1">
        <v>853493</v>
      </c>
      <c r="M341" s="1">
        <v>58893</v>
      </c>
      <c r="N341" s="65">
        <v>4.9428000000000001</v>
      </c>
      <c r="O341" s="65">
        <v>71.632800000000003</v>
      </c>
      <c r="P341" s="65">
        <v>8.9856999999999996</v>
      </c>
      <c r="Q341" s="65">
        <v>0.62</v>
      </c>
      <c r="R341" s="65">
        <v>44.414999999999999</v>
      </c>
      <c r="S341" s="65">
        <v>13.6409</v>
      </c>
    </row>
    <row r="342" spans="1:19" x14ac:dyDescent="0.25">
      <c r="A342">
        <v>311</v>
      </c>
      <c r="B342" t="s">
        <v>342</v>
      </c>
      <c r="C342" s="1">
        <v>94983</v>
      </c>
      <c r="D342" s="1">
        <v>2162</v>
      </c>
      <c r="E342" s="83"/>
      <c r="F342" s="84" t="s">
        <v>548</v>
      </c>
      <c r="G342"/>
      <c r="H342" s="1">
        <v>4218669</v>
      </c>
      <c r="I342" s="1">
        <v>853493</v>
      </c>
      <c r="J342" s="1">
        <v>58893</v>
      </c>
      <c r="K342" s="1">
        <v>1295653</v>
      </c>
      <c r="L342" s="1">
        <v>853493</v>
      </c>
      <c r="M342" s="1">
        <v>58893</v>
      </c>
      <c r="N342" s="65">
        <v>4.9428000000000001</v>
      </c>
      <c r="O342" s="65">
        <v>71.632800000000003</v>
      </c>
      <c r="P342" s="65">
        <v>8.9856999999999996</v>
      </c>
      <c r="Q342" s="65">
        <v>0.62</v>
      </c>
      <c r="R342" s="65">
        <v>44.414999999999999</v>
      </c>
      <c r="S342" s="65">
        <v>13.6409</v>
      </c>
    </row>
    <row r="343" spans="1:19" x14ac:dyDescent="0.25">
      <c r="A343">
        <v>312</v>
      </c>
      <c r="B343" t="s">
        <v>343</v>
      </c>
      <c r="C343" s="1">
        <v>94457</v>
      </c>
      <c r="D343" s="1">
        <v>2143</v>
      </c>
      <c r="E343" s="83">
        <v>60094</v>
      </c>
      <c r="F343" s="84" t="s">
        <v>736</v>
      </c>
      <c r="G343">
        <v>2019</v>
      </c>
      <c r="H343" s="1">
        <v>0</v>
      </c>
      <c r="I343" s="1">
        <v>599531</v>
      </c>
      <c r="J343" s="1">
        <v>43107</v>
      </c>
      <c r="K343" s="1">
        <v>346742</v>
      </c>
      <c r="L343" s="1">
        <v>0</v>
      </c>
      <c r="M343" s="1">
        <v>0</v>
      </c>
      <c r="N343" s="65">
        <v>0</v>
      </c>
      <c r="O343" s="65">
        <v>0</v>
      </c>
      <c r="P343" s="65">
        <v>6.3471000000000002</v>
      </c>
      <c r="Q343" s="65">
        <v>0.45639999999999997</v>
      </c>
      <c r="R343" s="65">
        <v>0</v>
      </c>
      <c r="S343" s="65">
        <v>3.6709000000000001</v>
      </c>
    </row>
    <row r="344" spans="1:19" x14ac:dyDescent="0.25">
      <c r="A344">
        <v>312</v>
      </c>
      <c r="B344" t="s">
        <v>343</v>
      </c>
      <c r="C344" s="1">
        <v>94457</v>
      </c>
      <c r="D344" s="1">
        <v>2143</v>
      </c>
      <c r="E344" s="83">
        <v>66164</v>
      </c>
      <c r="F344" s="84" t="s">
        <v>737</v>
      </c>
      <c r="G344">
        <v>2021</v>
      </c>
      <c r="H344" s="1">
        <v>0</v>
      </c>
      <c r="I344" s="1">
        <v>76929</v>
      </c>
      <c r="J344" s="1">
        <v>1602</v>
      </c>
      <c r="K344" s="1">
        <v>5564</v>
      </c>
      <c r="L344" s="1">
        <v>0</v>
      </c>
      <c r="M344" s="1">
        <v>0</v>
      </c>
      <c r="N344" s="65">
        <v>0</v>
      </c>
      <c r="O344" s="65">
        <v>0</v>
      </c>
      <c r="P344" s="65">
        <v>0.81440000000000001</v>
      </c>
      <c r="Q344" s="65">
        <v>1.7000000000000001E-2</v>
      </c>
      <c r="R344" s="65">
        <v>0</v>
      </c>
      <c r="S344" s="65">
        <v>5.8900000000000001E-2</v>
      </c>
    </row>
    <row r="345" spans="1:19" x14ac:dyDescent="0.25">
      <c r="A345">
        <v>312</v>
      </c>
      <c r="B345" t="s">
        <v>343</v>
      </c>
      <c r="C345" s="1">
        <v>94457</v>
      </c>
      <c r="D345" s="1">
        <v>2143</v>
      </c>
      <c r="E345" s="83"/>
      <c r="F345" s="84" t="s">
        <v>548</v>
      </c>
      <c r="G345"/>
      <c r="H345" s="1">
        <v>0</v>
      </c>
      <c r="I345" s="1">
        <v>676460</v>
      </c>
      <c r="J345" s="1">
        <v>44709</v>
      </c>
      <c r="K345" s="1">
        <v>352306</v>
      </c>
      <c r="L345" s="1">
        <v>0</v>
      </c>
      <c r="M345" s="1">
        <v>0</v>
      </c>
      <c r="N345" s="65">
        <v>0</v>
      </c>
      <c r="O345" s="65">
        <v>0</v>
      </c>
      <c r="P345" s="65">
        <v>7.1616</v>
      </c>
      <c r="Q345" s="65">
        <v>0.4733</v>
      </c>
      <c r="R345" s="65">
        <v>0</v>
      </c>
      <c r="S345" s="65">
        <v>3.7298</v>
      </c>
    </row>
    <row r="346" spans="1:19" x14ac:dyDescent="0.25">
      <c r="A346">
        <v>313</v>
      </c>
      <c r="B346" t="s">
        <v>344</v>
      </c>
      <c r="C346" s="1">
        <v>93863</v>
      </c>
      <c r="D346" s="1">
        <v>1586</v>
      </c>
      <c r="E346" s="83">
        <v>50061</v>
      </c>
      <c r="F346" s="84" t="s">
        <v>738</v>
      </c>
      <c r="G346">
        <v>2019</v>
      </c>
      <c r="H346" s="1">
        <v>3269960</v>
      </c>
      <c r="I346" s="1">
        <v>1059277</v>
      </c>
      <c r="J346" s="1">
        <v>76652</v>
      </c>
      <c r="K346" s="1">
        <v>1120171</v>
      </c>
      <c r="L346" s="1">
        <v>1059277</v>
      </c>
      <c r="M346" s="1">
        <v>76652</v>
      </c>
      <c r="N346" s="65">
        <v>3.0870000000000002</v>
      </c>
      <c r="O346" s="65">
        <v>42.659799999999997</v>
      </c>
      <c r="P346" s="65">
        <v>11.285399999999999</v>
      </c>
      <c r="Q346" s="65">
        <v>0.81659999999999999</v>
      </c>
      <c r="R346" s="65">
        <v>34.837600000000002</v>
      </c>
      <c r="S346" s="65">
        <v>11.934100000000001</v>
      </c>
    </row>
    <row r="347" spans="1:19" x14ac:dyDescent="0.25">
      <c r="A347">
        <v>313</v>
      </c>
      <c r="B347" t="s">
        <v>344</v>
      </c>
      <c r="C347" s="1">
        <v>93863</v>
      </c>
      <c r="D347" s="1">
        <v>1586</v>
      </c>
      <c r="E347" s="83"/>
      <c r="F347" s="84" t="s">
        <v>548</v>
      </c>
      <c r="G347"/>
      <c r="H347" s="1">
        <v>3269960</v>
      </c>
      <c r="I347" s="1">
        <v>1059277</v>
      </c>
      <c r="J347" s="1">
        <v>76652</v>
      </c>
      <c r="K347" s="1">
        <v>1120171</v>
      </c>
      <c r="L347" s="1">
        <v>1059277</v>
      </c>
      <c r="M347" s="1">
        <v>76652</v>
      </c>
      <c r="N347" s="65">
        <v>3.0870000000000002</v>
      </c>
      <c r="O347" s="65">
        <v>42.659799999999997</v>
      </c>
      <c r="P347" s="65">
        <v>11.285399999999999</v>
      </c>
      <c r="Q347" s="65">
        <v>0.81659999999999999</v>
      </c>
      <c r="R347" s="65">
        <v>34.837600000000002</v>
      </c>
      <c r="S347" s="65">
        <v>11.934100000000001</v>
      </c>
    </row>
    <row r="348" spans="1:19" x14ac:dyDescent="0.25">
      <c r="A348">
        <v>314</v>
      </c>
      <c r="B348" t="s">
        <v>345</v>
      </c>
      <c r="C348" s="1">
        <v>93141</v>
      </c>
      <c r="D348" s="1">
        <v>3398</v>
      </c>
      <c r="E348" s="83">
        <v>90092</v>
      </c>
      <c r="F348" s="84" t="s">
        <v>591</v>
      </c>
      <c r="G348">
        <v>2019</v>
      </c>
      <c r="H348" s="1">
        <v>302859</v>
      </c>
      <c r="I348" s="1">
        <v>87383</v>
      </c>
      <c r="J348" s="1">
        <v>3076</v>
      </c>
      <c r="K348" s="1">
        <v>16372</v>
      </c>
      <c r="L348" s="1">
        <v>87383</v>
      </c>
      <c r="M348" s="1">
        <v>3076</v>
      </c>
      <c r="N348" s="65">
        <v>3.4659</v>
      </c>
      <c r="O348" s="65">
        <v>98.458699999999993</v>
      </c>
      <c r="P348" s="65">
        <v>0.93820000000000003</v>
      </c>
      <c r="Q348" s="65">
        <v>3.3000000000000002E-2</v>
      </c>
      <c r="R348" s="65">
        <v>3.2515999999999998</v>
      </c>
      <c r="S348" s="65">
        <v>0.17580000000000001</v>
      </c>
    </row>
    <row r="349" spans="1:19" x14ac:dyDescent="0.25">
      <c r="A349">
        <v>314</v>
      </c>
      <c r="B349" t="s">
        <v>345</v>
      </c>
      <c r="C349" s="1">
        <v>93141</v>
      </c>
      <c r="D349" s="1">
        <v>3398</v>
      </c>
      <c r="E349" s="83">
        <v>90155</v>
      </c>
      <c r="F349" s="84" t="s">
        <v>739</v>
      </c>
      <c r="G349">
        <v>2019</v>
      </c>
      <c r="H349" s="1">
        <v>0</v>
      </c>
      <c r="I349" s="1">
        <v>480454</v>
      </c>
      <c r="J349" s="1">
        <v>36646</v>
      </c>
      <c r="K349" s="1">
        <v>372004</v>
      </c>
      <c r="L349" s="1">
        <v>0</v>
      </c>
      <c r="M349" s="1">
        <v>0</v>
      </c>
      <c r="N349" s="65">
        <v>0</v>
      </c>
      <c r="O349" s="65">
        <v>0</v>
      </c>
      <c r="P349" s="65">
        <v>5.1584000000000003</v>
      </c>
      <c r="Q349" s="65">
        <v>0.39340000000000003</v>
      </c>
      <c r="R349" s="65">
        <v>0</v>
      </c>
      <c r="S349" s="65">
        <v>3.9940000000000002</v>
      </c>
    </row>
    <row r="350" spans="1:19" x14ac:dyDescent="0.25">
      <c r="A350">
        <v>314</v>
      </c>
      <c r="B350" t="s">
        <v>345</v>
      </c>
      <c r="C350" s="1">
        <v>93141</v>
      </c>
      <c r="D350" s="1">
        <v>3398</v>
      </c>
      <c r="E350" s="83"/>
      <c r="F350" s="84" t="s">
        <v>548</v>
      </c>
      <c r="G350"/>
      <c r="H350" s="1">
        <v>302859</v>
      </c>
      <c r="I350" s="1">
        <v>567837</v>
      </c>
      <c r="J350" s="1">
        <v>39722</v>
      </c>
      <c r="K350" s="1">
        <v>388376</v>
      </c>
      <c r="L350" s="1">
        <v>87383</v>
      </c>
      <c r="M350" s="1">
        <v>3076</v>
      </c>
      <c r="N350" s="65">
        <v>3.4659</v>
      </c>
      <c r="O350" s="65">
        <v>98.458699999999993</v>
      </c>
      <c r="P350" s="65">
        <v>6.0964999999999998</v>
      </c>
      <c r="Q350" s="65">
        <v>0.42649999999999999</v>
      </c>
      <c r="R350" s="65">
        <v>3.2515999999999998</v>
      </c>
      <c r="S350" s="65">
        <v>4.1698000000000004</v>
      </c>
    </row>
    <row r="351" spans="1:19" x14ac:dyDescent="0.25">
      <c r="A351">
        <v>315</v>
      </c>
      <c r="B351" t="s">
        <v>346</v>
      </c>
      <c r="C351" s="1">
        <v>92984</v>
      </c>
      <c r="D351" s="1">
        <v>1992</v>
      </c>
      <c r="E351" s="83">
        <v>60102</v>
      </c>
      <c r="F351" s="84" t="s">
        <v>740</v>
      </c>
      <c r="G351">
        <v>2019</v>
      </c>
      <c r="H351" s="1">
        <v>1895874</v>
      </c>
      <c r="I351" s="1">
        <v>751814</v>
      </c>
      <c r="J351" s="1">
        <v>40962</v>
      </c>
      <c r="K351" s="1">
        <v>254621</v>
      </c>
      <c r="L351" s="1">
        <v>751814</v>
      </c>
      <c r="M351" s="1">
        <v>40962</v>
      </c>
      <c r="N351" s="65">
        <v>2.5217000000000001</v>
      </c>
      <c r="O351" s="65">
        <v>46.283700000000003</v>
      </c>
      <c r="P351" s="65">
        <v>8.0853999999999999</v>
      </c>
      <c r="Q351" s="65">
        <v>0.4405</v>
      </c>
      <c r="R351" s="65">
        <v>20.389199999999999</v>
      </c>
      <c r="S351" s="65">
        <v>2.7383000000000002</v>
      </c>
    </row>
    <row r="352" spans="1:19" x14ac:dyDescent="0.25">
      <c r="A352">
        <v>315</v>
      </c>
      <c r="B352" t="s">
        <v>346</v>
      </c>
      <c r="C352" s="1">
        <v>92984</v>
      </c>
      <c r="D352" s="1">
        <v>1992</v>
      </c>
      <c r="E352" s="83"/>
      <c r="F352" s="84" t="s">
        <v>548</v>
      </c>
      <c r="G352"/>
      <c r="H352" s="1">
        <v>1895874</v>
      </c>
      <c r="I352" s="1">
        <v>751814</v>
      </c>
      <c r="J352" s="1">
        <v>40962</v>
      </c>
      <c r="K352" s="1">
        <v>254621</v>
      </c>
      <c r="L352" s="1">
        <v>751814</v>
      </c>
      <c r="M352" s="1">
        <v>40962</v>
      </c>
      <c r="N352" s="65">
        <v>2.5217000000000001</v>
      </c>
      <c r="O352" s="65">
        <v>46.283700000000003</v>
      </c>
      <c r="P352" s="65">
        <v>8.0853999999999999</v>
      </c>
      <c r="Q352" s="65">
        <v>0.4405</v>
      </c>
      <c r="R352" s="65">
        <v>20.389199999999999</v>
      </c>
      <c r="S352" s="65">
        <v>2.7383000000000002</v>
      </c>
    </row>
    <row r="353" spans="1:19" x14ac:dyDescent="0.25">
      <c r="A353">
        <v>316</v>
      </c>
      <c r="B353" t="s">
        <v>347</v>
      </c>
      <c r="C353" s="1">
        <v>92742</v>
      </c>
      <c r="D353" s="1">
        <v>1735</v>
      </c>
      <c r="E353" s="83">
        <v>50053</v>
      </c>
      <c r="F353" s="84" t="s">
        <v>741</v>
      </c>
      <c r="G353">
        <v>2019</v>
      </c>
      <c r="H353" s="1">
        <v>481129</v>
      </c>
      <c r="I353" s="1">
        <v>449038</v>
      </c>
      <c r="J353" s="1">
        <v>37944</v>
      </c>
      <c r="K353" s="1">
        <v>237867</v>
      </c>
      <c r="L353" s="1">
        <v>449038</v>
      </c>
      <c r="M353" s="1">
        <v>37944</v>
      </c>
      <c r="N353" s="65">
        <v>1.0714999999999999</v>
      </c>
      <c r="O353" s="65">
        <v>12.68</v>
      </c>
      <c r="P353" s="65">
        <v>4.8418000000000001</v>
      </c>
      <c r="Q353" s="65">
        <v>0.40910000000000002</v>
      </c>
      <c r="R353" s="65">
        <v>5.1878000000000002</v>
      </c>
      <c r="S353" s="65">
        <v>2.5648</v>
      </c>
    </row>
    <row r="354" spans="1:19" x14ac:dyDescent="0.25">
      <c r="A354">
        <v>316</v>
      </c>
      <c r="B354" t="s">
        <v>347</v>
      </c>
      <c r="C354" s="1">
        <v>92742</v>
      </c>
      <c r="D354" s="1">
        <v>1735</v>
      </c>
      <c r="E354" s="83"/>
      <c r="F354" s="84" t="s">
        <v>548</v>
      </c>
      <c r="G354"/>
      <c r="H354" s="1">
        <v>481129</v>
      </c>
      <c r="I354" s="1">
        <v>449038</v>
      </c>
      <c r="J354" s="1">
        <v>37944</v>
      </c>
      <c r="K354" s="1">
        <v>237867</v>
      </c>
      <c r="L354" s="1">
        <v>449038</v>
      </c>
      <c r="M354" s="1">
        <v>37944</v>
      </c>
      <c r="N354" s="65">
        <v>1.0714999999999999</v>
      </c>
      <c r="O354" s="65">
        <v>12.68</v>
      </c>
      <c r="P354" s="65">
        <v>4.8418000000000001</v>
      </c>
      <c r="Q354" s="65">
        <v>0.40910000000000002</v>
      </c>
      <c r="R354" s="65">
        <v>5.1878000000000002</v>
      </c>
      <c r="S354" s="65">
        <v>2.5648</v>
      </c>
    </row>
    <row r="355" spans="1:19" x14ac:dyDescent="0.25">
      <c r="A355">
        <v>317</v>
      </c>
      <c r="B355" t="s">
        <v>348</v>
      </c>
      <c r="C355" s="1">
        <v>92359</v>
      </c>
      <c r="D355" s="1">
        <v>2673</v>
      </c>
      <c r="E355" s="83">
        <v>30006</v>
      </c>
      <c r="F355" s="84" t="s">
        <v>629</v>
      </c>
      <c r="G355">
        <v>2019</v>
      </c>
      <c r="H355" s="1">
        <v>27912</v>
      </c>
      <c r="I355" s="1">
        <v>4491</v>
      </c>
      <c r="J355" s="1">
        <v>85</v>
      </c>
      <c r="K355" s="1">
        <v>387</v>
      </c>
      <c r="L355" s="1">
        <v>4491</v>
      </c>
      <c r="M355" s="1">
        <v>85</v>
      </c>
      <c r="N355" s="65">
        <v>6.2150999999999996</v>
      </c>
      <c r="O355" s="65">
        <v>328.37650000000002</v>
      </c>
      <c r="P355" s="65">
        <v>4.8599999999999997E-2</v>
      </c>
      <c r="Q355" s="65">
        <v>8.9999999999999998E-4</v>
      </c>
      <c r="R355" s="65">
        <v>0.30220000000000002</v>
      </c>
      <c r="S355" s="65">
        <v>4.1999999999999997E-3</v>
      </c>
    </row>
    <row r="356" spans="1:19" x14ac:dyDescent="0.25">
      <c r="A356">
        <v>317</v>
      </c>
      <c r="B356" t="s">
        <v>348</v>
      </c>
      <c r="C356" s="1">
        <v>92359</v>
      </c>
      <c r="D356" s="1">
        <v>2673</v>
      </c>
      <c r="E356" s="83">
        <v>30036</v>
      </c>
      <c r="F356" s="84" t="s">
        <v>742</v>
      </c>
      <c r="G356">
        <v>2019</v>
      </c>
      <c r="H356" s="1">
        <v>0</v>
      </c>
      <c r="I356" s="1">
        <v>644435</v>
      </c>
      <c r="J356" s="1">
        <v>71302</v>
      </c>
      <c r="K356" s="1">
        <v>1235488</v>
      </c>
      <c r="L356" s="1">
        <v>0</v>
      </c>
      <c r="M356" s="1">
        <v>0</v>
      </c>
      <c r="N356" s="65">
        <v>0</v>
      </c>
      <c r="O356" s="65">
        <v>0</v>
      </c>
      <c r="P356" s="65">
        <v>6.9775</v>
      </c>
      <c r="Q356" s="65">
        <v>0.77200000000000002</v>
      </c>
      <c r="R356" s="65">
        <v>0</v>
      </c>
      <c r="S356" s="65">
        <v>13.377000000000001</v>
      </c>
    </row>
    <row r="357" spans="1:19" x14ac:dyDescent="0.25">
      <c r="A357">
        <v>317</v>
      </c>
      <c r="B357" t="s">
        <v>348</v>
      </c>
      <c r="C357" s="1">
        <v>92359</v>
      </c>
      <c r="D357" s="1">
        <v>2673</v>
      </c>
      <c r="E357" s="83">
        <v>30045</v>
      </c>
      <c r="F357" s="84" t="s">
        <v>743</v>
      </c>
      <c r="G357">
        <v>2019</v>
      </c>
      <c r="H357" s="1">
        <v>1647822</v>
      </c>
      <c r="I357" s="1">
        <v>777381</v>
      </c>
      <c r="J357" s="1">
        <v>71832</v>
      </c>
      <c r="K357" s="1">
        <v>205641</v>
      </c>
      <c r="L357" s="1">
        <v>777381</v>
      </c>
      <c r="M357" s="1">
        <v>71832</v>
      </c>
      <c r="N357" s="65">
        <v>2.1196999999999999</v>
      </c>
      <c r="O357" s="65">
        <v>22.939900000000002</v>
      </c>
      <c r="P357" s="65">
        <v>8.4169</v>
      </c>
      <c r="Q357" s="65">
        <v>0.77769999999999995</v>
      </c>
      <c r="R357" s="65">
        <v>17.8415</v>
      </c>
      <c r="S357" s="65">
        <v>2.2265000000000001</v>
      </c>
    </row>
    <row r="358" spans="1:19" x14ac:dyDescent="0.25">
      <c r="A358">
        <v>317</v>
      </c>
      <c r="B358" t="s">
        <v>348</v>
      </c>
      <c r="C358" s="1">
        <v>92359</v>
      </c>
      <c r="D358" s="1">
        <v>2673</v>
      </c>
      <c r="E358" s="83"/>
      <c r="F358" s="84" t="s">
        <v>548</v>
      </c>
      <c r="G358"/>
      <c r="H358" s="1">
        <v>1675734</v>
      </c>
      <c r="I358" s="1">
        <v>1426307</v>
      </c>
      <c r="J358" s="1">
        <v>143219</v>
      </c>
      <c r="K358" s="1">
        <v>1441516</v>
      </c>
      <c r="L358" s="1">
        <v>781872</v>
      </c>
      <c r="M358" s="1">
        <v>71917</v>
      </c>
      <c r="N358" s="65">
        <v>2.1432000000000002</v>
      </c>
      <c r="O358" s="65">
        <v>23.300899999999999</v>
      </c>
      <c r="P358" s="65">
        <v>15.443099999999999</v>
      </c>
      <c r="Q358" s="65">
        <v>1.5507</v>
      </c>
      <c r="R358" s="65">
        <v>18.143699999999999</v>
      </c>
      <c r="S358" s="65">
        <v>15.607699999999999</v>
      </c>
    </row>
    <row r="359" spans="1:19" x14ac:dyDescent="0.25">
      <c r="A359">
        <v>318</v>
      </c>
      <c r="B359" t="s">
        <v>349</v>
      </c>
      <c r="C359" s="1">
        <v>91151</v>
      </c>
      <c r="D359" s="1">
        <v>1555</v>
      </c>
      <c r="E359" s="83">
        <v>60109</v>
      </c>
      <c r="F359" s="84" t="s">
        <v>744</v>
      </c>
      <c r="G359">
        <v>2019</v>
      </c>
      <c r="H359" s="1">
        <v>0</v>
      </c>
      <c r="I359" s="1">
        <v>284741</v>
      </c>
      <c r="J359" s="1">
        <v>15337</v>
      </c>
      <c r="K359" s="1">
        <v>37710</v>
      </c>
      <c r="L359" s="1">
        <v>0</v>
      </c>
      <c r="M359" s="1">
        <v>0</v>
      </c>
      <c r="N359" s="65">
        <v>0</v>
      </c>
      <c r="O359" s="65">
        <v>0</v>
      </c>
      <c r="P359" s="65">
        <v>3.1238000000000001</v>
      </c>
      <c r="Q359" s="65">
        <v>0.16830000000000001</v>
      </c>
      <c r="R359" s="65">
        <v>0</v>
      </c>
      <c r="S359" s="65">
        <v>0.41370000000000001</v>
      </c>
    </row>
    <row r="360" spans="1:19" x14ac:dyDescent="0.25">
      <c r="A360">
        <v>318</v>
      </c>
      <c r="B360" t="s">
        <v>349</v>
      </c>
      <c r="C360" s="1">
        <v>91151</v>
      </c>
      <c r="D360" s="1">
        <v>1555</v>
      </c>
      <c r="E360" s="83"/>
      <c r="F360" s="84" t="s">
        <v>548</v>
      </c>
      <c r="G360"/>
      <c r="H360" s="1">
        <v>0</v>
      </c>
      <c r="I360" s="1">
        <v>284741</v>
      </c>
      <c r="J360" s="1">
        <v>15337</v>
      </c>
      <c r="K360" s="1">
        <v>37710</v>
      </c>
      <c r="L360" s="1">
        <v>0</v>
      </c>
      <c r="M360" s="1">
        <v>0</v>
      </c>
      <c r="N360" s="65">
        <v>0</v>
      </c>
      <c r="O360" s="65">
        <v>0</v>
      </c>
      <c r="P360" s="65">
        <v>3.1238000000000001</v>
      </c>
      <c r="Q360" s="65">
        <v>0.16830000000000001</v>
      </c>
      <c r="R360" s="65">
        <v>0</v>
      </c>
      <c r="S360" s="65">
        <v>0.41370000000000001</v>
      </c>
    </row>
    <row r="361" spans="1:19" x14ac:dyDescent="0.25">
      <c r="A361">
        <v>319</v>
      </c>
      <c r="B361" t="s">
        <v>350</v>
      </c>
      <c r="C361" s="1">
        <v>90899</v>
      </c>
      <c r="D361" s="1">
        <v>1953</v>
      </c>
      <c r="E361" s="83">
        <v>40105</v>
      </c>
      <c r="F361" s="84" t="s">
        <v>613</v>
      </c>
      <c r="G361">
        <v>2017</v>
      </c>
      <c r="H361" s="1">
        <v>1116072</v>
      </c>
      <c r="I361" s="1">
        <v>423517</v>
      </c>
      <c r="J361" s="1">
        <v>31921</v>
      </c>
      <c r="K361" s="1">
        <v>271262</v>
      </c>
      <c r="L361" s="1">
        <v>423517</v>
      </c>
      <c r="M361" s="1">
        <v>31921</v>
      </c>
      <c r="N361" s="65">
        <v>2.6352000000000002</v>
      </c>
      <c r="O361" s="65">
        <v>34.9636</v>
      </c>
      <c r="P361" s="65">
        <v>4.6592000000000002</v>
      </c>
      <c r="Q361" s="65">
        <v>0.35120000000000001</v>
      </c>
      <c r="R361" s="65">
        <v>12.2782</v>
      </c>
      <c r="S361" s="65">
        <v>2.9842</v>
      </c>
    </row>
    <row r="362" spans="1:19" x14ac:dyDescent="0.25">
      <c r="A362">
        <v>319</v>
      </c>
      <c r="B362" t="s">
        <v>350</v>
      </c>
      <c r="C362" s="1">
        <v>90899</v>
      </c>
      <c r="D362" s="1">
        <v>1953</v>
      </c>
      <c r="E362" s="83">
        <v>40174</v>
      </c>
      <c r="F362" s="84" t="s">
        <v>745</v>
      </c>
      <c r="G362">
        <v>2019</v>
      </c>
      <c r="H362" s="1">
        <v>0</v>
      </c>
      <c r="I362" s="1">
        <v>146468</v>
      </c>
      <c r="J362" s="1">
        <v>14062</v>
      </c>
      <c r="K362" s="1">
        <v>41505</v>
      </c>
      <c r="L362" s="1">
        <v>0</v>
      </c>
      <c r="M362" s="1">
        <v>0</v>
      </c>
      <c r="N362" s="65">
        <v>0</v>
      </c>
      <c r="O362" s="65">
        <v>0</v>
      </c>
      <c r="P362" s="65">
        <v>1.6113</v>
      </c>
      <c r="Q362" s="65">
        <v>0.1547</v>
      </c>
      <c r="R362" s="65">
        <v>0</v>
      </c>
      <c r="S362" s="65">
        <v>0.45660000000000001</v>
      </c>
    </row>
    <row r="363" spans="1:19" x14ac:dyDescent="0.25">
      <c r="A363">
        <v>319</v>
      </c>
      <c r="B363" t="s">
        <v>350</v>
      </c>
      <c r="C363" s="1">
        <v>90899</v>
      </c>
      <c r="D363" s="1">
        <v>1953</v>
      </c>
      <c r="E363" s="83"/>
      <c r="F363" s="84" t="s">
        <v>548</v>
      </c>
      <c r="G363"/>
      <c r="H363" s="1">
        <v>1116072</v>
      </c>
      <c r="I363" s="1">
        <v>569985</v>
      </c>
      <c r="J363" s="1">
        <v>45983</v>
      </c>
      <c r="K363" s="1">
        <v>312767</v>
      </c>
      <c r="L363" s="1">
        <v>423517</v>
      </c>
      <c r="M363" s="1">
        <v>31921</v>
      </c>
      <c r="N363" s="65">
        <v>2.6352000000000002</v>
      </c>
      <c r="O363" s="65">
        <v>34.9636</v>
      </c>
      <c r="P363" s="65">
        <v>6.2705000000000002</v>
      </c>
      <c r="Q363" s="65">
        <v>0.50590000000000002</v>
      </c>
      <c r="R363" s="65">
        <v>12.2782</v>
      </c>
      <c r="S363" s="65">
        <v>3.4407999999999999</v>
      </c>
    </row>
    <row r="364" spans="1:19" x14ac:dyDescent="0.25">
      <c r="A364">
        <v>320</v>
      </c>
      <c r="B364" t="s">
        <v>351</v>
      </c>
      <c r="C364" s="1">
        <v>90897</v>
      </c>
      <c r="D364" s="1">
        <v>3466</v>
      </c>
      <c r="E364" s="83">
        <v>80006</v>
      </c>
      <c r="F364" s="84" t="s">
        <v>684</v>
      </c>
      <c r="G364">
        <v>2019</v>
      </c>
      <c r="H364" s="1">
        <v>4466146</v>
      </c>
      <c r="I364" s="1">
        <v>944369</v>
      </c>
      <c r="J364" s="1">
        <v>74702</v>
      </c>
      <c r="K364" s="1">
        <v>1132371</v>
      </c>
      <c r="L364" s="1">
        <v>944369</v>
      </c>
      <c r="M364" s="1">
        <v>74702</v>
      </c>
      <c r="N364" s="65">
        <v>4.7291999999999996</v>
      </c>
      <c r="O364" s="65">
        <v>59.786200000000001</v>
      </c>
      <c r="P364" s="65">
        <v>10.3894</v>
      </c>
      <c r="Q364" s="65">
        <v>0.82179999999999997</v>
      </c>
      <c r="R364" s="65">
        <v>49.134099999999997</v>
      </c>
      <c r="S364" s="65">
        <v>12.457700000000001</v>
      </c>
    </row>
    <row r="365" spans="1:19" x14ac:dyDescent="0.25">
      <c r="A365">
        <v>320</v>
      </c>
      <c r="B365" t="s">
        <v>351</v>
      </c>
      <c r="C365" s="1">
        <v>90897</v>
      </c>
      <c r="D365" s="1">
        <v>3466</v>
      </c>
      <c r="E365" s="83">
        <v>80011</v>
      </c>
      <c r="F365" s="84" t="s">
        <v>685</v>
      </c>
      <c r="G365">
        <v>2019</v>
      </c>
      <c r="H365" s="1">
        <v>132176</v>
      </c>
      <c r="I365" s="1">
        <v>18776</v>
      </c>
      <c r="J365" s="1">
        <v>1436</v>
      </c>
      <c r="K365" s="1">
        <v>43429</v>
      </c>
      <c r="L365" s="1">
        <v>18776</v>
      </c>
      <c r="M365" s="1">
        <v>1436</v>
      </c>
      <c r="N365" s="65">
        <v>7.0396000000000001</v>
      </c>
      <c r="O365" s="65">
        <v>92.044600000000003</v>
      </c>
      <c r="P365" s="65">
        <v>0.20660000000000001</v>
      </c>
      <c r="Q365" s="65">
        <v>1.5800000000000002E-2</v>
      </c>
      <c r="R365" s="65">
        <v>1.4540999999999999</v>
      </c>
      <c r="S365" s="65">
        <v>0.4778</v>
      </c>
    </row>
    <row r="366" spans="1:19" x14ac:dyDescent="0.25">
      <c r="A366">
        <v>320</v>
      </c>
      <c r="B366" t="s">
        <v>351</v>
      </c>
      <c r="C366" s="1">
        <v>90897</v>
      </c>
      <c r="D366" s="1">
        <v>3466</v>
      </c>
      <c r="E366" s="83">
        <v>80109</v>
      </c>
      <c r="F366" s="84" t="s">
        <v>674</v>
      </c>
      <c r="G366">
        <v>2019</v>
      </c>
      <c r="H366" s="1">
        <v>54232</v>
      </c>
      <c r="I366" s="1">
        <v>13349</v>
      </c>
      <c r="J366" s="1">
        <v>351</v>
      </c>
      <c r="K366" s="1">
        <v>1370</v>
      </c>
      <c r="L366" s="1">
        <v>13349</v>
      </c>
      <c r="M366" s="1">
        <v>351</v>
      </c>
      <c r="N366" s="65">
        <v>4.0625999999999998</v>
      </c>
      <c r="O366" s="65">
        <v>154.50710000000001</v>
      </c>
      <c r="P366" s="65">
        <v>0.1469</v>
      </c>
      <c r="Q366" s="65">
        <v>3.8999999999999998E-3</v>
      </c>
      <c r="R366" s="65">
        <v>0.59660000000000002</v>
      </c>
      <c r="S366" s="65">
        <v>1.5100000000000001E-2</v>
      </c>
    </row>
    <row r="367" spans="1:19" x14ac:dyDescent="0.25">
      <c r="A367">
        <v>320</v>
      </c>
      <c r="B367" t="s">
        <v>351</v>
      </c>
      <c r="C367" s="1">
        <v>90897</v>
      </c>
      <c r="D367" s="1">
        <v>3466</v>
      </c>
      <c r="E367" s="83" t="s">
        <v>686</v>
      </c>
      <c r="F367" s="84" t="s">
        <v>687</v>
      </c>
      <c r="G367">
        <v>2019</v>
      </c>
      <c r="H367" s="1">
        <v>0</v>
      </c>
      <c r="I367" s="1">
        <v>194309</v>
      </c>
      <c r="J367" s="1">
        <v>15235</v>
      </c>
      <c r="K367" s="1">
        <v>34882</v>
      </c>
      <c r="L367" s="1">
        <v>0</v>
      </c>
      <c r="M367" s="1">
        <v>0</v>
      </c>
      <c r="N367" s="65">
        <v>0</v>
      </c>
      <c r="O367" s="65">
        <v>0</v>
      </c>
      <c r="P367" s="65">
        <v>2.1377000000000002</v>
      </c>
      <c r="Q367" s="65">
        <v>0.1676</v>
      </c>
      <c r="R367" s="65">
        <v>0</v>
      </c>
      <c r="S367" s="65">
        <v>0.38379999999999997</v>
      </c>
    </row>
    <row r="368" spans="1:19" x14ac:dyDescent="0.25">
      <c r="A368">
        <v>320</v>
      </c>
      <c r="B368" t="s">
        <v>351</v>
      </c>
      <c r="C368" s="1">
        <v>90897</v>
      </c>
      <c r="D368" s="1">
        <v>3466</v>
      </c>
      <c r="E368" s="83"/>
      <c r="F368" s="84" t="s">
        <v>548</v>
      </c>
      <c r="G368"/>
      <c r="H368" s="1">
        <v>4652554</v>
      </c>
      <c r="I368" s="1">
        <v>1170803</v>
      </c>
      <c r="J368" s="1">
        <v>91724</v>
      </c>
      <c r="K368" s="1">
        <v>1212052</v>
      </c>
      <c r="L368" s="1">
        <v>976494</v>
      </c>
      <c r="M368" s="1">
        <v>76489</v>
      </c>
      <c r="N368" s="65">
        <v>4.7645</v>
      </c>
      <c r="O368" s="65">
        <v>60.8264</v>
      </c>
      <c r="P368" s="65">
        <v>12.8805</v>
      </c>
      <c r="Q368" s="65">
        <v>1.0091000000000001</v>
      </c>
      <c r="R368" s="65">
        <v>51.184899999999999</v>
      </c>
      <c r="S368" s="65">
        <v>13.334300000000001</v>
      </c>
    </row>
    <row r="369" spans="1:19" x14ac:dyDescent="0.25">
      <c r="A369">
        <v>322</v>
      </c>
      <c r="B369" t="s">
        <v>353</v>
      </c>
      <c r="C369" s="1">
        <v>90580</v>
      </c>
      <c r="D369" s="1">
        <v>1941</v>
      </c>
      <c r="E369" s="83">
        <v>50054</v>
      </c>
      <c r="F369" s="84" t="s">
        <v>746</v>
      </c>
      <c r="G369">
        <v>2019</v>
      </c>
      <c r="H369" s="1">
        <v>5023029</v>
      </c>
      <c r="I369" s="1">
        <v>967535</v>
      </c>
      <c r="J369" s="1">
        <v>72755</v>
      </c>
      <c r="K369" s="1">
        <v>1408230</v>
      </c>
      <c r="L369" s="1">
        <v>967535</v>
      </c>
      <c r="M369" s="1">
        <v>72755</v>
      </c>
      <c r="N369" s="65">
        <v>5.1916000000000002</v>
      </c>
      <c r="O369" s="65">
        <v>69.040300000000002</v>
      </c>
      <c r="P369" s="65">
        <v>10.6816</v>
      </c>
      <c r="Q369" s="65">
        <v>0.80320000000000003</v>
      </c>
      <c r="R369" s="65">
        <v>55.454099999999997</v>
      </c>
      <c r="S369" s="65">
        <v>15.546799999999999</v>
      </c>
    </row>
    <row r="370" spans="1:19" x14ac:dyDescent="0.25">
      <c r="A370">
        <v>322</v>
      </c>
      <c r="B370" t="s">
        <v>353</v>
      </c>
      <c r="C370" s="1">
        <v>90580</v>
      </c>
      <c r="D370" s="1">
        <v>1941</v>
      </c>
      <c r="E370" s="83"/>
      <c r="F370" s="84" t="s">
        <v>548</v>
      </c>
      <c r="G370"/>
      <c r="H370" s="1">
        <v>5023029</v>
      </c>
      <c r="I370" s="1">
        <v>967535</v>
      </c>
      <c r="J370" s="1">
        <v>72755</v>
      </c>
      <c r="K370" s="1">
        <v>1408230</v>
      </c>
      <c r="L370" s="1">
        <v>967535</v>
      </c>
      <c r="M370" s="1">
        <v>72755</v>
      </c>
      <c r="N370" s="65">
        <v>5.1916000000000002</v>
      </c>
      <c r="O370" s="65">
        <v>69.040300000000002</v>
      </c>
      <c r="P370" s="65">
        <v>10.6816</v>
      </c>
      <c r="Q370" s="65">
        <v>0.80320000000000003</v>
      </c>
      <c r="R370" s="65">
        <v>55.454099999999997</v>
      </c>
      <c r="S370" s="65">
        <v>15.546799999999999</v>
      </c>
    </row>
    <row r="371" spans="1:19" x14ac:dyDescent="0.25">
      <c r="A371">
        <v>323</v>
      </c>
      <c r="B371" t="s">
        <v>354</v>
      </c>
      <c r="C371" s="1">
        <v>90390</v>
      </c>
      <c r="D371" s="1">
        <v>1671</v>
      </c>
      <c r="E371" s="83">
        <v>60091</v>
      </c>
      <c r="F371" s="84" t="s">
        <v>747</v>
      </c>
      <c r="G371">
        <v>2019</v>
      </c>
      <c r="H371" s="1">
        <v>794201</v>
      </c>
      <c r="I371" s="1">
        <v>329442</v>
      </c>
      <c r="J371" s="1">
        <v>25014</v>
      </c>
      <c r="K371" s="1">
        <v>129308</v>
      </c>
      <c r="L371" s="1">
        <v>329442</v>
      </c>
      <c r="M371" s="1">
        <v>25014</v>
      </c>
      <c r="N371" s="65">
        <v>2.4106999999999998</v>
      </c>
      <c r="O371" s="65">
        <v>31.750299999999999</v>
      </c>
      <c r="P371" s="65">
        <v>3.6446999999999998</v>
      </c>
      <c r="Q371" s="65">
        <v>0.2767</v>
      </c>
      <c r="R371" s="65">
        <v>8.7864000000000004</v>
      </c>
      <c r="S371" s="65">
        <v>1.4306000000000001</v>
      </c>
    </row>
    <row r="372" spans="1:19" x14ac:dyDescent="0.25">
      <c r="A372">
        <v>323</v>
      </c>
      <c r="B372" t="s">
        <v>354</v>
      </c>
      <c r="C372" s="1">
        <v>90390</v>
      </c>
      <c r="D372" s="1">
        <v>1671</v>
      </c>
      <c r="E372" s="83"/>
      <c r="F372" s="84" t="s">
        <v>548</v>
      </c>
      <c r="G372"/>
      <c r="H372" s="1">
        <v>794201</v>
      </c>
      <c r="I372" s="1">
        <v>329442</v>
      </c>
      <c r="J372" s="1">
        <v>25014</v>
      </c>
      <c r="K372" s="1">
        <v>129308</v>
      </c>
      <c r="L372" s="1">
        <v>329442</v>
      </c>
      <c r="M372" s="1">
        <v>25014</v>
      </c>
      <c r="N372" s="65">
        <v>2.4106999999999998</v>
      </c>
      <c r="O372" s="65">
        <v>31.750299999999999</v>
      </c>
      <c r="P372" s="65">
        <v>3.6446999999999998</v>
      </c>
      <c r="Q372" s="65">
        <v>0.2767</v>
      </c>
      <c r="R372" s="65">
        <v>8.7864000000000004</v>
      </c>
      <c r="S372" s="65">
        <v>1.4306000000000001</v>
      </c>
    </row>
    <row r="373" spans="1:19" x14ac:dyDescent="0.25">
      <c r="A373">
        <v>324</v>
      </c>
      <c r="B373" t="s">
        <v>355</v>
      </c>
      <c r="C373" s="1">
        <v>90057</v>
      </c>
      <c r="D373" s="1">
        <v>1562</v>
      </c>
      <c r="E373" s="83">
        <v>50034</v>
      </c>
      <c r="F373" s="84" t="s">
        <v>748</v>
      </c>
      <c r="G373">
        <v>2021</v>
      </c>
      <c r="H373" s="1">
        <v>852248</v>
      </c>
      <c r="I373" s="1">
        <v>505709</v>
      </c>
      <c r="J373" s="1">
        <v>36509</v>
      </c>
      <c r="K373" s="1">
        <v>285994</v>
      </c>
      <c r="L373" s="1">
        <v>505709</v>
      </c>
      <c r="M373" s="1">
        <v>36509</v>
      </c>
      <c r="N373" s="65">
        <v>1.6853</v>
      </c>
      <c r="O373" s="65">
        <v>23.343499999999999</v>
      </c>
      <c r="P373" s="65">
        <v>5.6154000000000002</v>
      </c>
      <c r="Q373" s="65">
        <v>0.40539999999999998</v>
      </c>
      <c r="R373" s="65">
        <v>9.4634</v>
      </c>
      <c r="S373" s="65">
        <v>3.1757</v>
      </c>
    </row>
    <row r="374" spans="1:19" x14ac:dyDescent="0.25">
      <c r="A374">
        <v>324</v>
      </c>
      <c r="B374" t="s">
        <v>355</v>
      </c>
      <c r="C374" s="1">
        <v>90057</v>
      </c>
      <c r="D374" s="1">
        <v>1562</v>
      </c>
      <c r="E374" s="83">
        <v>50193</v>
      </c>
      <c r="F374" s="84" t="s">
        <v>597</v>
      </c>
      <c r="G374">
        <v>2019</v>
      </c>
      <c r="H374" s="1">
        <v>87648</v>
      </c>
      <c r="I374" s="1">
        <v>18411</v>
      </c>
      <c r="J374" s="1">
        <v>451</v>
      </c>
      <c r="K374" s="1">
        <v>2269</v>
      </c>
      <c r="L374" s="1">
        <v>18411</v>
      </c>
      <c r="M374" s="1">
        <v>451</v>
      </c>
      <c r="N374" s="65">
        <v>4.7606000000000002</v>
      </c>
      <c r="O374" s="65">
        <v>194.3415</v>
      </c>
      <c r="P374" s="65">
        <v>0.2044</v>
      </c>
      <c r="Q374" s="65">
        <v>5.0000000000000001E-3</v>
      </c>
      <c r="R374" s="65">
        <v>0.97330000000000005</v>
      </c>
      <c r="S374" s="65">
        <v>2.52E-2</v>
      </c>
    </row>
    <row r="375" spans="1:19" x14ac:dyDescent="0.25">
      <c r="A375">
        <v>324</v>
      </c>
      <c r="B375" t="s">
        <v>355</v>
      </c>
      <c r="C375" s="1">
        <v>90057</v>
      </c>
      <c r="D375" s="1">
        <v>1562</v>
      </c>
      <c r="E375" s="83"/>
      <c r="F375" s="84" t="s">
        <v>548</v>
      </c>
      <c r="G375"/>
      <c r="H375" s="1">
        <v>939896</v>
      </c>
      <c r="I375" s="1">
        <v>524120</v>
      </c>
      <c r="J375" s="1">
        <v>36960</v>
      </c>
      <c r="K375" s="1">
        <v>288263</v>
      </c>
      <c r="L375" s="1">
        <v>524120</v>
      </c>
      <c r="M375" s="1">
        <v>36960</v>
      </c>
      <c r="N375" s="65">
        <v>1.7932999999999999</v>
      </c>
      <c r="O375" s="65">
        <v>25.430099999999999</v>
      </c>
      <c r="P375" s="65">
        <v>5.8198999999999996</v>
      </c>
      <c r="Q375" s="65">
        <v>0.41039999999999999</v>
      </c>
      <c r="R375" s="65">
        <v>10.4367</v>
      </c>
      <c r="S375" s="65">
        <v>3.2008999999999999</v>
      </c>
    </row>
    <row r="376" spans="1:19" x14ac:dyDescent="0.25">
      <c r="A376">
        <v>325</v>
      </c>
      <c r="B376" t="s">
        <v>356</v>
      </c>
      <c r="C376" s="1">
        <v>89557</v>
      </c>
      <c r="D376" s="1">
        <v>1261</v>
      </c>
      <c r="E376" s="83">
        <v>40056</v>
      </c>
      <c r="F376" s="84" t="s">
        <v>749</v>
      </c>
      <c r="G376">
        <v>2021</v>
      </c>
      <c r="H376" s="1">
        <v>0</v>
      </c>
      <c r="I376" s="1">
        <v>321713</v>
      </c>
      <c r="J376" s="1">
        <v>18487</v>
      </c>
      <c r="K376" s="1">
        <v>94224</v>
      </c>
      <c r="L376" s="1">
        <v>0</v>
      </c>
      <c r="M376" s="1">
        <v>0</v>
      </c>
      <c r="N376" s="65">
        <v>0</v>
      </c>
      <c r="O376" s="65">
        <v>0</v>
      </c>
      <c r="P376" s="65">
        <v>3.5922999999999998</v>
      </c>
      <c r="Q376" s="65">
        <v>0.2064</v>
      </c>
      <c r="R376" s="65">
        <v>0</v>
      </c>
      <c r="S376" s="65">
        <v>1.0521</v>
      </c>
    </row>
    <row r="377" spans="1:19" x14ac:dyDescent="0.25">
      <c r="A377">
        <v>325</v>
      </c>
      <c r="B377" t="s">
        <v>356</v>
      </c>
      <c r="C377" s="1">
        <v>89557</v>
      </c>
      <c r="D377" s="1">
        <v>1261</v>
      </c>
      <c r="E377" s="83"/>
      <c r="F377" s="84" t="s">
        <v>548</v>
      </c>
      <c r="G377"/>
      <c r="H377" s="1">
        <v>0</v>
      </c>
      <c r="I377" s="1">
        <v>321713</v>
      </c>
      <c r="J377" s="1">
        <v>18487</v>
      </c>
      <c r="K377" s="1">
        <v>94224</v>
      </c>
      <c r="L377" s="1">
        <v>0</v>
      </c>
      <c r="M377" s="1">
        <v>0</v>
      </c>
      <c r="N377" s="65">
        <v>0</v>
      </c>
      <c r="O377" s="65">
        <v>0</v>
      </c>
      <c r="P377" s="65">
        <v>3.5922999999999998</v>
      </c>
      <c r="Q377" s="65">
        <v>0.2064</v>
      </c>
      <c r="R377" s="65">
        <v>0</v>
      </c>
      <c r="S377" s="65">
        <v>1.0521</v>
      </c>
    </row>
    <row r="378" spans="1:19" x14ac:dyDescent="0.25">
      <c r="A378">
        <v>326</v>
      </c>
      <c r="B378" t="s">
        <v>357</v>
      </c>
      <c r="C378" s="1">
        <v>89284</v>
      </c>
      <c r="D378" s="1">
        <v>1682</v>
      </c>
      <c r="E378" s="83">
        <v>60077</v>
      </c>
      <c r="F378" s="84" t="s">
        <v>750</v>
      </c>
      <c r="G378">
        <v>2019</v>
      </c>
      <c r="H378" s="1">
        <v>3007636</v>
      </c>
      <c r="I378" s="1">
        <v>1230563</v>
      </c>
      <c r="J378" s="1">
        <v>103191</v>
      </c>
      <c r="K378" s="1">
        <v>904685</v>
      </c>
      <c r="L378" s="1">
        <v>1230563</v>
      </c>
      <c r="M378" s="1">
        <v>103191</v>
      </c>
      <c r="N378" s="65">
        <v>2.4441000000000002</v>
      </c>
      <c r="O378" s="65">
        <v>29.1463</v>
      </c>
      <c r="P378" s="65">
        <v>13.7826</v>
      </c>
      <c r="Q378" s="65">
        <v>1.1557999999999999</v>
      </c>
      <c r="R378" s="65">
        <v>33.686199999999999</v>
      </c>
      <c r="S378" s="65">
        <v>10.1327</v>
      </c>
    </row>
    <row r="379" spans="1:19" x14ac:dyDescent="0.25">
      <c r="A379">
        <v>326</v>
      </c>
      <c r="B379" t="s">
        <v>357</v>
      </c>
      <c r="C379" s="1">
        <v>89284</v>
      </c>
      <c r="D379" s="1">
        <v>1682</v>
      </c>
      <c r="E379" s="83">
        <v>60138</v>
      </c>
      <c r="F379" s="84" t="s">
        <v>751</v>
      </c>
      <c r="G379">
        <v>2019</v>
      </c>
      <c r="H379" s="1">
        <v>0</v>
      </c>
      <c r="I379" s="1">
        <v>64329</v>
      </c>
      <c r="J379" s="1">
        <v>2310</v>
      </c>
      <c r="K379" s="1">
        <v>13762</v>
      </c>
      <c r="L379" s="1">
        <v>0</v>
      </c>
      <c r="M379" s="1">
        <v>0</v>
      </c>
      <c r="N379" s="65">
        <v>0</v>
      </c>
      <c r="O379" s="65">
        <v>0</v>
      </c>
      <c r="P379" s="65">
        <v>0.72050000000000003</v>
      </c>
      <c r="Q379" s="65">
        <v>2.5899999999999999E-2</v>
      </c>
      <c r="R379" s="65">
        <v>0</v>
      </c>
      <c r="S379" s="65">
        <v>0.15409999999999999</v>
      </c>
    </row>
    <row r="380" spans="1:19" x14ac:dyDescent="0.25">
      <c r="A380">
        <v>326</v>
      </c>
      <c r="B380" t="s">
        <v>357</v>
      </c>
      <c r="C380" s="1">
        <v>89284</v>
      </c>
      <c r="D380" s="1">
        <v>1682</v>
      </c>
      <c r="E380" s="83">
        <v>66339</v>
      </c>
      <c r="F380" s="84" t="s">
        <v>656</v>
      </c>
      <c r="G380">
        <v>2021</v>
      </c>
      <c r="H380" s="1">
        <v>50748</v>
      </c>
      <c r="I380" s="1">
        <v>12928</v>
      </c>
      <c r="J380" s="1">
        <v>219</v>
      </c>
      <c r="K380" s="1">
        <v>796</v>
      </c>
      <c r="L380" s="1">
        <v>12928</v>
      </c>
      <c r="M380" s="1">
        <v>219</v>
      </c>
      <c r="N380" s="65">
        <v>3.9253999999999998</v>
      </c>
      <c r="O380" s="65">
        <v>231.726</v>
      </c>
      <c r="P380" s="65">
        <v>0.14480000000000001</v>
      </c>
      <c r="Q380" s="65">
        <v>2.5000000000000001E-3</v>
      </c>
      <c r="R380" s="65">
        <v>0.56840000000000002</v>
      </c>
      <c r="S380" s="65">
        <v>8.8999999999999999E-3</v>
      </c>
    </row>
    <row r="381" spans="1:19" x14ac:dyDescent="0.25">
      <c r="A381">
        <v>326</v>
      </c>
      <c r="B381" t="s">
        <v>357</v>
      </c>
      <c r="C381" s="1">
        <v>89284</v>
      </c>
      <c r="D381" s="1">
        <v>1682</v>
      </c>
      <c r="E381" s="83"/>
      <c r="F381" s="84" t="s">
        <v>548</v>
      </c>
      <c r="G381"/>
      <c r="H381" s="1">
        <v>3058384</v>
      </c>
      <c r="I381" s="1">
        <v>1307820</v>
      </c>
      <c r="J381" s="1">
        <v>105720</v>
      </c>
      <c r="K381" s="1">
        <v>919243</v>
      </c>
      <c r="L381" s="1">
        <v>1243491</v>
      </c>
      <c r="M381" s="1">
        <v>103410</v>
      </c>
      <c r="N381" s="65">
        <v>2.4594999999999998</v>
      </c>
      <c r="O381" s="65">
        <v>29.575299999999999</v>
      </c>
      <c r="P381" s="65">
        <v>14.6479</v>
      </c>
      <c r="Q381" s="65">
        <v>1.1840999999999999</v>
      </c>
      <c r="R381" s="65">
        <v>34.254600000000003</v>
      </c>
      <c r="S381" s="65">
        <v>10.2957</v>
      </c>
    </row>
    <row r="382" spans="1:19" x14ac:dyDescent="0.25">
      <c r="A382">
        <v>327</v>
      </c>
      <c r="B382" t="s">
        <v>358</v>
      </c>
      <c r="C382" s="1">
        <v>88925</v>
      </c>
      <c r="D382" s="1">
        <v>1356</v>
      </c>
      <c r="E382" s="83">
        <v>60109</v>
      </c>
      <c r="F382" s="84" t="s">
        <v>744</v>
      </c>
      <c r="G382">
        <v>2019</v>
      </c>
      <c r="H382" s="1">
        <v>0</v>
      </c>
      <c r="I382" s="1">
        <v>242874</v>
      </c>
      <c r="J382" s="1">
        <v>12983</v>
      </c>
      <c r="K382" s="1">
        <v>31921</v>
      </c>
      <c r="L382" s="1">
        <v>0</v>
      </c>
      <c r="M382" s="1">
        <v>0</v>
      </c>
      <c r="N382" s="65">
        <v>0</v>
      </c>
      <c r="O382" s="65">
        <v>0</v>
      </c>
      <c r="P382" s="65">
        <v>2.7311999999999999</v>
      </c>
      <c r="Q382" s="65">
        <v>0.14599999999999999</v>
      </c>
      <c r="R382" s="65">
        <v>0</v>
      </c>
      <c r="S382" s="65">
        <v>0.35899999999999999</v>
      </c>
    </row>
    <row r="383" spans="1:19" x14ac:dyDescent="0.25">
      <c r="A383">
        <v>327</v>
      </c>
      <c r="B383" t="s">
        <v>358</v>
      </c>
      <c r="C383" s="1">
        <v>88925</v>
      </c>
      <c r="D383" s="1">
        <v>1356</v>
      </c>
      <c r="E383" s="83"/>
      <c r="F383" s="84" t="s">
        <v>548</v>
      </c>
      <c r="G383"/>
      <c r="H383" s="1">
        <v>0</v>
      </c>
      <c r="I383" s="1">
        <v>242874</v>
      </c>
      <c r="J383" s="1">
        <v>12983</v>
      </c>
      <c r="K383" s="1">
        <v>31921</v>
      </c>
      <c r="L383" s="1">
        <v>0</v>
      </c>
      <c r="M383" s="1">
        <v>0</v>
      </c>
      <c r="N383" s="65">
        <v>0</v>
      </c>
      <c r="O383" s="65">
        <v>0</v>
      </c>
      <c r="P383" s="65">
        <v>2.7311999999999999</v>
      </c>
      <c r="Q383" s="65">
        <v>0.14599999999999999</v>
      </c>
      <c r="R383" s="65">
        <v>0</v>
      </c>
      <c r="S383" s="65">
        <v>0.35899999999999999</v>
      </c>
    </row>
    <row r="384" spans="1:19" x14ac:dyDescent="0.25">
      <c r="A384">
        <v>328</v>
      </c>
      <c r="B384" t="s">
        <v>359</v>
      </c>
      <c r="C384" s="1">
        <v>88542</v>
      </c>
      <c r="D384" s="1">
        <v>1729</v>
      </c>
      <c r="E384" s="83">
        <v>30007</v>
      </c>
      <c r="F384" s="84" t="s">
        <v>752</v>
      </c>
      <c r="G384">
        <v>2019</v>
      </c>
      <c r="H384" s="1">
        <v>271260</v>
      </c>
      <c r="I384" s="1">
        <v>361063</v>
      </c>
      <c r="J384" s="1">
        <v>12291</v>
      </c>
      <c r="K384" s="1">
        <v>47757</v>
      </c>
      <c r="L384" s="1">
        <v>361063</v>
      </c>
      <c r="M384" s="1">
        <v>12291</v>
      </c>
      <c r="N384" s="65">
        <v>0.75129999999999997</v>
      </c>
      <c r="O384" s="65">
        <v>22.069800000000001</v>
      </c>
      <c r="P384" s="65">
        <v>4.0778999999999996</v>
      </c>
      <c r="Q384" s="65">
        <v>0.13880000000000001</v>
      </c>
      <c r="R384" s="65">
        <v>3.0636000000000001</v>
      </c>
      <c r="S384" s="65">
        <v>0.53939999999999999</v>
      </c>
    </row>
    <row r="385" spans="1:19" x14ac:dyDescent="0.25">
      <c r="A385">
        <v>328</v>
      </c>
      <c r="B385" t="s">
        <v>359</v>
      </c>
      <c r="C385" s="1">
        <v>88542</v>
      </c>
      <c r="D385" s="1">
        <v>1729</v>
      </c>
      <c r="E385" s="83">
        <v>30091</v>
      </c>
      <c r="F385" s="84" t="s">
        <v>753</v>
      </c>
      <c r="G385">
        <v>2019</v>
      </c>
      <c r="H385" s="1">
        <v>8002692</v>
      </c>
      <c r="I385" s="1">
        <v>1147826</v>
      </c>
      <c r="J385" s="1">
        <v>113580</v>
      </c>
      <c r="K385" s="1">
        <v>4659053</v>
      </c>
      <c r="L385" s="1">
        <v>1147826</v>
      </c>
      <c r="M385" s="1">
        <v>113580</v>
      </c>
      <c r="N385" s="65">
        <v>6.9720000000000004</v>
      </c>
      <c r="O385" s="65">
        <v>70.458600000000004</v>
      </c>
      <c r="P385" s="65">
        <v>12.9636</v>
      </c>
      <c r="Q385" s="65">
        <v>1.2827999999999999</v>
      </c>
      <c r="R385" s="65">
        <v>90.382999999999996</v>
      </c>
      <c r="S385" s="65">
        <v>52.619700000000002</v>
      </c>
    </row>
    <row r="386" spans="1:19" x14ac:dyDescent="0.25">
      <c r="A386">
        <v>328</v>
      </c>
      <c r="B386" t="s">
        <v>359</v>
      </c>
      <c r="C386" s="1">
        <v>88542</v>
      </c>
      <c r="D386" s="1">
        <v>1729</v>
      </c>
      <c r="E386" s="83">
        <v>30200</v>
      </c>
      <c r="F386" s="84" t="s">
        <v>754</v>
      </c>
      <c r="G386">
        <v>2019</v>
      </c>
      <c r="H386" s="1">
        <v>0</v>
      </c>
      <c r="I386" s="1">
        <v>342655</v>
      </c>
      <c r="J386" s="1">
        <v>31215</v>
      </c>
      <c r="K386" s="1">
        <v>268727</v>
      </c>
      <c r="L386" s="1">
        <v>0</v>
      </c>
      <c r="M386" s="1">
        <v>0</v>
      </c>
      <c r="N386" s="65">
        <v>0</v>
      </c>
      <c r="O386" s="65">
        <v>0</v>
      </c>
      <c r="P386" s="65">
        <v>3.87</v>
      </c>
      <c r="Q386" s="65">
        <v>0.35249999999999998</v>
      </c>
      <c r="R386" s="65">
        <v>0</v>
      </c>
      <c r="S386" s="65">
        <v>3.0350000000000001</v>
      </c>
    </row>
    <row r="387" spans="1:19" x14ac:dyDescent="0.25">
      <c r="A387">
        <v>328</v>
      </c>
      <c r="B387" t="s">
        <v>359</v>
      </c>
      <c r="C387" s="1">
        <v>88542</v>
      </c>
      <c r="D387" s="1">
        <v>1729</v>
      </c>
      <c r="E387" s="83"/>
      <c r="F387" s="84" t="s">
        <v>548</v>
      </c>
      <c r="G387"/>
      <c r="H387" s="1">
        <v>8273952</v>
      </c>
      <c r="I387" s="1">
        <v>1851544</v>
      </c>
      <c r="J387" s="1">
        <v>157086</v>
      </c>
      <c r="K387" s="1">
        <v>4975537</v>
      </c>
      <c r="L387" s="1">
        <v>1508889</v>
      </c>
      <c r="M387" s="1">
        <v>125871</v>
      </c>
      <c r="N387" s="65">
        <v>5.4835000000000003</v>
      </c>
      <c r="O387" s="65">
        <v>65.733599999999996</v>
      </c>
      <c r="P387" s="65">
        <v>20.9115</v>
      </c>
      <c r="Q387" s="65">
        <v>1.7741</v>
      </c>
      <c r="R387" s="65">
        <v>93.446600000000004</v>
      </c>
      <c r="S387" s="65">
        <v>56.194099999999999</v>
      </c>
    </row>
    <row r="388" spans="1:19" x14ac:dyDescent="0.25">
      <c r="A388">
        <v>329</v>
      </c>
      <c r="B388" t="s">
        <v>360</v>
      </c>
      <c r="C388" s="1">
        <v>88200</v>
      </c>
      <c r="D388" s="1">
        <v>952</v>
      </c>
      <c r="E388" s="83">
        <v>10086</v>
      </c>
      <c r="F388" s="84" t="s">
        <v>755</v>
      </c>
      <c r="G388">
        <v>2021</v>
      </c>
      <c r="H388" s="1">
        <v>814709</v>
      </c>
      <c r="I388" s="1">
        <v>433919</v>
      </c>
      <c r="J388" s="1">
        <v>24143</v>
      </c>
      <c r="K388" s="1">
        <v>100693</v>
      </c>
      <c r="L388" s="1">
        <v>433919</v>
      </c>
      <c r="M388" s="1">
        <v>24143</v>
      </c>
      <c r="N388" s="65">
        <v>1.8775999999999999</v>
      </c>
      <c r="O388" s="65">
        <v>33.745100000000001</v>
      </c>
      <c r="P388" s="65">
        <v>4.9196999999999997</v>
      </c>
      <c r="Q388" s="65">
        <v>0.2737</v>
      </c>
      <c r="R388" s="65">
        <v>9.2370999999999999</v>
      </c>
      <c r="S388" s="65">
        <v>1.1415999999999999</v>
      </c>
    </row>
    <row r="389" spans="1:19" x14ac:dyDescent="0.25">
      <c r="A389">
        <v>329</v>
      </c>
      <c r="B389" t="s">
        <v>360</v>
      </c>
      <c r="C389" s="1">
        <v>88200</v>
      </c>
      <c r="D389" s="1">
        <v>952</v>
      </c>
      <c r="E389" s="83">
        <v>10099</v>
      </c>
      <c r="F389" s="84" t="s">
        <v>756</v>
      </c>
      <c r="G389">
        <v>2019</v>
      </c>
      <c r="H389" s="1">
        <v>0</v>
      </c>
      <c r="I389" s="1">
        <v>4303</v>
      </c>
      <c r="J389" s="1">
        <v>313</v>
      </c>
      <c r="K389" s="1">
        <v>1345</v>
      </c>
      <c r="L389" s="1">
        <v>0</v>
      </c>
      <c r="M389" s="1">
        <v>0</v>
      </c>
      <c r="N389" s="65">
        <v>0</v>
      </c>
      <c r="O389" s="65">
        <v>0</v>
      </c>
      <c r="P389" s="65">
        <v>4.8800000000000003E-2</v>
      </c>
      <c r="Q389" s="65">
        <v>3.5000000000000001E-3</v>
      </c>
      <c r="R389" s="65">
        <v>0</v>
      </c>
      <c r="S389" s="65">
        <v>1.52E-2</v>
      </c>
    </row>
    <row r="390" spans="1:19" x14ac:dyDescent="0.25">
      <c r="A390">
        <v>329</v>
      </c>
      <c r="B390" t="s">
        <v>360</v>
      </c>
      <c r="C390" s="1">
        <v>88200</v>
      </c>
      <c r="D390" s="1">
        <v>952</v>
      </c>
      <c r="E390" s="83">
        <v>10119</v>
      </c>
      <c r="F390" s="84" t="s">
        <v>757</v>
      </c>
      <c r="G390">
        <v>2019</v>
      </c>
      <c r="H390" s="1">
        <v>0</v>
      </c>
      <c r="I390" s="1">
        <v>133020</v>
      </c>
      <c r="J390" s="1">
        <v>8846</v>
      </c>
      <c r="K390" s="1">
        <v>370754</v>
      </c>
      <c r="L390" s="1">
        <v>0</v>
      </c>
      <c r="M390" s="1">
        <v>0</v>
      </c>
      <c r="N390" s="65">
        <v>0</v>
      </c>
      <c r="O390" s="65">
        <v>0</v>
      </c>
      <c r="P390" s="65">
        <v>1.5082</v>
      </c>
      <c r="Q390" s="65">
        <v>0.1003</v>
      </c>
      <c r="R390" s="65">
        <v>0</v>
      </c>
      <c r="S390" s="65">
        <v>4.2035999999999998</v>
      </c>
    </row>
    <row r="391" spans="1:19" x14ac:dyDescent="0.25">
      <c r="A391">
        <v>329</v>
      </c>
      <c r="B391" t="s">
        <v>360</v>
      </c>
      <c r="C391" s="1">
        <v>88200</v>
      </c>
      <c r="D391" s="1">
        <v>952</v>
      </c>
      <c r="E391" s="83"/>
      <c r="F391" s="84" t="s">
        <v>548</v>
      </c>
      <c r="G391"/>
      <c r="H391" s="1">
        <v>814709</v>
      </c>
      <c r="I391" s="1">
        <v>571242</v>
      </c>
      <c r="J391" s="1">
        <v>33302</v>
      </c>
      <c r="K391" s="1">
        <v>472792</v>
      </c>
      <c r="L391" s="1">
        <v>433919</v>
      </c>
      <c r="M391" s="1">
        <v>24143</v>
      </c>
      <c r="N391" s="65">
        <v>1.8775999999999999</v>
      </c>
      <c r="O391" s="65">
        <v>33.745100000000001</v>
      </c>
      <c r="P391" s="65">
        <v>6.4767000000000001</v>
      </c>
      <c r="Q391" s="65">
        <v>0.37759999999999999</v>
      </c>
      <c r="R391" s="65">
        <v>9.2370999999999999</v>
      </c>
      <c r="S391" s="65">
        <v>5.3605</v>
      </c>
    </row>
    <row r="392" spans="1:19" x14ac:dyDescent="0.25">
      <c r="A392">
        <v>330</v>
      </c>
      <c r="B392" t="s">
        <v>361</v>
      </c>
      <c r="C392" s="1">
        <v>88133</v>
      </c>
      <c r="D392" s="1">
        <v>1334</v>
      </c>
      <c r="E392" s="83">
        <v>50041</v>
      </c>
      <c r="F392" s="84" t="s">
        <v>758</v>
      </c>
      <c r="G392">
        <v>2019</v>
      </c>
      <c r="H392" s="1">
        <v>0</v>
      </c>
      <c r="I392" s="1">
        <v>434687</v>
      </c>
      <c r="J392" s="1">
        <v>32479</v>
      </c>
      <c r="K392" s="1">
        <v>237451</v>
      </c>
      <c r="L392" s="1">
        <v>0</v>
      </c>
      <c r="M392" s="1">
        <v>0</v>
      </c>
      <c r="N392" s="65">
        <v>0</v>
      </c>
      <c r="O392" s="65">
        <v>0</v>
      </c>
      <c r="P392" s="65">
        <v>4.9321999999999999</v>
      </c>
      <c r="Q392" s="65">
        <v>0.36849999999999999</v>
      </c>
      <c r="R392" s="65">
        <v>0</v>
      </c>
      <c r="S392" s="65">
        <v>2.6941999999999999</v>
      </c>
    </row>
    <row r="393" spans="1:19" x14ac:dyDescent="0.25">
      <c r="A393">
        <v>330</v>
      </c>
      <c r="B393" t="s">
        <v>361</v>
      </c>
      <c r="C393" s="1">
        <v>88133</v>
      </c>
      <c r="D393" s="1">
        <v>1334</v>
      </c>
      <c r="E393" s="83"/>
      <c r="F393" s="84" t="s">
        <v>548</v>
      </c>
      <c r="G393"/>
      <c r="H393" s="1">
        <v>0</v>
      </c>
      <c r="I393" s="1">
        <v>434687</v>
      </c>
      <c r="J393" s="1">
        <v>32479</v>
      </c>
      <c r="K393" s="1">
        <v>237451</v>
      </c>
      <c r="L393" s="1">
        <v>0</v>
      </c>
      <c r="M393" s="1">
        <v>0</v>
      </c>
      <c r="N393" s="65">
        <v>0</v>
      </c>
      <c r="O393" s="65">
        <v>0</v>
      </c>
      <c r="P393" s="65">
        <v>4.9321999999999999</v>
      </c>
      <c r="Q393" s="65">
        <v>0.36849999999999999</v>
      </c>
      <c r="R393" s="65">
        <v>0</v>
      </c>
      <c r="S393" s="65">
        <v>2.6941999999999999</v>
      </c>
    </row>
    <row r="394" spans="1:19" x14ac:dyDescent="0.25">
      <c r="A394">
        <v>331</v>
      </c>
      <c r="B394" t="s">
        <v>362</v>
      </c>
      <c r="C394" s="1">
        <v>88087</v>
      </c>
      <c r="D394" s="1">
        <v>1326</v>
      </c>
      <c r="E394" s="83">
        <v>10086</v>
      </c>
      <c r="F394" s="84" t="s">
        <v>755</v>
      </c>
      <c r="G394">
        <v>2021</v>
      </c>
      <c r="H394" s="1">
        <v>1101349</v>
      </c>
      <c r="I394" s="1">
        <v>546088</v>
      </c>
      <c r="J394" s="1">
        <v>29810</v>
      </c>
      <c r="K394" s="1">
        <v>134465</v>
      </c>
      <c r="L394" s="1">
        <v>546088</v>
      </c>
      <c r="M394" s="1">
        <v>29810</v>
      </c>
      <c r="N394" s="65">
        <v>2.0167999999999999</v>
      </c>
      <c r="O394" s="65">
        <v>36.945599999999999</v>
      </c>
      <c r="P394" s="65">
        <v>6.1993999999999998</v>
      </c>
      <c r="Q394" s="65">
        <v>0.33839999999999998</v>
      </c>
      <c r="R394" s="65">
        <v>12.503</v>
      </c>
      <c r="S394" s="65">
        <v>1.5265</v>
      </c>
    </row>
    <row r="395" spans="1:19" x14ac:dyDescent="0.25">
      <c r="A395">
        <v>331</v>
      </c>
      <c r="B395" t="s">
        <v>362</v>
      </c>
      <c r="C395" s="1">
        <v>88087</v>
      </c>
      <c r="D395" s="1">
        <v>1326</v>
      </c>
      <c r="E395" s="83">
        <v>10099</v>
      </c>
      <c r="F395" s="84" t="s">
        <v>756</v>
      </c>
      <c r="G395">
        <v>2019</v>
      </c>
      <c r="H395" s="1">
        <v>0</v>
      </c>
      <c r="I395" s="1">
        <v>3856</v>
      </c>
      <c r="J395" s="1">
        <v>281</v>
      </c>
      <c r="K395" s="1">
        <v>1205</v>
      </c>
      <c r="L395" s="1">
        <v>0</v>
      </c>
      <c r="M395" s="1">
        <v>0</v>
      </c>
      <c r="N395" s="65">
        <v>0</v>
      </c>
      <c r="O395" s="65">
        <v>0</v>
      </c>
      <c r="P395" s="65">
        <v>4.3799999999999999E-2</v>
      </c>
      <c r="Q395" s="65">
        <v>3.2000000000000002E-3</v>
      </c>
      <c r="R395" s="65">
        <v>0</v>
      </c>
      <c r="S395" s="65">
        <v>1.37E-2</v>
      </c>
    </row>
    <row r="396" spans="1:19" x14ac:dyDescent="0.25">
      <c r="A396">
        <v>331</v>
      </c>
      <c r="B396" t="s">
        <v>362</v>
      </c>
      <c r="C396" s="1">
        <v>88087</v>
      </c>
      <c r="D396" s="1">
        <v>1326</v>
      </c>
      <c r="E396" s="83">
        <v>10119</v>
      </c>
      <c r="F396" s="84" t="s">
        <v>757</v>
      </c>
      <c r="G396">
        <v>2019</v>
      </c>
      <c r="H396" s="1">
        <v>0</v>
      </c>
      <c r="I396" s="1">
        <v>60101</v>
      </c>
      <c r="J396" s="1">
        <v>3997</v>
      </c>
      <c r="K396" s="1">
        <v>167513</v>
      </c>
      <c r="L396" s="1">
        <v>0</v>
      </c>
      <c r="M396" s="1">
        <v>0</v>
      </c>
      <c r="N396" s="65">
        <v>0</v>
      </c>
      <c r="O396" s="65">
        <v>0</v>
      </c>
      <c r="P396" s="65">
        <v>0.68230000000000002</v>
      </c>
      <c r="Q396" s="65">
        <v>4.5400000000000003E-2</v>
      </c>
      <c r="R396" s="65">
        <v>0</v>
      </c>
      <c r="S396" s="65">
        <v>1.9016999999999999</v>
      </c>
    </row>
    <row r="397" spans="1:19" x14ac:dyDescent="0.25">
      <c r="A397">
        <v>331</v>
      </c>
      <c r="B397" t="s">
        <v>362</v>
      </c>
      <c r="C397" s="1">
        <v>88087</v>
      </c>
      <c r="D397" s="1">
        <v>1326</v>
      </c>
      <c r="E397" s="83"/>
      <c r="F397" s="84" t="s">
        <v>548</v>
      </c>
      <c r="G397"/>
      <c r="H397" s="1">
        <v>1101349</v>
      </c>
      <c r="I397" s="1">
        <v>610045</v>
      </c>
      <c r="J397" s="1">
        <v>34088</v>
      </c>
      <c r="K397" s="1">
        <v>303183</v>
      </c>
      <c r="L397" s="1">
        <v>546088</v>
      </c>
      <c r="M397" s="1">
        <v>29810</v>
      </c>
      <c r="N397" s="65">
        <v>2.0167999999999999</v>
      </c>
      <c r="O397" s="65">
        <v>36.945599999999999</v>
      </c>
      <c r="P397" s="65">
        <v>6.9255000000000004</v>
      </c>
      <c r="Q397" s="65">
        <v>0.38700000000000001</v>
      </c>
      <c r="R397" s="65">
        <v>12.503</v>
      </c>
      <c r="S397" s="65">
        <v>3.4419</v>
      </c>
    </row>
    <row r="398" spans="1:19" x14ac:dyDescent="0.25">
      <c r="A398">
        <v>332</v>
      </c>
      <c r="B398" t="s">
        <v>363</v>
      </c>
      <c r="C398" s="1">
        <v>88053</v>
      </c>
      <c r="D398" s="1">
        <v>2892</v>
      </c>
      <c r="E398" s="83">
        <v>70044</v>
      </c>
      <c r="F398" s="84" t="s">
        <v>759</v>
      </c>
      <c r="G398">
        <v>2019</v>
      </c>
      <c r="H398" s="1">
        <v>1490567</v>
      </c>
      <c r="I398" s="1">
        <v>280553</v>
      </c>
      <c r="J398" s="1">
        <v>34686</v>
      </c>
      <c r="K398" s="1">
        <v>1656186</v>
      </c>
      <c r="L398" s="1">
        <v>280553</v>
      </c>
      <c r="M398" s="1">
        <v>34686</v>
      </c>
      <c r="N398" s="65">
        <v>5.3129999999999997</v>
      </c>
      <c r="O398" s="65">
        <v>42.973199999999999</v>
      </c>
      <c r="P398" s="65">
        <v>3.1861999999999999</v>
      </c>
      <c r="Q398" s="65">
        <v>0.39389999999999997</v>
      </c>
      <c r="R398" s="65">
        <v>16.928100000000001</v>
      </c>
      <c r="S398" s="65">
        <v>18.809000000000001</v>
      </c>
    </row>
    <row r="399" spans="1:19" x14ac:dyDescent="0.25">
      <c r="A399">
        <v>332</v>
      </c>
      <c r="B399" t="s">
        <v>363</v>
      </c>
      <c r="C399" s="1">
        <v>88053</v>
      </c>
      <c r="D399" s="1">
        <v>2892</v>
      </c>
      <c r="E399" s="83">
        <v>70048</v>
      </c>
      <c r="F399" s="84" t="s">
        <v>760</v>
      </c>
      <c r="G399">
        <v>2019</v>
      </c>
      <c r="H399" s="1">
        <v>3581451</v>
      </c>
      <c r="I399" s="1">
        <v>1355676</v>
      </c>
      <c r="J399" s="1">
        <v>119956</v>
      </c>
      <c r="K399" s="1">
        <v>1190812</v>
      </c>
      <c r="L399" s="1">
        <v>1355676</v>
      </c>
      <c r="M399" s="1">
        <v>119956</v>
      </c>
      <c r="N399" s="65">
        <v>2.6417999999999999</v>
      </c>
      <c r="O399" s="65">
        <v>29.856400000000001</v>
      </c>
      <c r="P399" s="65">
        <v>15.396100000000001</v>
      </c>
      <c r="Q399" s="65">
        <v>1.3623000000000001</v>
      </c>
      <c r="R399" s="65">
        <v>40.6738</v>
      </c>
      <c r="S399" s="65">
        <v>13.5238</v>
      </c>
    </row>
    <row r="400" spans="1:19" x14ac:dyDescent="0.25">
      <c r="A400">
        <v>332</v>
      </c>
      <c r="B400" t="s">
        <v>363</v>
      </c>
      <c r="C400" s="1">
        <v>88053</v>
      </c>
      <c r="D400" s="1">
        <v>2892</v>
      </c>
      <c r="E400" s="83"/>
      <c r="F400" s="84" t="s">
        <v>548</v>
      </c>
      <c r="G400"/>
      <c r="H400" s="1">
        <v>5072018</v>
      </c>
      <c r="I400" s="1">
        <v>1636229</v>
      </c>
      <c r="J400" s="1">
        <v>154642</v>
      </c>
      <c r="K400" s="1">
        <v>2846998</v>
      </c>
      <c r="L400" s="1">
        <v>1636229</v>
      </c>
      <c r="M400" s="1">
        <v>154642</v>
      </c>
      <c r="N400" s="65">
        <v>3.0998000000000001</v>
      </c>
      <c r="O400" s="65">
        <v>32.798499999999997</v>
      </c>
      <c r="P400" s="65">
        <v>18.5823</v>
      </c>
      <c r="Q400" s="65">
        <v>1.7562</v>
      </c>
      <c r="R400" s="65">
        <v>57.601900000000001</v>
      </c>
      <c r="S400" s="65">
        <v>32.332799999999999</v>
      </c>
    </row>
    <row r="401" spans="1:19" x14ac:dyDescent="0.25">
      <c r="A401">
        <v>333</v>
      </c>
      <c r="B401" t="s">
        <v>364</v>
      </c>
      <c r="C401" s="1">
        <v>87941</v>
      </c>
      <c r="D401" s="1">
        <v>3170</v>
      </c>
      <c r="E401" s="83">
        <v>90200</v>
      </c>
      <c r="F401" s="84" t="s">
        <v>761</v>
      </c>
      <c r="G401">
        <v>2019</v>
      </c>
      <c r="H401" s="1">
        <v>4002964</v>
      </c>
      <c r="I401" s="1">
        <v>767831</v>
      </c>
      <c r="J401" s="1">
        <v>47590</v>
      </c>
      <c r="K401" s="1">
        <v>641298</v>
      </c>
      <c r="L401" s="1">
        <v>767831</v>
      </c>
      <c r="M401" s="1">
        <v>47590</v>
      </c>
      <c r="N401" s="65">
        <v>5.2133000000000003</v>
      </c>
      <c r="O401" s="65">
        <v>84.113600000000005</v>
      </c>
      <c r="P401" s="65">
        <v>8.7311999999999994</v>
      </c>
      <c r="Q401" s="65">
        <v>0.54120000000000001</v>
      </c>
      <c r="R401" s="65">
        <v>45.518700000000003</v>
      </c>
      <c r="S401" s="65">
        <v>7.2923999999999998</v>
      </c>
    </row>
    <row r="402" spans="1:19" x14ac:dyDescent="0.25">
      <c r="A402">
        <v>333</v>
      </c>
      <c r="B402" t="s">
        <v>364</v>
      </c>
      <c r="C402" s="1">
        <v>87941</v>
      </c>
      <c r="D402" s="1">
        <v>3170</v>
      </c>
      <c r="E402" s="83">
        <v>90230</v>
      </c>
      <c r="F402" s="84" t="s">
        <v>564</v>
      </c>
      <c r="G402">
        <v>2019</v>
      </c>
      <c r="H402" s="1">
        <v>13864245</v>
      </c>
      <c r="I402" s="1">
        <v>1260239</v>
      </c>
      <c r="J402" s="1">
        <v>32436</v>
      </c>
      <c r="K402" s="1">
        <v>334199</v>
      </c>
      <c r="L402" s="1">
        <v>1260239</v>
      </c>
      <c r="M402" s="1">
        <v>32436</v>
      </c>
      <c r="N402" s="65">
        <v>11.001300000000001</v>
      </c>
      <c r="O402" s="65">
        <v>427.43389999999999</v>
      </c>
      <c r="P402" s="65">
        <v>14.330500000000001</v>
      </c>
      <c r="Q402" s="65">
        <v>0.36880000000000002</v>
      </c>
      <c r="R402" s="65">
        <v>157.65389999999999</v>
      </c>
      <c r="S402" s="65">
        <v>3.8003</v>
      </c>
    </row>
    <row r="403" spans="1:19" x14ac:dyDescent="0.25">
      <c r="A403">
        <v>333</v>
      </c>
      <c r="B403" t="s">
        <v>364</v>
      </c>
      <c r="C403" s="1">
        <v>87941</v>
      </c>
      <c r="D403" s="1">
        <v>3170</v>
      </c>
      <c r="E403" s="83"/>
      <c r="F403" s="84" t="s">
        <v>548</v>
      </c>
      <c r="G403"/>
      <c r="H403" s="1">
        <v>17867209</v>
      </c>
      <c r="I403" s="1">
        <v>2028070</v>
      </c>
      <c r="J403" s="1">
        <v>80026</v>
      </c>
      <c r="K403" s="1">
        <v>975497</v>
      </c>
      <c r="L403" s="1">
        <v>2028070</v>
      </c>
      <c r="M403" s="1">
        <v>80026</v>
      </c>
      <c r="N403" s="65">
        <v>8.81</v>
      </c>
      <c r="O403" s="65">
        <v>223.26759999999999</v>
      </c>
      <c r="P403" s="65">
        <v>23.061699999999998</v>
      </c>
      <c r="Q403" s="65">
        <v>0.91</v>
      </c>
      <c r="R403" s="65">
        <v>203.17269999999999</v>
      </c>
      <c r="S403" s="65">
        <v>11.092599999999999</v>
      </c>
    </row>
    <row r="404" spans="1:19" x14ac:dyDescent="0.25">
      <c r="A404">
        <v>334</v>
      </c>
      <c r="B404" t="s">
        <v>365</v>
      </c>
      <c r="C404" s="1">
        <v>87569</v>
      </c>
      <c r="D404" s="1">
        <v>3935</v>
      </c>
      <c r="E404" s="83">
        <v>90012</v>
      </c>
      <c r="F404" s="84" t="s">
        <v>762</v>
      </c>
      <c r="G404">
        <v>2019</v>
      </c>
      <c r="H404" s="1">
        <v>1823763</v>
      </c>
      <c r="I404" s="1">
        <v>192666</v>
      </c>
      <c r="J404" s="1">
        <v>8559</v>
      </c>
      <c r="K404" s="1">
        <v>75498</v>
      </c>
      <c r="L404" s="1">
        <v>192666</v>
      </c>
      <c r="M404" s="1">
        <v>8559</v>
      </c>
      <c r="N404" s="65">
        <v>9.4658999999999995</v>
      </c>
      <c r="O404" s="65">
        <v>213.0813</v>
      </c>
      <c r="P404" s="65">
        <v>2.2002000000000002</v>
      </c>
      <c r="Q404" s="65">
        <v>9.7699999999999995E-2</v>
      </c>
      <c r="R404" s="65">
        <v>20.826599999999999</v>
      </c>
      <c r="S404" s="65">
        <v>0.86219999999999997</v>
      </c>
    </row>
    <row r="405" spans="1:19" x14ac:dyDescent="0.25">
      <c r="A405">
        <v>334</v>
      </c>
      <c r="B405" t="s">
        <v>365</v>
      </c>
      <c r="C405" s="1">
        <v>87569</v>
      </c>
      <c r="D405" s="1">
        <v>3935</v>
      </c>
      <c r="E405" s="83">
        <v>90197</v>
      </c>
      <c r="F405" s="84" t="s">
        <v>763</v>
      </c>
      <c r="G405">
        <v>2019</v>
      </c>
      <c r="H405" s="1">
        <v>0</v>
      </c>
      <c r="I405" s="1">
        <v>422410</v>
      </c>
      <c r="J405" s="1">
        <v>35177</v>
      </c>
      <c r="K405" s="1">
        <v>169475</v>
      </c>
      <c r="L405" s="1">
        <v>0</v>
      </c>
      <c r="M405" s="1">
        <v>0</v>
      </c>
      <c r="N405" s="65">
        <v>0</v>
      </c>
      <c r="O405" s="65">
        <v>0</v>
      </c>
      <c r="P405" s="65">
        <v>4.8236999999999997</v>
      </c>
      <c r="Q405" s="65">
        <v>0.4017</v>
      </c>
      <c r="R405" s="65">
        <v>0</v>
      </c>
      <c r="S405" s="65">
        <v>1.9353</v>
      </c>
    </row>
    <row r="406" spans="1:19" x14ac:dyDescent="0.25">
      <c r="A406">
        <v>334</v>
      </c>
      <c r="B406" t="s">
        <v>365</v>
      </c>
      <c r="C406" s="1">
        <v>87569</v>
      </c>
      <c r="D406" s="1">
        <v>3935</v>
      </c>
      <c r="E406" s="83">
        <v>90230</v>
      </c>
      <c r="F406" s="84" t="s">
        <v>564</v>
      </c>
      <c r="G406">
        <v>2019</v>
      </c>
      <c r="H406" s="1">
        <v>207721</v>
      </c>
      <c r="I406" s="1">
        <v>38893</v>
      </c>
      <c r="J406" s="1">
        <v>1262</v>
      </c>
      <c r="K406" s="1">
        <v>7040</v>
      </c>
      <c r="L406" s="1">
        <v>38893</v>
      </c>
      <c r="M406" s="1">
        <v>1262</v>
      </c>
      <c r="N406" s="65">
        <v>5.3407999999999998</v>
      </c>
      <c r="O406" s="65">
        <v>164.5967</v>
      </c>
      <c r="P406" s="65">
        <v>0.44409999999999999</v>
      </c>
      <c r="Q406" s="65">
        <v>1.44E-2</v>
      </c>
      <c r="R406" s="65">
        <v>2.3721000000000001</v>
      </c>
      <c r="S406" s="65">
        <v>8.0399999999999999E-2</v>
      </c>
    </row>
    <row r="407" spans="1:19" x14ac:dyDescent="0.25">
      <c r="A407">
        <v>334</v>
      </c>
      <c r="B407" t="s">
        <v>365</v>
      </c>
      <c r="C407" s="1">
        <v>87569</v>
      </c>
      <c r="D407" s="1">
        <v>3935</v>
      </c>
      <c r="E407" s="83">
        <v>99422</v>
      </c>
      <c r="F407" s="84" t="s">
        <v>764</v>
      </c>
      <c r="G407">
        <v>2021</v>
      </c>
      <c r="H407" s="1">
        <v>6588511</v>
      </c>
      <c r="I407" s="1">
        <v>1549372</v>
      </c>
      <c r="J407" s="1">
        <v>34197</v>
      </c>
      <c r="K407" s="1">
        <v>139076</v>
      </c>
      <c r="L407" s="1">
        <v>1549372</v>
      </c>
      <c r="M407" s="1">
        <v>34197</v>
      </c>
      <c r="N407" s="65">
        <v>4.2523999999999997</v>
      </c>
      <c r="O407" s="65">
        <v>192.6634</v>
      </c>
      <c r="P407" s="65">
        <v>17.693200000000001</v>
      </c>
      <c r="Q407" s="65">
        <v>0.39050000000000001</v>
      </c>
      <c r="R407" s="65">
        <v>75.237899999999996</v>
      </c>
      <c r="S407" s="65">
        <v>1.5882000000000001</v>
      </c>
    </row>
    <row r="408" spans="1:19" x14ac:dyDescent="0.25">
      <c r="A408">
        <v>334</v>
      </c>
      <c r="B408" t="s">
        <v>365</v>
      </c>
      <c r="C408" s="1">
        <v>87569</v>
      </c>
      <c r="D408" s="1">
        <v>3935</v>
      </c>
      <c r="E408" s="83"/>
      <c r="F408" s="84" t="s">
        <v>548</v>
      </c>
      <c r="G408"/>
      <c r="H408" s="1">
        <v>8619995</v>
      </c>
      <c r="I408" s="1">
        <v>2203341</v>
      </c>
      <c r="J408" s="1">
        <v>79195</v>
      </c>
      <c r="K408" s="1">
        <v>391089</v>
      </c>
      <c r="L408" s="1">
        <v>1780931</v>
      </c>
      <c r="M408" s="1">
        <v>44018</v>
      </c>
      <c r="N408" s="65">
        <v>4.8402000000000003</v>
      </c>
      <c r="O408" s="65">
        <v>195.8289</v>
      </c>
      <c r="P408" s="65">
        <v>25.161200000000001</v>
      </c>
      <c r="Q408" s="65">
        <v>0.90439999999999998</v>
      </c>
      <c r="R408" s="65">
        <v>98.436599999999999</v>
      </c>
      <c r="S408" s="65">
        <v>4.4661</v>
      </c>
    </row>
    <row r="409" spans="1:19" x14ac:dyDescent="0.25">
      <c r="A409">
        <v>335</v>
      </c>
      <c r="B409" t="s">
        <v>366</v>
      </c>
      <c r="C409" s="1">
        <v>87454</v>
      </c>
      <c r="D409" s="1">
        <v>3034</v>
      </c>
      <c r="E409" s="83">
        <v>30054</v>
      </c>
      <c r="F409" s="84" t="s">
        <v>765</v>
      </c>
      <c r="G409">
        <v>2019</v>
      </c>
      <c r="H409" s="1">
        <v>26538304</v>
      </c>
      <c r="I409" s="1">
        <v>2971095</v>
      </c>
      <c r="J409" s="1">
        <v>188097</v>
      </c>
      <c r="K409" s="1">
        <v>6602752</v>
      </c>
      <c r="L409" s="1">
        <v>2971095</v>
      </c>
      <c r="M409" s="1">
        <v>188097</v>
      </c>
      <c r="N409" s="65">
        <v>8.9321999999999999</v>
      </c>
      <c r="O409" s="65">
        <v>141.08840000000001</v>
      </c>
      <c r="P409" s="65">
        <v>33.973199999999999</v>
      </c>
      <c r="Q409" s="65">
        <v>2.1507999999999998</v>
      </c>
      <c r="R409" s="65">
        <v>303.45440000000002</v>
      </c>
      <c r="S409" s="65">
        <v>75.499700000000004</v>
      </c>
    </row>
    <row r="410" spans="1:19" x14ac:dyDescent="0.25">
      <c r="A410">
        <v>335</v>
      </c>
      <c r="B410" t="s">
        <v>366</v>
      </c>
      <c r="C410" s="1">
        <v>87454</v>
      </c>
      <c r="D410" s="1">
        <v>3034</v>
      </c>
      <c r="E410" s="83"/>
      <c r="F410" s="84" t="s">
        <v>548</v>
      </c>
      <c r="G410"/>
      <c r="H410" s="1">
        <v>26538304</v>
      </c>
      <c r="I410" s="1">
        <v>2971095</v>
      </c>
      <c r="J410" s="1">
        <v>188097</v>
      </c>
      <c r="K410" s="1">
        <v>6602752</v>
      </c>
      <c r="L410" s="1">
        <v>2971095</v>
      </c>
      <c r="M410" s="1">
        <v>188097</v>
      </c>
      <c r="N410" s="65">
        <v>8.9321999999999999</v>
      </c>
      <c r="O410" s="65">
        <v>141.08840000000001</v>
      </c>
      <c r="P410" s="65">
        <v>33.973199999999999</v>
      </c>
      <c r="Q410" s="65">
        <v>2.1507999999999998</v>
      </c>
      <c r="R410" s="65">
        <v>303.45440000000002</v>
      </c>
      <c r="S410" s="65">
        <v>75.499700000000004</v>
      </c>
    </row>
    <row r="411" spans="1:19" x14ac:dyDescent="0.25">
      <c r="A411">
        <v>336</v>
      </c>
      <c r="B411" t="s">
        <v>367</v>
      </c>
      <c r="C411" s="1">
        <v>87106</v>
      </c>
      <c r="D411" s="1">
        <v>1441</v>
      </c>
      <c r="E411" s="83">
        <v>50148</v>
      </c>
      <c r="F411" s="84" t="s">
        <v>766</v>
      </c>
      <c r="G411">
        <v>2019</v>
      </c>
      <c r="H411" s="1">
        <v>6550324</v>
      </c>
      <c r="I411" s="1">
        <v>1793793</v>
      </c>
      <c r="J411" s="1">
        <v>129689</v>
      </c>
      <c r="K411" s="1">
        <v>1301666</v>
      </c>
      <c r="L411" s="1">
        <v>1793793</v>
      </c>
      <c r="M411" s="1">
        <v>129689</v>
      </c>
      <c r="N411" s="65">
        <v>3.6516999999999999</v>
      </c>
      <c r="O411" s="65">
        <v>50.507899999999999</v>
      </c>
      <c r="P411" s="65">
        <v>20.5932</v>
      </c>
      <c r="Q411" s="65">
        <v>1.4888999999999999</v>
      </c>
      <c r="R411" s="65">
        <v>75.1995</v>
      </c>
      <c r="S411" s="65">
        <v>14.9435</v>
      </c>
    </row>
    <row r="412" spans="1:19" x14ac:dyDescent="0.25">
      <c r="A412">
        <v>336</v>
      </c>
      <c r="B412" t="s">
        <v>367</v>
      </c>
      <c r="C412" s="1">
        <v>87106</v>
      </c>
      <c r="D412" s="1">
        <v>1441</v>
      </c>
      <c r="E412" s="83">
        <v>50193</v>
      </c>
      <c r="F412" s="84" t="s">
        <v>597</v>
      </c>
      <c r="G412">
        <v>2019</v>
      </c>
      <c r="H412" s="1">
        <v>328152</v>
      </c>
      <c r="I412" s="1">
        <v>68930</v>
      </c>
      <c r="J412" s="1">
        <v>1690</v>
      </c>
      <c r="K412" s="1">
        <v>8495</v>
      </c>
      <c r="L412" s="1">
        <v>68930</v>
      </c>
      <c r="M412" s="1">
        <v>1690</v>
      </c>
      <c r="N412" s="65">
        <v>4.7606999999999999</v>
      </c>
      <c r="O412" s="65">
        <v>194.1728</v>
      </c>
      <c r="P412" s="65">
        <v>0.7913</v>
      </c>
      <c r="Q412" s="65">
        <v>1.9400000000000001E-2</v>
      </c>
      <c r="R412" s="65">
        <v>3.7673000000000001</v>
      </c>
      <c r="S412" s="65">
        <v>9.7500000000000003E-2</v>
      </c>
    </row>
    <row r="413" spans="1:19" x14ac:dyDescent="0.25">
      <c r="A413">
        <v>336</v>
      </c>
      <c r="B413" t="s">
        <v>367</v>
      </c>
      <c r="C413" s="1">
        <v>87106</v>
      </c>
      <c r="D413" s="1">
        <v>1441</v>
      </c>
      <c r="E413" s="83"/>
      <c r="F413" s="84" t="s">
        <v>548</v>
      </c>
      <c r="G413"/>
      <c r="H413" s="1">
        <v>6878476</v>
      </c>
      <c r="I413" s="1">
        <v>1862723</v>
      </c>
      <c r="J413" s="1">
        <v>131379</v>
      </c>
      <c r="K413" s="1">
        <v>1310161</v>
      </c>
      <c r="L413" s="1">
        <v>1862723</v>
      </c>
      <c r="M413" s="1">
        <v>131379</v>
      </c>
      <c r="N413" s="65">
        <v>3.6926999999999999</v>
      </c>
      <c r="O413" s="65">
        <v>52.356000000000002</v>
      </c>
      <c r="P413" s="65">
        <v>21.384599999999999</v>
      </c>
      <c r="Q413" s="65">
        <v>1.5083</v>
      </c>
      <c r="R413" s="65">
        <v>78.966700000000003</v>
      </c>
      <c r="S413" s="65">
        <v>15.041</v>
      </c>
    </row>
    <row r="414" spans="1:19" x14ac:dyDescent="0.25">
      <c r="A414">
        <v>337</v>
      </c>
      <c r="B414" t="s">
        <v>368</v>
      </c>
      <c r="C414" s="1">
        <v>85256</v>
      </c>
      <c r="D414" s="1">
        <v>1741</v>
      </c>
      <c r="E414" s="83">
        <v>50020</v>
      </c>
      <c r="F414" s="84" t="s">
        <v>767</v>
      </c>
      <c r="G414">
        <v>2019</v>
      </c>
      <c r="H414" s="1">
        <v>0</v>
      </c>
      <c r="I414" s="1">
        <v>253893</v>
      </c>
      <c r="J414" s="1">
        <v>19483</v>
      </c>
      <c r="K414" s="1">
        <v>174987</v>
      </c>
      <c r="L414" s="1">
        <v>0</v>
      </c>
      <c r="M414" s="1">
        <v>0</v>
      </c>
      <c r="N414" s="65">
        <v>0</v>
      </c>
      <c r="O414" s="65">
        <v>0</v>
      </c>
      <c r="P414" s="65">
        <v>2.9780000000000002</v>
      </c>
      <c r="Q414" s="65">
        <v>0.22850000000000001</v>
      </c>
      <c r="R414" s="65">
        <v>0</v>
      </c>
      <c r="S414" s="65">
        <v>2.0525000000000002</v>
      </c>
    </row>
    <row r="415" spans="1:19" x14ac:dyDescent="0.25">
      <c r="A415">
        <v>337</v>
      </c>
      <c r="B415" t="s">
        <v>368</v>
      </c>
      <c r="C415" s="1">
        <v>85256</v>
      </c>
      <c r="D415" s="1">
        <v>1741</v>
      </c>
      <c r="E415" s="83"/>
      <c r="F415" s="84" t="s">
        <v>548</v>
      </c>
      <c r="G415"/>
      <c r="H415" s="1">
        <v>0</v>
      </c>
      <c r="I415" s="1">
        <v>253893</v>
      </c>
      <c r="J415" s="1">
        <v>19483</v>
      </c>
      <c r="K415" s="1">
        <v>174987</v>
      </c>
      <c r="L415" s="1">
        <v>0</v>
      </c>
      <c r="M415" s="1">
        <v>0</v>
      </c>
      <c r="N415" s="65">
        <v>0</v>
      </c>
      <c r="O415" s="65">
        <v>0</v>
      </c>
      <c r="P415" s="65">
        <v>2.9780000000000002</v>
      </c>
      <c r="Q415" s="65">
        <v>0.22850000000000001</v>
      </c>
      <c r="R415" s="65">
        <v>0</v>
      </c>
      <c r="S415" s="65">
        <v>2.0525000000000002</v>
      </c>
    </row>
    <row r="416" spans="1:19" x14ac:dyDescent="0.25">
      <c r="A416">
        <v>339</v>
      </c>
      <c r="B416" t="s">
        <v>370</v>
      </c>
      <c r="C416" s="1">
        <v>85225</v>
      </c>
      <c r="D416" s="1">
        <v>1678</v>
      </c>
      <c r="E416" s="83">
        <v>40105</v>
      </c>
      <c r="F416" s="84" t="s">
        <v>613</v>
      </c>
      <c r="G416">
        <v>2017</v>
      </c>
      <c r="H416" s="1">
        <v>1251298</v>
      </c>
      <c r="I416" s="1">
        <v>387481</v>
      </c>
      <c r="J416" s="1">
        <v>36216</v>
      </c>
      <c r="K416" s="1">
        <v>354954</v>
      </c>
      <c r="L416" s="1">
        <v>387481</v>
      </c>
      <c r="M416" s="1">
        <v>36216</v>
      </c>
      <c r="N416" s="65">
        <v>3.2292999999999998</v>
      </c>
      <c r="O416" s="65">
        <v>34.551000000000002</v>
      </c>
      <c r="P416" s="65">
        <v>4.5465999999999998</v>
      </c>
      <c r="Q416" s="65">
        <v>0.4249</v>
      </c>
      <c r="R416" s="65">
        <v>14.6823</v>
      </c>
      <c r="S416" s="65">
        <v>4.1649000000000003</v>
      </c>
    </row>
    <row r="417" spans="1:19" x14ac:dyDescent="0.25">
      <c r="A417">
        <v>339</v>
      </c>
      <c r="B417" t="s">
        <v>370</v>
      </c>
      <c r="C417" s="1">
        <v>85225</v>
      </c>
      <c r="D417" s="1">
        <v>1678</v>
      </c>
      <c r="E417" s="83">
        <v>40164</v>
      </c>
      <c r="F417" s="84" t="s">
        <v>768</v>
      </c>
      <c r="G417">
        <v>2019</v>
      </c>
      <c r="H417" s="1">
        <v>0</v>
      </c>
      <c r="I417" s="1">
        <v>44975</v>
      </c>
      <c r="J417" s="1">
        <v>5460</v>
      </c>
      <c r="K417" s="1">
        <v>70348</v>
      </c>
      <c r="L417" s="1">
        <v>0</v>
      </c>
      <c r="M417" s="1">
        <v>0</v>
      </c>
      <c r="N417" s="65">
        <v>0</v>
      </c>
      <c r="O417" s="65">
        <v>0</v>
      </c>
      <c r="P417" s="65">
        <v>0.52769999999999995</v>
      </c>
      <c r="Q417" s="65">
        <v>6.4100000000000004E-2</v>
      </c>
      <c r="R417" s="65">
        <v>0</v>
      </c>
      <c r="S417" s="65">
        <v>0.82540000000000002</v>
      </c>
    </row>
    <row r="418" spans="1:19" x14ac:dyDescent="0.25">
      <c r="A418">
        <v>339</v>
      </c>
      <c r="B418" t="s">
        <v>370</v>
      </c>
      <c r="C418" s="1">
        <v>85225</v>
      </c>
      <c r="D418" s="1">
        <v>1678</v>
      </c>
      <c r="E418" s="83">
        <v>40175</v>
      </c>
      <c r="F418" s="84" t="s">
        <v>769</v>
      </c>
      <c r="G418">
        <v>2019</v>
      </c>
      <c r="H418" s="1">
        <v>3042886</v>
      </c>
      <c r="I418" s="1">
        <v>28496</v>
      </c>
      <c r="J418" s="1">
        <v>2275</v>
      </c>
      <c r="K418" s="1">
        <v>235952</v>
      </c>
      <c r="L418" s="1">
        <v>28496</v>
      </c>
      <c r="M418" s="1">
        <v>2275</v>
      </c>
      <c r="N418" s="65">
        <v>106.7829</v>
      </c>
      <c r="O418" s="65">
        <v>1337.5323000000001</v>
      </c>
      <c r="P418" s="65">
        <v>0.33439999999999998</v>
      </c>
      <c r="Q418" s="65">
        <v>2.6700000000000002E-2</v>
      </c>
      <c r="R418" s="65">
        <v>35.704099999999997</v>
      </c>
      <c r="S418" s="65">
        <v>2.7686000000000002</v>
      </c>
    </row>
    <row r="419" spans="1:19" x14ac:dyDescent="0.25">
      <c r="A419">
        <v>339</v>
      </c>
      <c r="B419" t="s">
        <v>370</v>
      </c>
      <c r="C419" s="1">
        <v>85225</v>
      </c>
      <c r="D419" s="1">
        <v>1678</v>
      </c>
      <c r="E419" s="83"/>
      <c r="F419" s="84" t="s">
        <v>548</v>
      </c>
      <c r="G419"/>
      <c r="H419" s="1">
        <v>4294184</v>
      </c>
      <c r="I419" s="1">
        <v>460952</v>
      </c>
      <c r="J419" s="1">
        <v>43951</v>
      </c>
      <c r="K419" s="1">
        <v>661254</v>
      </c>
      <c r="L419" s="1">
        <v>415977</v>
      </c>
      <c r="M419" s="1">
        <v>38491</v>
      </c>
      <c r="N419" s="65">
        <v>10.3231</v>
      </c>
      <c r="O419" s="65">
        <v>111.5633</v>
      </c>
      <c r="P419" s="65">
        <v>5.4085999999999999</v>
      </c>
      <c r="Q419" s="65">
        <v>0.51570000000000005</v>
      </c>
      <c r="R419" s="65">
        <v>50.386400000000002</v>
      </c>
      <c r="S419" s="65">
        <v>7.7588999999999997</v>
      </c>
    </row>
    <row r="420" spans="1:19" x14ac:dyDescent="0.25">
      <c r="A420">
        <v>342</v>
      </c>
      <c r="B420" t="s">
        <v>373</v>
      </c>
      <c r="C420" s="1">
        <v>83913</v>
      </c>
      <c r="D420" s="1">
        <v>3250</v>
      </c>
      <c r="E420" s="83">
        <v>90088</v>
      </c>
      <c r="F420" s="84" t="s">
        <v>770</v>
      </c>
      <c r="G420">
        <v>2019</v>
      </c>
      <c r="H420" s="1">
        <v>6549749</v>
      </c>
      <c r="I420" s="1">
        <v>1462851</v>
      </c>
      <c r="J420" s="1">
        <v>93413</v>
      </c>
      <c r="K420" s="1">
        <v>898676</v>
      </c>
      <c r="L420" s="1">
        <v>1462851</v>
      </c>
      <c r="M420" s="1">
        <v>93413</v>
      </c>
      <c r="N420" s="65">
        <v>4.4774000000000003</v>
      </c>
      <c r="O420" s="65">
        <v>70.116</v>
      </c>
      <c r="P420" s="65">
        <v>17.4329</v>
      </c>
      <c r="Q420" s="65">
        <v>1.1132</v>
      </c>
      <c r="R420" s="65">
        <v>78.054000000000002</v>
      </c>
      <c r="S420" s="65">
        <v>10.7096</v>
      </c>
    </row>
    <row r="421" spans="1:19" x14ac:dyDescent="0.25">
      <c r="A421">
        <v>342</v>
      </c>
      <c r="B421" t="s">
        <v>373</v>
      </c>
      <c r="C421" s="1">
        <v>83913</v>
      </c>
      <c r="D421" s="1">
        <v>3250</v>
      </c>
      <c r="E421" s="83">
        <v>90230</v>
      </c>
      <c r="F421" s="84" t="s">
        <v>564</v>
      </c>
      <c r="G421">
        <v>2019</v>
      </c>
      <c r="H421" s="1">
        <v>385840</v>
      </c>
      <c r="I421" s="1">
        <v>43597</v>
      </c>
      <c r="J421" s="1">
        <v>1579</v>
      </c>
      <c r="K421" s="1">
        <v>11398</v>
      </c>
      <c r="L421" s="1">
        <v>43597</v>
      </c>
      <c r="M421" s="1">
        <v>1579</v>
      </c>
      <c r="N421" s="65">
        <v>8.8501999999999992</v>
      </c>
      <c r="O421" s="65">
        <v>244.35720000000001</v>
      </c>
      <c r="P421" s="65">
        <v>0.51959999999999995</v>
      </c>
      <c r="Q421" s="65">
        <v>1.8800000000000001E-2</v>
      </c>
      <c r="R421" s="65">
        <v>4.5980999999999996</v>
      </c>
      <c r="S421" s="65">
        <v>0.1358</v>
      </c>
    </row>
    <row r="422" spans="1:19" x14ac:dyDescent="0.25">
      <c r="A422">
        <v>342</v>
      </c>
      <c r="B422" t="s">
        <v>373</v>
      </c>
      <c r="C422" s="1">
        <v>83913</v>
      </c>
      <c r="D422" s="1">
        <v>3250</v>
      </c>
      <c r="E422" s="83"/>
      <c r="F422" s="84" t="s">
        <v>548</v>
      </c>
      <c r="G422"/>
      <c r="H422" s="1">
        <v>6935589</v>
      </c>
      <c r="I422" s="1">
        <v>1506448</v>
      </c>
      <c r="J422" s="1">
        <v>94992</v>
      </c>
      <c r="K422" s="1">
        <v>910074</v>
      </c>
      <c r="L422" s="1">
        <v>1506448</v>
      </c>
      <c r="M422" s="1">
        <v>94992</v>
      </c>
      <c r="N422" s="65">
        <v>4.6039000000000003</v>
      </c>
      <c r="O422" s="65">
        <v>73.012299999999996</v>
      </c>
      <c r="P422" s="65">
        <v>17.952500000000001</v>
      </c>
      <c r="Q422" s="65">
        <v>1.1319999999999999</v>
      </c>
      <c r="R422" s="65">
        <v>82.652100000000004</v>
      </c>
      <c r="S422" s="65">
        <v>10.8454</v>
      </c>
    </row>
    <row r="423" spans="1:19" x14ac:dyDescent="0.25">
      <c r="A423">
        <v>343</v>
      </c>
      <c r="B423" t="s">
        <v>374</v>
      </c>
      <c r="C423" s="1">
        <v>83890</v>
      </c>
      <c r="D423" s="1">
        <v>1531</v>
      </c>
      <c r="E423" s="83">
        <v>50146</v>
      </c>
      <c r="F423" s="84" t="s">
        <v>771</v>
      </c>
      <c r="G423">
        <v>2019</v>
      </c>
      <c r="H423" s="1">
        <v>1565099</v>
      </c>
      <c r="I423" s="1">
        <v>446935</v>
      </c>
      <c r="J423" s="1">
        <v>26420</v>
      </c>
      <c r="K423" s="1">
        <v>237925</v>
      </c>
      <c r="L423" s="1">
        <v>446935</v>
      </c>
      <c r="M423" s="1">
        <v>26420</v>
      </c>
      <c r="N423" s="65">
        <v>3.5017999999999998</v>
      </c>
      <c r="O423" s="65">
        <v>59.239199999999997</v>
      </c>
      <c r="P423" s="65">
        <v>5.3276000000000003</v>
      </c>
      <c r="Q423" s="65">
        <v>0.31490000000000001</v>
      </c>
      <c r="R423" s="65">
        <v>18.656600000000001</v>
      </c>
      <c r="S423" s="65">
        <v>2.8361999999999998</v>
      </c>
    </row>
    <row r="424" spans="1:19" x14ac:dyDescent="0.25">
      <c r="A424">
        <v>343</v>
      </c>
      <c r="B424" t="s">
        <v>374</v>
      </c>
      <c r="C424" s="1">
        <v>83890</v>
      </c>
      <c r="D424" s="1">
        <v>1531</v>
      </c>
      <c r="E424" s="83"/>
      <c r="F424" s="84" t="s">
        <v>548</v>
      </c>
      <c r="G424"/>
      <c r="H424" s="1">
        <v>1565099</v>
      </c>
      <c r="I424" s="1">
        <v>446935</v>
      </c>
      <c r="J424" s="1">
        <v>26420</v>
      </c>
      <c r="K424" s="1">
        <v>237925</v>
      </c>
      <c r="L424" s="1">
        <v>446935</v>
      </c>
      <c r="M424" s="1">
        <v>26420</v>
      </c>
      <c r="N424" s="65">
        <v>3.5017999999999998</v>
      </c>
      <c r="O424" s="65">
        <v>59.239199999999997</v>
      </c>
      <c r="P424" s="65">
        <v>5.3276000000000003</v>
      </c>
      <c r="Q424" s="65">
        <v>0.31490000000000001</v>
      </c>
      <c r="R424" s="65">
        <v>18.656600000000001</v>
      </c>
      <c r="S424" s="65">
        <v>2.8361999999999998</v>
      </c>
    </row>
    <row r="425" spans="1:19" x14ac:dyDescent="0.25">
      <c r="A425">
        <v>344</v>
      </c>
      <c r="B425" t="s">
        <v>375</v>
      </c>
      <c r="C425" s="1">
        <v>83794</v>
      </c>
      <c r="D425" s="1">
        <v>2110</v>
      </c>
      <c r="E425" s="83">
        <v>57</v>
      </c>
      <c r="F425" s="84" t="s">
        <v>772</v>
      </c>
      <c r="G425">
        <v>2019</v>
      </c>
      <c r="H425" s="1">
        <v>1715535</v>
      </c>
      <c r="I425" s="1">
        <v>591260</v>
      </c>
      <c r="J425" s="1">
        <v>47385</v>
      </c>
      <c r="K425" s="1">
        <v>465368</v>
      </c>
      <c r="L425" s="1">
        <v>591260</v>
      </c>
      <c r="M425" s="1">
        <v>47385</v>
      </c>
      <c r="N425" s="65">
        <v>2.9015</v>
      </c>
      <c r="O425" s="65">
        <v>36.2042</v>
      </c>
      <c r="P425" s="65">
        <v>7.0560999999999998</v>
      </c>
      <c r="Q425" s="65">
        <v>0.5655</v>
      </c>
      <c r="R425" s="65">
        <v>20.473199999999999</v>
      </c>
      <c r="S425" s="65">
        <v>5.5537000000000001</v>
      </c>
    </row>
    <row r="426" spans="1:19" x14ac:dyDescent="0.25">
      <c r="A426">
        <v>344</v>
      </c>
      <c r="B426" t="s">
        <v>375</v>
      </c>
      <c r="C426" s="1">
        <v>83794</v>
      </c>
      <c r="D426" s="1">
        <v>2110</v>
      </c>
      <c r="E426" s="83"/>
      <c r="F426" s="84" t="s">
        <v>548</v>
      </c>
      <c r="G426"/>
      <c r="H426" s="1">
        <v>1715535</v>
      </c>
      <c r="I426" s="1">
        <v>591260</v>
      </c>
      <c r="J426" s="1">
        <v>47385</v>
      </c>
      <c r="K426" s="1">
        <v>465368</v>
      </c>
      <c r="L426" s="1">
        <v>591260</v>
      </c>
      <c r="M426" s="1">
        <v>47385</v>
      </c>
      <c r="N426" s="65">
        <v>2.9015</v>
      </c>
      <c r="O426" s="65">
        <v>36.2042</v>
      </c>
      <c r="P426" s="65">
        <v>7.0560999999999998</v>
      </c>
      <c r="Q426" s="65">
        <v>0.5655</v>
      </c>
      <c r="R426" s="65">
        <v>20.473199999999999</v>
      </c>
      <c r="S426" s="65">
        <v>5.5537000000000001</v>
      </c>
    </row>
    <row r="427" spans="1:19" x14ac:dyDescent="0.25">
      <c r="A427">
        <v>345</v>
      </c>
      <c r="B427" t="s">
        <v>376</v>
      </c>
      <c r="C427" s="1">
        <v>83578</v>
      </c>
      <c r="D427" s="1">
        <v>3828</v>
      </c>
      <c r="E427" s="83">
        <v>90012</v>
      </c>
      <c r="F427" s="84" t="s">
        <v>762</v>
      </c>
      <c r="G427">
        <v>2019</v>
      </c>
      <c r="H427" s="1">
        <v>979317</v>
      </c>
      <c r="I427" s="1">
        <v>91813</v>
      </c>
      <c r="J427" s="1">
        <v>3743</v>
      </c>
      <c r="K427" s="1">
        <v>33233</v>
      </c>
      <c r="L427" s="1">
        <v>91813</v>
      </c>
      <c r="M427" s="1">
        <v>3743</v>
      </c>
      <c r="N427" s="65">
        <v>10.666399999999999</v>
      </c>
      <c r="O427" s="65">
        <v>261.63959999999997</v>
      </c>
      <c r="P427" s="65">
        <v>1.0985</v>
      </c>
      <c r="Q427" s="65">
        <v>4.48E-2</v>
      </c>
      <c r="R427" s="65">
        <v>11.7174</v>
      </c>
      <c r="S427" s="65">
        <v>0.39760000000000001</v>
      </c>
    </row>
    <row r="428" spans="1:19" x14ac:dyDescent="0.25">
      <c r="A428">
        <v>345</v>
      </c>
      <c r="B428" t="s">
        <v>376</v>
      </c>
      <c r="C428" s="1">
        <v>83578</v>
      </c>
      <c r="D428" s="1">
        <v>3828</v>
      </c>
      <c r="E428" s="83">
        <v>90217</v>
      </c>
      <c r="F428" s="84" t="s">
        <v>773</v>
      </c>
      <c r="G428">
        <v>2021</v>
      </c>
      <c r="H428" s="1">
        <v>0</v>
      </c>
      <c r="I428" s="1">
        <v>198174</v>
      </c>
      <c r="J428" s="1">
        <v>15642</v>
      </c>
      <c r="K428" s="1">
        <v>25351</v>
      </c>
      <c r="L428" s="1">
        <v>0</v>
      </c>
      <c r="M428" s="1">
        <v>0</v>
      </c>
      <c r="N428" s="65">
        <v>0</v>
      </c>
      <c r="O428" s="65">
        <v>0</v>
      </c>
      <c r="P428" s="65">
        <v>2.3711000000000002</v>
      </c>
      <c r="Q428" s="65">
        <v>0.18720000000000001</v>
      </c>
      <c r="R428" s="65">
        <v>0</v>
      </c>
      <c r="S428" s="65">
        <v>0.30330000000000001</v>
      </c>
    </row>
    <row r="429" spans="1:19" x14ac:dyDescent="0.25">
      <c r="A429">
        <v>345</v>
      </c>
      <c r="B429" t="s">
        <v>376</v>
      </c>
      <c r="C429" s="1">
        <v>83578</v>
      </c>
      <c r="D429" s="1">
        <v>3828</v>
      </c>
      <c r="E429" s="83">
        <v>90230</v>
      </c>
      <c r="F429" s="84" t="s">
        <v>564</v>
      </c>
      <c r="G429">
        <v>2019</v>
      </c>
      <c r="H429" s="1">
        <v>14447</v>
      </c>
      <c r="I429" s="1">
        <v>1379</v>
      </c>
      <c r="J429" s="1">
        <v>42</v>
      </c>
      <c r="K429" s="1">
        <v>265</v>
      </c>
      <c r="L429" s="1">
        <v>1379</v>
      </c>
      <c r="M429" s="1">
        <v>42</v>
      </c>
      <c r="N429" s="65">
        <v>10.4764</v>
      </c>
      <c r="O429" s="65">
        <v>343.97620000000001</v>
      </c>
      <c r="P429" s="65">
        <v>1.6500000000000001E-2</v>
      </c>
      <c r="Q429" s="65">
        <v>5.0000000000000001E-4</v>
      </c>
      <c r="R429" s="65">
        <v>0.1729</v>
      </c>
      <c r="S429" s="65">
        <v>3.2000000000000002E-3</v>
      </c>
    </row>
    <row r="430" spans="1:19" x14ac:dyDescent="0.25">
      <c r="A430">
        <v>345</v>
      </c>
      <c r="B430" t="s">
        <v>376</v>
      </c>
      <c r="C430" s="1">
        <v>83578</v>
      </c>
      <c r="D430" s="1">
        <v>3828</v>
      </c>
      <c r="E430" s="83">
        <v>99422</v>
      </c>
      <c r="F430" s="84" t="s">
        <v>764</v>
      </c>
      <c r="G430">
        <v>2021</v>
      </c>
      <c r="H430" s="1">
        <v>2018385</v>
      </c>
      <c r="I430" s="1">
        <v>474649</v>
      </c>
      <c r="J430" s="1">
        <v>10476</v>
      </c>
      <c r="K430" s="1">
        <v>42606</v>
      </c>
      <c r="L430" s="1">
        <v>474649</v>
      </c>
      <c r="M430" s="1">
        <v>10476</v>
      </c>
      <c r="N430" s="65">
        <v>4.2523999999999997</v>
      </c>
      <c r="O430" s="65">
        <v>192.66749999999999</v>
      </c>
      <c r="P430" s="65">
        <v>5.6791</v>
      </c>
      <c r="Q430" s="65">
        <v>0.12529999999999999</v>
      </c>
      <c r="R430" s="65">
        <v>24.149699999999999</v>
      </c>
      <c r="S430" s="65">
        <v>0.50980000000000003</v>
      </c>
    </row>
    <row r="431" spans="1:19" x14ac:dyDescent="0.25">
      <c r="A431">
        <v>345</v>
      </c>
      <c r="B431" t="s">
        <v>376</v>
      </c>
      <c r="C431" s="1">
        <v>83578</v>
      </c>
      <c r="D431" s="1">
        <v>3828</v>
      </c>
      <c r="E431" s="83"/>
      <c r="F431" s="84" t="s">
        <v>548</v>
      </c>
      <c r="G431"/>
      <c r="H431" s="1">
        <v>3012149</v>
      </c>
      <c r="I431" s="1">
        <v>766015</v>
      </c>
      <c r="J431" s="1">
        <v>29903</v>
      </c>
      <c r="K431" s="1">
        <v>101455</v>
      </c>
      <c r="L431" s="1">
        <v>567841</v>
      </c>
      <c r="M431" s="1">
        <v>14261</v>
      </c>
      <c r="N431" s="65">
        <v>5.3045999999999998</v>
      </c>
      <c r="O431" s="65">
        <v>211.2158</v>
      </c>
      <c r="P431" s="65">
        <v>9.1653000000000002</v>
      </c>
      <c r="Q431" s="65">
        <v>0.35780000000000001</v>
      </c>
      <c r="R431" s="65">
        <v>36.04</v>
      </c>
      <c r="S431" s="65">
        <v>1.2139</v>
      </c>
    </row>
    <row r="432" spans="1:19" x14ac:dyDescent="0.25">
      <c r="A432">
        <v>346</v>
      </c>
      <c r="B432" t="s">
        <v>377</v>
      </c>
      <c r="C432" s="1">
        <v>82804</v>
      </c>
      <c r="D432" s="1">
        <v>1263</v>
      </c>
      <c r="E432" s="83">
        <v>60025</v>
      </c>
      <c r="F432" s="84" t="s">
        <v>774</v>
      </c>
      <c r="G432">
        <v>2019</v>
      </c>
      <c r="H432" s="1">
        <v>0</v>
      </c>
      <c r="I432" s="1">
        <v>534190</v>
      </c>
      <c r="J432" s="1">
        <v>40355</v>
      </c>
      <c r="K432" s="1">
        <v>588846</v>
      </c>
      <c r="L432" s="1">
        <v>0</v>
      </c>
      <c r="M432" s="1">
        <v>0</v>
      </c>
      <c r="N432" s="65">
        <v>0</v>
      </c>
      <c r="O432" s="65">
        <v>0</v>
      </c>
      <c r="P432" s="65">
        <v>6.4512999999999998</v>
      </c>
      <c r="Q432" s="65">
        <v>0.4874</v>
      </c>
      <c r="R432" s="65">
        <v>0</v>
      </c>
      <c r="S432" s="65">
        <v>7.1113</v>
      </c>
    </row>
    <row r="433" spans="1:19" x14ac:dyDescent="0.25">
      <c r="A433">
        <v>346</v>
      </c>
      <c r="B433" t="s">
        <v>377</v>
      </c>
      <c r="C433" s="1">
        <v>82804</v>
      </c>
      <c r="D433" s="1">
        <v>1263</v>
      </c>
      <c r="E433" s="83"/>
      <c r="F433" s="84" t="s">
        <v>548</v>
      </c>
      <c r="G433"/>
      <c r="H433" s="1">
        <v>0</v>
      </c>
      <c r="I433" s="1">
        <v>534190</v>
      </c>
      <c r="J433" s="1">
        <v>40355</v>
      </c>
      <c r="K433" s="1">
        <v>588846</v>
      </c>
      <c r="L433" s="1">
        <v>0</v>
      </c>
      <c r="M433" s="1">
        <v>0</v>
      </c>
      <c r="N433" s="65">
        <v>0</v>
      </c>
      <c r="O433" s="65">
        <v>0</v>
      </c>
      <c r="P433" s="65">
        <v>6.4512999999999998</v>
      </c>
      <c r="Q433" s="65">
        <v>0.4874</v>
      </c>
      <c r="R433" s="65">
        <v>0</v>
      </c>
      <c r="S433" s="65">
        <v>7.1113</v>
      </c>
    </row>
    <row r="434" spans="1:19" x14ac:dyDescent="0.25">
      <c r="A434">
        <v>347</v>
      </c>
      <c r="B434" t="s">
        <v>378</v>
      </c>
      <c r="C434" s="1">
        <v>82775</v>
      </c>
      <c r="D434" s="1">
        <v>1285</v>
      </c>
      <c r="E434" s="83">
        <v>70040</v>
      </c>
      <c r="F434" s="84" t="s">
        <v>775</v>
      </c>
      <c r="G434">
        <v>2019</v>
      </c>
      <c r="H434" s="1">
        <v>0</v>
      </c>
      <c r="I434" s="1">
        <v>312491</v>
      </c>
      <c r="J434" s="1">
        <v>23368</v>
      </c>
      <c r="K434" s="1">
        <v>118171</v>
      </c>
      <c r="L434" s="1">
        <v>0</v>
      </c>
      <c r="M434" s="1">
        <v>0</v>
      </c>
      <c r="N434" s="65">
        <v>0</v>
      </c>
      <c r="O434" s="65">
        <v>0</v>
      </c>
      <c r="P434" s="65">
        <v>3.7751999999999999</v>
      </c>
      <c r="Q434" s="65">
        <v>0.2823</v>
      </c>
      <c r="R434" s="65">
        <v>0</v>
      </c>
      <c r="S434" s="65">
        <v>1.4276</v>
      </c>
    </row>
    <row r="435" spans="1:19" x14ac:dyDescent="0.25">
      <c r="A435">
        <v>347</v>
      </c>
      <c r="B435" t="s">
        <v>378</v>
      </c>
      <c r="C435" s="1">
        <v>82775</v>
      </c>
      <c r="D435" s="1">
        <v>1285</v>
      </c>
      <c r="E435" s="83"/>
      <c r="F435" s="84" t="s">
        <v>548</v>
      </c>
      <c r="G435"/>
      <c r="H435" s="1">
        <v>0</v>
      </c>
      <c r="I435" s="1">
        <v>312491</v>
      </c>
      <c r="J435" s="1">
        <v>23368</v>
      </c>
      <c r="K435" s="1">
        <v>118171</v>
      </c>
      <c r="L435" s="1">
        <v>0</v>
      </c>
      <c r="M435" s="1">
        <v>0</v>
      </c>
      <c r="N435" s="65">
        <v>0</v>
      </c>
      <c r="O435" s="65">
        <v>0</v>
      </c>
      <c r="P435" s="65">
        <v>3.7751999999999999</v>
      </c>
      <c r="Q435" s="65">
        <v>0.2823</v>
      </c>
      <c r="R435" s="65">
        <v>0</v>
      </c>
      <c r="S435" s="65">
        <v>1.4276</v>
      </c>
    </row>
    <row r="436" spans="1:19" x14ac:dyDescent="0.25">
      <c r="A436">
        <v>348</v>
      </c>
      <c r="B436" t="s">
        <v>379</v>
      </c>
      <c r="C436" s="1">
        <v>82157</v>
      </c>
      <c r="D436" s="1">
        <v>1818</v>
      </c>
      <c r="E436" s="83">
        <v>80009</v>
      </c>
      <c r="F436" s="84" t="s">
        <v>776</v>
      </c>
      <c r="G436">
        <v>2019</v>
      </c>
      <c r="H436" s="1">
        <v>3302130</v>
      </c>
      <c r="I436" s="1">
        <v>901138</v>
      </c>
      <c r="J436" s="1">
        <v>69297</v>
      </c>
      <c r="K436" s="1">
        <v>1598692</v>
      </c>
      <c r="L436" s="1">
        <v>901138</v>
      </c>
      <c r="M436" s="1">
        <v>69297</v>
      </c>
      <c r="N436" s="65">
        <v>3.6644000000000001</v>
      </c>
      <c r="O436" s="65">
        <v>47.651800000000001</v>
      </c>
      <c r="P436" s="65">
        <v>10.968500000000001</v>
      </c>
      <c r="Q436" s="65">
        <v>0.84350000000000003</v>
      </c>
      <c r="R436" s="65">
        <v>40.192900000000002</v>
      </c>
      <c r="S436" s="65">
        <v>19.459</v>
      </c>
    </row>
    <row r="437" spans="1:19" x14ac:dyDescent="0.25">
      <c r="A437">
        <v>348</v>
      </c>
      <c r="B437" t="s">
        <v>379</v>
      </c>
      <c r="C437" s="1">
        <v>82157</v>
      </c>
      <c r="D437" s="1">
        <v>1818</v>
      </c>
      <c r="E437" s="83">
        <v>80107</v>
      </c>
      <c r="F437" s="84" t="s">
        <v>777</v>
      </c>
      <c r="G437">
        <v>2019</v>
      </c>
      <c r="H437" s="1">
        <v>406206</v>
      </c>
      <c r="I437" s="1">
        <v>94922</v>
      </c>
      <c r="J437" s="1">
        <v>8882</v>
      </c>
      <c r="K437" s="1">
        <v>239642</v>
      </c>
      <c r="L437" s="1">
        <v>94922</v>
      </c>
      <c r="M437" s="1">
        <v>8882</v>
      </c>
      <c r="N437" s="65">
        <v>4.2793999999999999</v>
      </c>
      <c r="O437" s="65">
        <v>45.733600000000003</v>
      </c>
      <c r="P437" s="65">
        <v>1.1554</v>
      </c>
      <c r="Q437" s="65">
        <v>0.1081</v>
      </c>
      <c r="R437" s="65">
        <v>4.9443000000000001</v>
      </c>
      <c r="S437" s="65">
        <v>2.9169</v>
      </c>
    </row>
    <row r="438" spans="1:19" x14ac:dyDescent="0.25">
      <c r="A438">
        <v>348</v>
      </c>
      <c r="B438" t="s">
        <v>379</v>
      </c>
      <c r="C438" s="1">
        <v>82157</v>
      </c>
      <c r="D438" s="1">
        <v>1818</v>
      </c>
      <c r="E438" s="83"/>
      <c r="F438" s="84" t="s">
        <v>548</v>
      </c>
      <c r="G438"/>
      <c r="H438" s="1">
        <v>3708336</v>
      </c>
      <c r="I438" s="1">
        <v>996060</v>
      </c>
      <c r="J438" s="1">
        <v>78179</v>
      </c>
      <c r="K438" s="1">
        <v>1838334</v>
      </c>
      <c r="L438" s="1">
        <v>996060</v>
      </c>
      <c r="M438" s="1">
        <v>78179</v>
      </c>
      <c r="N438" s="65">
        <v>3.7229999999999999</v>
      </c>
      <c r="O438" s="65">
        <v>47.433900000000001</v>
      </c>
      <c r="P438" s="65">
        <v>12.123900000000001</v>
      </c>
      <c r="Q438" s="65">
        <v>0.9516</v>
      </c>
      <c r="R438" s="65">
        <v>45.1372</v>
      </c>
      <c r="S438" s="65">
        <v>22.375900000000001</v>
      </c>
    </row>
    <row r="439" spans="1:19" x14ac:dyDescent="0.25">
      <c r="A439">
        <v>349</v>
      </c>
      <c r="B439" t="s">
        <v>380</v>
      </c>
      <c r="C439" s="1">
        <v>81955</v>
      </c>
      <c r="D439" s="1">
        <v>2115</v>
      </c>
      <c r="E439" s="83">
        <v>80019</v>
      </c>
      <c r="F439" s="84" t="s">
        <v>778</v>
      </c>
      <c r="G439">
        <v>2019</v>
      </c>
      <c r="H439" s="1">
        <v>0</v>
      </c>
      <c r="I439" s="1">
        <v>869850</v>
      </c>
      <c r="J439" s="1">
        <v>59426</v>
      </c>
      <c r="K439" s="1">
        <v>211147</v>
      </c>
      <c r="L439" s="1">
        <v>0</v>
      </c>
      <c r="M439" s="1">
        <v>0</v>
      </c>
      <c r="N439" s="65">
        <v>0</v>
      </c>
      <c r="O439" s="65">
        <v>0</v>
      </c>
      <c r="P439" s="65">
        <v>10.613799999999999</v>
      </c>
      <c r="Q439" s="65">
        <v>0.72509999999999997</v>
      </c>
      <c r="R439" s="65">
        <v>0</v>
      </c>
      <c r="S439" s="65">
        <v>2.5764</v>
      </c>
    </row>
    <row r="440" spans="1:19" x14ac:dyDescent="0.25">
      <c r="A440">
        <v>349</v>
      </c>
      <c r="B440" t="s">
        <v>380</v>
      </c>
      <c r="C440" s="1">
        <v>81955</v>
      </c>
      <c r="D440" s="1">
        <v>2115</v>
      </c>
      <c r="E440" s="83"/>
      <c r="F440" s="84" t="s">
        <v>548</v>
      </c>
      <c r="G440"/>
      <c r="H440" s="1">
        <v>0</v>
      </c>
      <c r="I440" s="1">
        <v>869850</v>
      </c>
      <c r="J440" s="1">
        <v>59426</v>
      </c>
      <c r="K440" s="1">
        <v>211147</v>
      </c>
      <c r="L440" s="1">
        <v>0</v>
      </c>
      <c r="M440" s="1">
        <v>0</v>
      </c>
      <c r="N440" s="65">
        <v>0</v>
      </c>
      <c r="O440" s="65">
        <v>0</v>
      </c>
      <c r="P440" s="65">
        <v>10.613799999999999</v>
      </c>
      <c r="Q440" s="65">
        <v>0.72509999999999997</v>
      </c>
      <c r="R440" s="65">
        <v>0</v>
      </c>
      <c r="S440" s="65">
        <v>2.5764</v>
      </c>
    </row>
    <row r="441" spans="1:19" x14ac:dyDescent="0.25">
      <c r="A441">
        <v>350</v>
      </c>
      <c r="B441" t="s">
        <v>381</v>
      </c>
      <c r="C441" s="1">
        <v>81926</v>
      </c>
      <c r="D441" s="1">
        <v>2205</v>
      </c>
      <c r="E441" s="83">
        <v>50159</v>
      </c>
      <c r="F441" s="84" t="s">
        <v>779</v>
      </c>
      <c r="G441">
        <v>2019</v>
      </c>
      <c r="H441" s="1">
        <v>5203866</v>
      </c>
      <c r="I441" s="1">
        <v>1135595</v>
      </c>
      <c r="J441" s="1">
        <v>71374</v>
      </c>
      <c r="K441" s="1">
        <v>653181</v>
      </c>
      <c r="L441" s="1">
        <v>1135595</v>
      </c>
      <c r="M441" s="1">
        <v>71374</v>
      </c>
      <c r="N441" s="65">
        <v>4.5824999999999996</v>
      </c>
      <c r="O441" s="65">
        <v>72.909800000000004</v>
      </c>
      <c r="P441" s="65">
        <v>13.8612</v>
      </c>
      <c r="Q441" s="65">
        <v>0.87119999999999997</v>
      </c>
      <c r="R441" s="65">
        <v>63.519100000000002</v>
      </c>
      <c r="S441" s="65">
        <v>7.9728000000000003</v>
      </c>
    </row>
    <row r="442" spans="1:19" x14ac:dyDescent="0.25">
      <c r="A442">
        <v>350</v>
      </c>
      <c r="B442" t="s">
        <v>381</v>
      </c>
      <c r="C442" s="1">
        <v>81926</v>
      </c>
      <c r="D442" s="1">
        <v>2205</v>
      </c>
      <c r="E442" s="83"/>
      <c r="F442" s="84" t="s">
        <v>548</v>
      </c>
      <c r="G442"/>
      <c r="H442" s="1">
        <v>5203866</v>
      </c>
      <c r="I442" s="1">
        <v>1135595</v>
      </c>
      <c r="J442" s="1">
        <v>71374</v>
      </c>
      <c r="K442" s="1">
        <v>653181</v>
      </c>
      <c r="L442" s="1">
        <v>1135595</v>
      </c>
      <c r="M442" s="1">
        <v>71374</v>
      </c>
      <c r="N442" s="65">
        <v>4.5824999999999996</v>
      </c>
      <c r="O442" s="65">
        <v>72.909800000000004</v>
      </c>
      <c r="P442" s="65">
        <v>13.8612</v>
      </c>
      <c r="Q442" s="65">
        <v>0.87119999999999997</v>
      </c>
      <c r="R442" s="65">
        <v>63.519100000000002</v>
      </c>
      <c r="S442" s="65">
        <v>7.9728000000000003</v>
      </c>
    </row>
    <row r="443" spans="1:19" x14ac:dyDescent="0.25">
      <c r="A443">
        <v>351</v>
      </c>
      <c r="B443" t="s">
        <v>382</v>
      </c>
      <c r="C443" s="1">
        <v>81624</v>
      </c>
      <c r="D443" s="1">
        <v>3336</v>
      </c>
      <c r="E443" s="83">
        <v>90144</v>
      </c>
      <c r="F443" s="84" t="s">
        <v>780</v>
      </c>
      <c r="G443">
        <v>2019</v>
      </c>
      <c r="H443" s="1">
        <v>1011954</v>
      </c>
      <c r="I443" s="1">
        <v>344598</v>
      </c>
      <c r="J443" s="1">
        <v>27862</v>
      </c>
      <c r="K443" s="1">
        <v>214469</v>
      </c>
      <c r="L443" s="1">
        <v>344598</v>
      </c>
      <c r="M443" s="1">
        <v>27862</v>
      </c>
      <c r="N443" s="65">
        <v>2.9365999999999999</v>
      </c>
      <c r="O443" s="65">
        <v>36.3202</v>
      </c>
      <c r="P443" s="65">
        <v>4.2218</v>
      </c>
      <c r="Q443" s="65">
        <v>0.34129999999999999</v>
      </c>
      <c r="R443" s="65">
        <v>12.3978</v>
      </c>
      <c r="S443" s="65">
        <v>2.6274999999999999</v>
      </c>
    </row>
    <row r="444" spans="1:19" x14ac:dyDescent="0.25">
      <c r="A444">
        <v>351</v>
      </c>
      <c r="B444" t="s">
        <v>382</v>
      </c>
      <c r="C444" s="1">
        <v>81624</v>
      </c>
      <c r="D444" s="1">
        <v>3336</v>
      </c>
      <c r="E444" s="83"/>
      <c r="F444" s="84" t="s">
        <v>548</v>
      </c>
      <c r="G444"/>
      <c r="H444" s="1">
        <v>1011954</v>
      </c>
      <c r="I444" s="1">
        <v>344598</v>
      </c>
      <c r="J444" s="1">
        <v>27862</v>
      </c>
      <c r="K444" s="1">
        <v>214469</v>
      </c>
      <c r="L444" s="1">
        <v>344598</v>
      </c>
      <c r="M444" s="1">
        <v>27862</v>
      </c>
      <c r="N444" s="65">
        <v>2.9365999999999999</v>
      </c>
      <c r="O444" s="65">
        <v>36.3202</v>
      </c>
      <c r="P444" s="65">
        <v>4.2218</v>
      </c>
      <c r="Q444" s="65">
        <v>0.34129999999999999</v>
      </c>
      <c r="R444" s="65">
        <v>12.3978</v>
      </c>
      <c r="S444" s="65">
        <v>2.6274999999999999</v>
      </c>
    </row>
    <row r="445" spans="1:19" x14ac:dyDescent="0.25">
      <c r="A445">
        <v>352</v>
      </c>
      <c r="B445" t="s">
        <v>383</v>
      </c>
      <c r="C445" s="1">
        <v>81251</v>
      </c>
      <c r="D445" s="1">
        <v>1923</v>
      </c>
      <c r="E445" s="83">
        <v>80014</v>
      </c>
      <c r="F445" s="84" t="s">
        <v>781</v>
      </c>
      <c r="G445">
        <v>2019</v>
      </c>
      <c r="H445" s="1">
        <v>0</v>
      </c>
      <c r="I445" s="1">
        <v>539961</v>
      </c>
      <c r="J445" s="1">
        <v>41364</v>
      </c>
      <c r="K445" s="1">
        <v>493541</v>
      </c>
      <c r="L445" s="1">
        <v>0</v>
      </c>
      <c r="M445" s="1">
        <v>0</v>
      </c>
      <c r="N445" s="65">
        <v>0</v>
      </c>
      <c r="O445" s="65">
        <v>0</v>
      </c>
      <c r="P445" s="65">
        <v>6.6456</v>
      </c>
      <c r="Q445" s="65">
        <v>0.5091</v>
      </c>
      <c r="R445" s="65">
        <v>0</v>
      </c>
      <c r="S445" s="65">
        <v>6.0743</v>
      </c>
    </row>
    <row r="446" spans="1:19" x14ac:dyDescent="0.25">
      <c r="A446">
        <v>352</v>
      </c>
      <c r="B446" t="s">
        <v>383</v>
      </c>
      <c r="C446" s="1">
        <v>81251</v>
      </c>
      <c r="D446" s="1">
        <v>1923</v>
      </c>
      <c r="E446" s="83"/>
      <c r="F446" s="84" t="s">
        <v>548</v>
      </c>
      <c r="G446"/>
      <c r="H446" s="1">
        <v>0</v>
      </c>
      <c r="I446" s="1">
        <v>539961</v>
      </c>
      <c r="J446" s="1">
        <v>41364</v>
      </c>
      <c r="K446" s="1">
        <v>493541</v>
      </c>
      <c r="L446" s="1">
        <v>0</v>
      </c>
      <c r="M446" s="1">
        <v>0</v>
      </c>
      <c r="N446" s="65">
        <v>0</v>
      </c>
      <c r="O446" s="65">
        <v>0</v>
      </c>
      <c r="P446" s="65">
        <v>6.6456</v>
      </c>
      <c r="Q446" s="65">
        <v>0.5091</v>
      </c>
      <c r="R446" s="65">
        <v>0</v>
      </c>
      <c r="S446" s="65">
        <v>6.0743</v>
      </c>
    </row>
    <row r="447" spans="1:19" x14ac:dyDescent="0.25">
      <c r="A447">
        <v>353</v>
      </c>
      <c r="B447" t="s">
        <v>384</v>
      </c>
      <c r="C447" s="1">
        <v>81249</v>
      </c>
      <c r="D447" s="1">
        <v>1728</v>
      </c>
      <c r="E447" s="83">
        <v>30035</v>
      </c>
      <c r="F447" s="84" t="s">
        <v>782</v>
      </c>
      <c r="G447">
        <v>2019</v>
      </c>
      <c r="H447" s="1">
        <v>1335164</v>
      </c>
      <c r="I447" s="1">
        <v>771805</v>
      </c>
      <c r="J447" s="1">
        <v>56402</v>
      </c>
      <c r="K447" s="1">
        <v>379457</v>
      </c>
      <c r="L447" s="1">
        <v>771805</v>
      </c>
      <c r="M447" s="1">
        <v>56402</v>
      </c>
      <c r="N447" s="65">
        <v>1.7299</v>
      </c>
      <c r="O447" s="65">
        <v>23.6723</v>
      </c>
      <c r="P447" s="65">
        <v>9.4992999999999999</v>
      </c>
      <c r="Q447" s="65">
        <v>0.69420000000000004</v>
      </c>
      <c r="R447" s="65">
        <v>16.433</v>
      </c>
      <c r="S447" s="65">
        <v>4.6703000000000001</v>
      </c>
    </row>
    <row r="448" spans="1:19" x14ac:dyDescent="0.25">
      <c r="A448">
        <v>353</v>
      </c>
      <c r="B448" t="s">
        <v>384</v>
      </c>
      <c r="C448" s="1">
        <v>81249</v>
      </c>
      <c r="D448" s="1">
        <v>1728</v>
      </c>
      <c r="E448" s="83"/>
      <c r="F448" s="84" t="s">
        <v>548</v>
      </c>
      <c r="G448"/>
      <c r="H448" s="1">
        <v>1335164</v>
      </c>
      <c r="I448" s="1">
        <v>771805</v>
      </c>
      <c r="J448" s="1">
        <v>56402</v>
      </c>
      <c r="K448" s="1">
        <v>379457</v>
      </c>
      <c r="L448" s="1">
        <v>771805</v>
      </c>
      <c r="M448" s="1">
        <v>56402</v>
      </c>
      <c r="N448" s="65">
        <v>1.7299</v>
      </c>
      <c r="O448" s="65">
        <v>23.6723</v>
      </c>
      <c r="P448" s="65">
        <v>9.4992999999999999</v>
      </c>
      <c r="Q448" s="65">
        <v>0.69420000000000004</v>
      </c>
      <c r="R448" s="65">
        <v>16.433</v>
      </c>
      <c r="S448" s="65">
        <v>4.6703000000000001</v>
      </c>
    </row>
    <row r="449" spans="1:19" x14ac:dyDescent="0.25">
      <c r="A449">
        <v>354</v>
      </c>
      <c r="B449" t="s">
        <v>385</v>
      </c>
      <c r="C449" s="1">
        <v>81176</v>
      </c>
      <c r="D449" s="1">
        <v>1940</v>
      </c>
      <c r="E449" s="83">
        <v>70032</v>
      </c>
      <c r="F449" s="84" t="s">
        <v>783</v>
      </c>
      <c r="G449">
        <v>2019</v>
      </c>
      <c r="H449" s="1">
        <v>0</v>
      </c>
      <c r="I449" s="1">
        <v>803847</v>
      </c>
      <c r="J449" s="1">
        <v>64332</v>
      </c>
      <c r="K449" s="1">
        <v>427563</v>
      </c>
      <c r="L449" s="1">
        <v>0</v>
      </c>
      <c r="M449" s="1">
        <v>0</v>
      </c>
      <c r="N449" s="65">
        <v>0</v>
      </c>
      <c r="O449" s="65">
        <v>0</v>
      </c>
      <c r="P449" s="65">
        <v>9.9024999999999999</v>
      </c>
      <c r="Q449" s="65">
        <v>0.79249999999999998</v>
      </c>
      <c r="R449" s="65">
        <v>0</v>
      </c>
      <c r="S449" s="65">
        <v>5.2671000000000001</v>
      </c>
    </row>
    <row r="450" spans="1:19" x14ac:dyDescent="0.25">
      <c r="A450">
        <v>354</v>
      </c>
      <c r="B450" t="s">
        <v>385</v>
      </c>
      <c r="C450" s="1">
        <v>81176</v>
      </c>
      <c r="D450" s="1">
        <v>1940</v>
      </c>
      <c r="E450" s="83"/>
      <c r="F450" s="84" t="s">
        <v>548</v>
      </c>
      <c r="G450"/>
      <c r="H450" s="1">
        <v>0</v>
      </c>
      <c r="I450" s="1">
        <v>803847</v>
      </c>
      <c r="J450" s="1">
        <v>64332</v>
      </c>
      <c r="K450" s="1">
        <v>427563</v>
      </c>
      <c r="L450" s="1">
        <v>0</v>
      </c>
      <c r="M450" s="1">
        <v>0</v>
      </c>
      <c r="N450" s="65">
        <v>0</v>
      </c>
      <c r="O450" s="65">
        <v>0</v>
      </c>
      <c r="P450" s="65">
        <v>9.9024999999999999</v>
      </c>
      <c r="Q450" s="65">
        <v>0.79249999999999998</v>
      </c>
      <c r="R450" s="65">
        <v>0</v>
      </c>
      <c r="S450" s="65">
        <v>5.2671000000000001</v>
      </c>
    </row>
    <row r="451" spans="1:19" x14ac:dyDescent="0.25">
      <c r="A451">
        <v>355</v>
      </c>
      <c r="B451" t="s">
        <v>386</v>
      </c>
      <c r="C451" s="1">
        <v>80962</v>
      </c>
      <c r="D451" s="1">
        <v>895</v>
      </c>
      <c r="E451" s="83">
        <v>40200</v>
      </c>
      <c r="F451" s="84" t="s">
        <v>618</v>
      </c>
      <c r="G451">
        <v>2021</v>
      </c>
      <c r="H451" s="1">
        <v>124202</v>
      </c>
      <c r="I451" s="1">
        <v>39580</v>
      </c>
      <c r="J451" s="1">
        <v>980</v>
      </c>
      <c r="K451" s="1">
        <v>3820</v>
      </c>
      <c r="L451" s="1">
        <v>39580</v>
      </c>
      <c r="M451" s="1">
        <v>980</v>
      </c>
      <c r="N451" s="65">
        <v>3.1379999999999999</v>
      </c>
      <c r="O451" s="65">
        <v>126.7367</v>
      </c>
      <c r="P451" s="65">
        <v>0.4889</v>
      </c>
      <c r="Q451" s="65">
        <v>1.21E-2</v>
      </c>
      <c r="R451" s="65">
        <v>1.5341</v>
      </c>
      <c r="S451" s="65">
        <v>4.7199999999999999E-2</v>
      </c>
    </row>
    <row r="452" spans="1:19" x14ac:dyDescent="0.25">
      <c r="A452">
        <v>355</v>
      </c>
      <c r="B452" t="s">
        <v>386</v>
      </c>
      <c r="C452" s="1">
        <v>80962</v>
      </c>
      <c r="D452" s="1">
        <v>895</v>
      </c>
      <c r="E452" s="83">
        <v>41157</v>
      </c>
      <c r="F452" s="84" t="s">
        <v>784</v>
      </c>
      <c r="G452">
        <v>2019</v>
      </c>
      <c r="H452" s="1">
        <v>0</v>
      </c>
      <c r="I452" s="1">
        <v>233732</v>
      </c>
      <c r="J452" s="1">
        <v>13328</v>
      </c>
      <c r="K452" s="1">
        <v>37768</v>
      </c>
      <c r="L452" s="1">
        <v>0</v>
      </c>
      <c r="M452" s="1">
        <v>0</v>
      </c>
      <c r="N452" s="65">
        <v>0</v>
      </c>
      <c r="O452" s="65">
        <v>0</v>
      </c>
      <c r="P452" s="65">
        <v>2.8868999999999998</v>
      </c>
      <c r="Q452" s="65">
        <v>0.1646</v>
      </c>
      <c r="R452" s="65">
        <v>0</v>
      </c>
      <c r="S452" s="65">
        <v>0.46650000000000003</v>
      </c>
    </row>
    <row r="453" spans="1:19" x14ac:dyDescent="0.25">
      <c r="A453">
        <v>355</v>
      </c>
      <c r="B453" t="s">
        <v>386</v>
      </c>
      <c r="C453" s="1">
        <v>80962</v>
      </c>
      <c r="D453" s="1">
        <v>895</v>
      </c>
      <c r="E453" s="83"/>
      <c r="F453" s="84" t="s">
        <v>548</v>
      </c>
      <c r="G453"/>
      <c r="H453" s="1">
        <v>124202</v>
      </c>
      <c r="I453" s="1">
        <v>273312</v>
      </c>
      <c r="J453" s="1">
        <v>14308</v>
      </c>
      <c r="K453" s="1">
        <v>41588</v>
      </c>
      <c r="L453" s="1">
        <v>39580</v>
      </c>
      <c r="M453" s="1">
        <v>980</v>
      </c>
      <c r="N453" s="65">
        <v>3.1379999999999999</v>
      </c>
      <c r="O453" s="65">
        <v>126.7367</v>
      </c>
      <c r="P453" s="65">
        <v>3.3757999999999999</v>
      </c>
      <c r="Q453" s="65">
        <v>0.1767</v>
      </c>
      <c r="R453" s="65">
        <v>1.5341</v>
      </c>
      <c r="S453" s="65">
        <v>0.51370000000000005</v>
      </c>
    </row>
    <row r="454" spans="1:19" x14ac:dyDescent="0.25">
      <c r="A454">
        <v>356</v>
      </c>
      <c r="B454" t="s">
        <v>387</v>
      </c>
      <c r="C454" s="1">
        <v>80928</v>
      </c>
      <c r="D454" s="1">
        <v>1693</v>
      </c>
      <c r="E454" s="83">
        <v>40105</v>
      </c>
      <c r="F454" s="84" t="s">
        <v>613</v>
      </c>
      <c r="G454">
        <v>2017</v>
      </c>
      <c r="H454" s="1">
        <v>497213</v>
      </c>
      <c r="I454" s="1">
        <v>150006</v>
      </c>
      <c r="J454" s="1">
        <v>13732</v>
      </c>
      <c r="K454" s="1">
        <v>163569</v>
      </c>
      <c r="L454" s="1">
        <v>150006</v>
      </c>
      <c r="M454" s="1">
        <v>13732</v>
      </c>
      <c r="N454" s="65">
        <v>3.3146</v>
      </c>
      <c r="O454" s="65">
        <v>36.208300000000001</v>
      </c>
      <c r="P454" s="65">
        <v>1.8535999999999999</v>
      </c>
      <c r="Q454" s="65">
        <v>0.16969999999999999</v>
      </c>
      <c r="R454" s="65">
        <v>6.1439000000000004</v>
      </c>
      <c r="S454" s="65">
        <v>2.0211999999999999</v>
      </c>
    </row>
    <row r="455" spans="1:19" x14ac:dyDescent="0.25">
      <c r="A455">
        <v>356</v>
      </c>
      <c r="B455" t="s">
        <v>387</v>
      </c>
      <c r="C455" s="1">
        <v>80928</v>
      </c>
      <c r="D455" s="1">
        <v>1693</v>
      </c>
      <c r="E455" s="83"/>
      <c r="F455" s="84" t="s">
        <v>548</v>
      </c>
      <c r="G455"/>
      <c r="H455" s="1">
        <v>497213</v>
      </c>
      <c r="I455" s="1">
        <v>150006</v>
      </c>
      <c r="J455" s="1">
        <v>13732</v>
      </c>
      <c r="K455" s="1">
        <v>163569</v>
      </c>
      <c r="L455" s="1">
        <v>150006</v>
      </c>
      <c r="M455" s="1">
        <v>13732</v>
      </c>
      <c r="N455" s="65">
        <v>3.3146</v>
      </c>
      <c r="O455" s="65">
        <v>36.208300000000001</v>
      </c>
      <c r="P455" s="65">
        <v>1.8535999999999999</v>
      </c>
      <c r="Q455" s="65">
        <v>0.16969999999999999</v>
      </c>
      <c r="R455" s="65">
        <v>6.1439000000000004</v>
      </c>
      <c r="S455" s="65">
        <v>2.0211999999999999</v>
      </c>
    </row>
    <row r="456" spans="1:19" x14ac:dyDescent="0.25">
      <c r="A456">
        <v>357</v>
      </c>
      <c r="B456" t="s">
        <v>388</v>
      </c>
      <c r="C456" s="1">
        <v>80358</v>
      </c>
      <c r="D456" s="1">
        <v>1165</v>
      </c>
      <c r="E456" s="83">
        <v>40060</v>
      </c>
      <c r="F456" s="84" t="s">
        <v>785</v>
      </c>
      <c r="G456">
        <v>2019</v>
      </c>
      <c r="H456" s="1">
        <v>0</v>
      </c>
      <c r="I456" s="1">
        <v>346491</v>
      </c>
      <c r="J456" s="1">
        <v>23830</v>
      </c>
      <c r="K456" s="1">
        <v>130575</v>
      </c>
      <c r="L456" s="1">
        <v>0</v>
      </c>
      <c r="M456" s="1">
        <v>0</v>
      </c>
      <c r="N456" s="65">
        <v>0</v>
      </c>
      <c r="O456" s="65">
        <v>0</v>
      </c>
      <c r="P456" s="65">
        <v>4.3117999999999999</v>
      </c>
      <c r="Q456" s="65">
        <v>0.29649999999999999</v>
      </c>
      <c r="R456" s="65">
        <v>0</v>
      </c>
      <c r="S456" s="65">
        <v>1.6249</v>
      </c>
    </row>
    <row r="457" spans="1:19" x14ac:dyDescent="0.25">
      <c r="A457">
        <v>357</v>
      </c>
      <c r="B457" t="s">
        <v>388</v>
      </c>
      <c r="C457" s="1">
        <v>80358</v>
      </c>
      <c r="D457" s="1">
        <v>1165</v>
      </c>
      <c r="E457" s="83"/>
      <c r="F457" s="84" t="s">
        <v>548</v>
      </c>
      <c r="G457"/>
      <c r="H457" s="1">
        <v>0</v>
      </c>
      <c r="I457" s="1">
        <v>346491</v>
      </c>
      <c r="J457" s="1">
        <v>23830</v>
      </c>
      <c r="K457" s="1">
        <v>130575</v>
      </c>
      <c r="L457" s="1">
        <v>0</v>
      </c>
      <c r="M457" s="1">
        <v>0</v>
      </c>
      <c r="N457" s="65">
        <v>0</v>
      </c>
      <c r="O457" s="65">
        <v>0</v>
      </c>
      <c r="P457" s="65">
        <v>4.3117999999999999</v>
      </c>
      <c r="Q457" s="65">
        <v>0.29649999999999999</v>
      </c>
      <c r="R457" s="65">
        <v>0</v>
      </c>
      <c r="S457" s="65">
        <v>1.6249</v>
      </c>
    </row>
    <row r="458" spans="1:19" x14ac:dyDescent="0.25">
      <c r="A458">
        <v>358</v>
      </c>
      <c r="B458" t="s">
        <v>389</v>
      </c>
      <c r="C458" s="1">
        <v>80155</v>
      </c>
      <c r="D458" s="1">
        <v>1968</v>
      </c>
      <c r="E458" s="83">
        <v>40105</v>
      </c>
      <c r="F458" s="84" t="s">
        <v>613</v>
      </c>
      <c r="G458">
        <v>2017</v>
      </c>
      <c r="H458" s="1">
        <v>1401355</v>
      </c>
      <c r="I458" s="1">
        <v>297413</v>
      </c>
      <c r="J458" s="1">
        <v>27302</v>
      </c>
      <c r="K458" s="1">
        <v>316376</v>
      </c>
      <c r="L458" s="1">
        <v>297413</v>
      </c>
      <c r="M458" s="1">
        <v>27302</v>
      </c>
      <c r="N458" s="65">
        <v>4.7118000000000002</v>
      </c>
      <c r="O458" s="65">
        <v>51.3279</v>
      </c>
      <c r="P458" s="65">
        <v>3.7105000000000001</v>
      </c>
      <c r="Q458" s="65">
        <v>0.34060000000000001</v>
      </c>
      <c r="R458" s="65">
        <v>17.4831</v>
      </c>
      <c r="S458" s="65">
        <v>3.9470999999999998</v>
      </c>
    </row>
    <row r="459" spans="1:19" x14ac:dyDescent="0.25">
      <c r="A459">
        <v>358</v>
      </c>
      <c r="B459" t="s">
        <v>389</v>
      </c>
      <c r="C459" s="1">
        <v>80155</v>
      </c>
      <c r="D459" s="1">
        <v>1968</v>
      </c>
      <c r="E459" s="83">
        <v>44953</v>
      </c>
      <c r="F459" s="84" t="s">
        <v>786</v>
      </c>
      <c r="G459">
        <v>2021</v>
      </c>
      <c r="H459" s="1">
        <v>0</v>
      </c>
      <c r="I459" s="1">
        <v>7997</v>
      </c>
      <c r="J459" s="1">
        <v>546</v>
      </c>
      <c r="K459" s="1">
        <v>79</v>
      </c>
      <c r="L459" s="1">
        <v>0</v>
      </c>
      <c r="M459" s="1">
        <v>0</v>
      </c>
      <c r="N459" s="65">
        <v>0</v>
      </c>
      <c r="O459" s="65">
        <v>0</v>
      </c>
      <c r="P459" s="65">
        <v>9.98E-2</v>
      </c>
      <c r="Q459" s="65">
        <v>6.7999999999999996E-3</v>
      </c>
      <c r="R459" s="65">
        <v>0</v>
      </c>
      <c r="S459" s="65">
        <v>1E-3</v>
      </c>
    </row>
    <row r="460" spans="1:19" x14ac:dyDescent="0.25">
      <c r="A460">
        <v>358</v>
      </c>
      <c r="B460" t="s">
        <v>389</v>
      </c>
      <c r="C460" s="1">
        <v>80155</v>
      </c>
      <c r="D460" s="1">
        <v>1968</v>
      </c>
      <c r="E460" s="83"/>
      <c r="F460" s="84" t="s">
        <v>548</v>
      </c>
      <c r="G460"/>
      <c r="H460" s="1">
        <v>1401355</v>
      </c>
      <c r="I460" s="1">
        <v>305410</v>
      </c>
      <c r="J460" s="1">
        <v>27848</v>
      </c>
      <c r="K460" s="1">
        <v>316455</v>
      </c>
      <c r="L460" s="1">
        <v>297413</v>
      </c>
      <c r="M460" s="1">
        <v>27302</v>
      </c>
      <c r="N460" s="65">
        <v>4.7118000000000002</v>
      </c>
      <c r="O460" s="65">
        <v>51.3279</v>
      </c>
      <c r="P460" s="65">
        <v>3.8102</v>
      </c>
      <c r="Q460" s="65">
        <v>0.34739999999999999</v>
      </c>
      <c r="R460" s="65">
        <v>17.4831</v>
      </c>
      <c r="S460" s="65">
        <v>3.948</v>
      </c>
    </row>
    <row r="461" spans="1:19" x14ac:dyDescent="0.25">
      <c r="A461">
        <v>359</v>
      </c>
      <c r="B461" t="s">
        <v>390</v>
      </c>
      <c r="C461" s="1">
        <v>79930</v>
      </c>
      <c r="D461" s="1">
        <v>2138</v>
      </c>
      <c r="E461" s="83">
        <v>30011</v>
      </c>
      <c r="F461" s="84" t="s">
        <v>787</v>
      </c>
      <c r="G461">
        <v>2019</v>
      </c>
      <c r="H461" s="1">
        <v>1692193</v>
      </c>
      <c r="I461" s="1">
        <v>620437</v>
      </c>
      <c r="J461" s="1">
        <v>47343</v>
      </c>
      <c r="K461" s="1">
        <v>567624</v>
      </c>
      <c r="L461" s="1">
        <v>620437</v>
      </c>
      <c r="M461" s="1">
        <v>47343</v>
      </c>
      <c r="N461" s="65">
        <v>2.7273999999999998</v>
      </c>
      <c r="O461" s="65">
        <v>35.743299999999998</v>
      </c>
      <c r="P461" s="65">
        <v>7.7622999999999998</v>
      </c>
      <c r="Q461" s="65">
        <v>0.59230000000000005</v>
      </c>
      <c r="R461" s="65">
        <v>21.1709</v>
      </c>
      <c r="S461" s="65">
        <v>7.1014999999999997</v>
      </c>
    </row>
    <row r="462" spans="1:19" x14ac:dyDescent="0.25">
      <c r="A462">
        <v>359</v>
      </c>
      <c r="B462" t="s">
        <v>390</v>
      </c>
      <c r="C462" s="1">
        <v>79930</v>
      </c>
      <c r="D462" s="1">
        <v>2138</v>
      </c>
      <c r="E462" s="83"/>
      <c r="F462" s="84" t="s">
        <v>548</v>
      </c>
      <c r="G462"/>
      <c r="H462" s="1">
        <v>1692193</v>
      </c>
      <c r="I462" s="1">
        <v>620437</v>
      </c>
      <c r="J462" s="1">
        <v>47343</v>
      </c>
      <c r="K462" s="1">
        <v>567624</v>
      </c>
      <c r="L462" s="1">
        <v>620437</v>
      </c>
      <c r="M462" s="1">
        <v>47343</v>
      </c>
      <c r="N462" s="65">
        <v>2.7273999999999998</v>
      </c>
      <c r="O462" s="65">
        <v>35.743299999999998</v>
      </c>
      <c r="P462" s="65">
        <v>7.7622999999999998</v>
      </c>
      <c r="Q462" s="65">
        <v>0.59230000000000005</v>
      </c>
      <c r="R462" s="65">
        <v>21.1709</v>
      </c>
      <c r="S462" s="65">
        <v>7.1014999999999997</v>
      </c>
    </row>
    <row r="463" spans="1:19" x14ac:dyDescent="0.25">
      <c r="A463">
        <v>360</v>
      </c>
      <c r="B463" t="s">
        <v>391</v>
      </c>
      <c r="C463" s="1">
        <v>79796</v>
      </c>
      <c r="D463" s="1">
        <v>920</v>
      </c>
      <c r="E463" s="83">
        <v>40064</v>
      </c>
      <c r="F463" s="84" t="s">
        <v>788</v>
      </c>
      <c r="G463">
        <v>2019</v>
      </c>
      <c r="H463" s="1">
        <v>0</v>
      </c>
      <c r="I463" s="1">
        <v>318076</v>
      </c>
      <c r="J463" s="1">
        <v>25671</v>
      </c>
      <c r="K463" s="1">
        <v>161519</v>
      </c>
      <c r="L463" s="1">
        <v>0</v>
      </c>
      <c r="M463" s="1">
        <v>0</v>
      </c>
      <c r="N463" s="65">
        <v>0</v>
      </c>
      <c r="O463" s="65">
        <v>0</v>
      </c>
      <c r="P463" s="65">
        <v>3.9861</v>
      </c>
      <c r="Q463" s="65">
        <v>0.32169999999999999</v>
      </c>
      <c r="R463" s="65">
        <v>0</v>
      </c>
      <c r="S463" s="65">
        <v>2.0240999999999998</v>
      </c>
    </row>
    <row r="464" spans="1:19" x14ac:dyDescent="0.25">
      <c r="A464">
        <v>360</v>
      </c>
      <c r="B464" t="s">
        <v>391</v>
      </c>
      <c r="C464" s="1">
        <v>79796</v>
      </c>
      <c r="D464" s="1">
        <v>920</v>
      </c>
      <c r="E464" s="83"/>
      <c r="F464" s="84" t="s">
        <v>548</v>
      </c>
      <c r="G464"/>
      <c r="H464" s="1">
        <v>0</v>
      </c>
      <c r="I464" s="1">
        <v>318076</v>
      </c>
      <c r="J464" s="1">
        <v>25671</v>
      </c>
      <c r="K464" s="1">
        <v>161519</v>
      </c>
      <c r="L464" s="1">
        <v>0</v>
      </c>
      <c r="M464" s="1">
        <v>0</v>
      </c>
      <c r="N464" s="65">
        <v>0</v>
      </c>
      <c r="O464" s="65">
        <v>0</v>
      </c>
      <c r="P464" s="65">
        <v>3.9861</v>
      </c>
      <c r="Q464" s="65">
        <v>0.32169999999999999</v>
      </c>
      <c r="R464" s="65">
        <v>0</v>
      </c>
      <c r="S464" s="65">
        <v>2.0240999999999998</v>
      </c>
    </row>
    <row r="465" spans="1:19" x14ac:dyDescent="0.25">
      <c r="A465">
        <v>361</v>
      </c>
      <c r="B465" t="s">
        <v>392</v>
      </c>
      <c r="C465" s="1">
        <v>79407</v>
      </c>
      <c r="D465" s="1">
        <v>2009</v>
      </c>
      <c r="E465" s="83">
        <v>80006</v>
      </c>
      <c r="F465" s="84" t="s">
        <v>684</v>
      </c>
      <c r="G465">
        <v>2019</v>
      </c>
      <c r="H465" s="1">
        <v>911485</v>
      </c>
      <c r="I465" s="1">
        <v>221358</v>
      </c>
      <c r="J465" s="1">
        <v>16915</v>
      </c>
      <c r="K465" s="1">
        <v>226653</v>
      </c>
      <c r="L465" s="1">
        <v>221358</v>
      </c>
      <c r="M465" s="1">
        <v>16915</v>
      </c>
      <c r="N465" s="65">
        <v>4.1177000000000001</v>
      </c>
      <c r="O465" s="65">
        <v>53.886200000000002</v>
      </c>
      <c r="P465" s="65">
        <v>2.7875999999999999</v>
      </c>
      <c r="Q465" s="65">
        <v>0.21299999999999999</v>
      </c>
      <c r="R465" s="65">
        <v>11.4786</v>
      </c>
      <c r="S465" s="65">
        <v>2.8542999999999998</v>
      </c>
    </row>
    <row r="466" spans="1:19" x14ac:dyDescent="0.25">
      <c r="A466">
        <v>361</v>
      </c>
      <c r="B466" t="s">
        <v>392</v>
      </c>
      <c r="C466" s="1">
        <v>79407</v>
      </c>
      <c r="D466" s="1">
        <v>2009</v>
      </c>
      <c r="E466" s="83">
        <v>80109</v>
      </c>
      <c r="F466" s="84" t="s">
        <v>674</v>
      </c>
      <c r="G466">
        <v>2019</v>
      </c>
      <c r="H466" s="1">
        <v>21511</v>
      </c>
      <c r="I466" s="1">
        <v>5295</v>
      </c>
      <c r="J466" s="1">
        <v>139</v>
      </c>
      <c r="K466" s="1">
        <v>543</v>
      </c>
      <c r="L466" s="1">
        <v>5295</v>
      </c>
      <c r="M466" s="1">
        <v>139</v>
      </c>
      <c r="N466" s="65">
        <v>4.0625</v>
      </c>
      <c r="O466" s="65">
        <v>154.75540000000001</v>
      </c>
      <c r="P466" s="65">
        <v>6.6699999999999995E-2</v>
      </c>
      <c r="Q466" s="65">
        <v>1.8E-3</v>
      </c>
      <c r="R466" s="65">
        <v>0.27089999999999997</v>
      </c>
      <c r="S466" s="65">
        <v>6.7999999999999996E-3</v>
      </c>
    </row>
    <row r="467" spans="1:19" x14ac:dyDescent="0.25">
      <c r="A467">
        <v>361</v>
      </c>
      <c r="B467" t="s">
        <v>392</v>
      </c>
      <c r="C467" s="1">
        <v>79407</v>
      </c>
      <c r="D467" s="1">
        <v>2009</v>
      </c>
      <c r="E467" s="83" t="s">
        <v>686</v>
      </c>
      <c r="F467" s="84" t="s">
        <v>687</v>
      </c>
      <c r="G467">
        <v>2019</v>
      </c>
      <c r="H467" s="1">
        <v>0</v>
      </c>
      <c r="I467" s="1">
        <v>43071</v>
      </c>
      <c r="J467" s="1">
        <v>3734</v>
      </c>
      <c r="K467" s="1">
        <v>7009</v>
      </c>
      <c r="L467" s="1">
        <v>0</v>
      </c>
      <c r="M467" s="1">
        <v>0</v>
      </c>
      <c r="N467" s="65">
        <v>0</v>
      </c>
      <c r="O467" s="65">
        <v>0</v>
      </c>
      <c r="P467" s="65">
        <v>0.54239999999999999</v>
      </c>
      <c r="Q467" s="65">
        <v>4.7E-2</v>
      </c>
      <c r="R467" s="65">
        <v>0</v>
      </c>
      <c r="S467" s="65">
        <v>8.8300000000000003E-2</v>
      </c>
    </row>
    <row r="468" spans="1:19" x14ac:dyDescent="0.25">
      <c r="A468">
        <v>361</v>
      </c>
      <c r="B468" t="s">
        <v>392</v>
      </c>
      <c r="C468" s="1">
        <v>79407</v>
      </c>
      <c r="D468" s="1">
        <v>2009</v>
      </c>
      <c r="E468" s="83"/>
      <c r="F468" s="84" t="s">
        <v>548</v>
      </c>
      <c r="G468"/>
      <c r="H468" s="1">
        <v>932996</v>
      </c>
      <c r="I468" s="1">
        <v>269724</v>
      </c>
      <c r="J468" s="1">
        <v>20788</v>
      </c>
      <c r="K468" s="1">
        <v>234205</v>
      </c>
      <c r="L468" s="1">
        <v>226653</v>
      </c>
      <c r="M468" s="1">
        <v>17054</v>
      </c>
      <c r="N468" s="65">
        <v>4.1163999999999996</v>
      </c>
      <c r="O468" s="65">
        <v>54.708300000000001</v>
      </c>
      <c r="P468" s="65">
        <v>3.3967000000000001</v>
      </c>
      <c r="Q468" s="65">
        <v>0.26179999999999998</v>
      </c>
      <c r="R468" s="65">
        <v>11.749499999999999</v>
      </c>
      <c r="S468" s="65">
        <v>2.9493999999999998</v>
      </c>
    </row>
    <row r="469" spans="1:19" x14ac:dyDescent="0.25">
      <c r="A469">
        <v>362</v>
      </c>
      <c r="B469" t="s">
        <v>393</v>
      </c>
      <c r="C469" s="1">
        <v>78413</v>
      </c>
      <c r="D469" s="1">
        <v>3502</v>
      </c>
      <c r="E469" s="83">
        <v>90199</v>
      </c>
      <c r="F469" s="84" t="s">
        <v>789</v>
      </c>
      <c r="G469">
        <v>2019</v>
      </c>
      <c r="H469" s="1">
        <v>0</v>
      </c>
      <c r="I469" s="1">
        <v>344227</v>
      </c>
      <c r="J469" s="1">
        <v>29432</v>
      </c>
      <c r="K469" s="1">
        <v>110631</v>
      </c>
      <c r="L469" s="1">
        <v>0</v>
      </c>
      <c r="M469" s="1">
        <v>0</v>
      </c>
      <c r="N469" s="65">
        <v>0</v>
      </c>
      <c r="O469" s="65">
        <v>0</v>
      </c>
      <c r="P469" s="65">
        <v>4.3898999999999999</v>
      </c>
      <c r="Q469" s="65">
        <v>0.37530000000000002</v>
      </c>
      <c r="R469" s="65">
        <v>0</v>
      </c>
      <c r="S469" s="65">
        <v>1.4109</v>
      </c>
    </row>
    <row r="470" spans="1:19" x14ac:dyDescent="0.25">
      <c r="A470">
        <v>362</v>
      </c>
      <c r="B470" t="s">
        <v>393</v>
      </c>
      <c r="C470" s="1">
        <v>78413</v>
      </c>
      <c r="D470" s="1">
        <v>3502</v>
      </c>
      <c r="E470" s="83">
        <v>90230</v>
      </c>
      <c r="F470" s="84" t="s">
        <v>564</v>
      </c>
      <c r="G470">
        <v>2019</v>
      </c>
      <c r="H470" s="1">
        <v>517412</v>
      </c>
      <c r="I470" s="1">
        <v>60124</v>
      </c>
      <c r="J470" s="1">
        <v>1919</v>
      </c>
      <c r="K470" s="1">
        <v>11888</v>
      </c>
      <c r="L470" s="1">
        <v>60124</v>
      </c>
      <c r="M470" s="1">
        <v>1919</v>
      </c>
      <c r="N470" s="65">
        <v>8.6057000000000006</v>
      </c>
      <c r="O470" s="65">
        <v>269.62580000000003</v>
      </c>
      <c r="P470" s="65">
        <v>0.76680000000000004</v>
      </c>
      <c r="Q470" s="65">
        <v>2.4500000000000001E-2</v>
      </c>
      <c r="R470" s="65">
        <v>6.5984999999999996</v>
      </c>
      <c r="S470" s="65">
        <v>0.15160000000000001</v>
      </c>
    </row>
    <row r="471" spans="1:19" x14ac:dyDescent="0.25">
      <c r="A471">
        <v>362</v>
      </c>
      <c r="B471" t="s">
        <v>393</v>
      </c>
      <c r="C471" s="1">
        <v>78413</v>
      </c>
      <c r="D471" s="1">
        <v>3502</v>
      </c>
      <c r="E471" s="83"/>
      <c r="F471" s="84" t="s">
        <v>548</v>
      </c>
      <c r="G471"/>
      <c r="H471" s="1">
        <v>517412</v>
      </c>
      <c r="I471" s="1">
        <v>404351</v>
      </c>
      <c r="J471" s="1">
        <v>31351</v>
      </c>
      <c r="K471" s="1">
        <v>122519</v>
      </c>
      <c r="L471" s="1">
        <v>60124</v>
      </c>
      <c r="M471" s="1">
        <v>1919</v>
      </c>
      <c r="N471" s="65">
        <v>8.6057000000000006</v>
      </c>
      <c r="O471" s="65">
        <v>269.62580000000003</v>
      </c>
      <c r="P471" s="65">
        <v>5.1566999999999998</v>
      </c>
      <c r="Q471" s="65">
        <v>0.39979999999999999</v>
      </c>
      <c r="R471" s="65">
        <v>6.5984999999999996</v>
      </c>
      <c r="S471" s="65">
        <v>1.5625</v>
      </c>
    </row>
    <row r="472" spans="1:19" x14ac:dyDescent="0.25">
      <c r="A472">
        <v>363</v>
      </c>
      <c r="B472" t="s">
        <v>394</v>
      </c>
      <c r="C472" s="1">
        <v>78393</v>
      </c>
      <c r="D472" s="1">
        <v>1479</v>
      </c>
      <c r="E472" s="83">
        <v>50030</v>
      </c>
      <c r="F472" s="84" t="s">
        <v>790</v>
      </c>
      <c r="G472">
        <v>2021</v>
      </c>
      <c r="H472" s="1">
        <v>0</v>
      </c>
      <c r="I472" s="1">
        <v>550198</v>
      </c>
      <c r="J472" s="1">
        <v>43304</v>
      </c>
      <c r="K472" s="1">
        <v>254474</v>
      </c>
      <c r="L472" s="1">
        <v>0</v>
      </c>
      <c r="M472" s="1">
        <v>0</v>
      </c>
      <c r="N472" s="65">
        <v>0</v>
      </c>
      <c r="O472" s="65">
        <v>0</v>
      </c>
      <c r="P472" s="65">
        <v>7.0185000000000004</v>
      </c>
      <c r="Q472" s="65">
        <v>0.5524</v>
      </c>
      <c r="R472" s="65">
        <v>0</v>
      </c>
      <c r="S472" s="65">
        <v>3.2461000000000002</v>
      </c>
    </row>
    <row r="473" spans="1:19" x14ac:dyDescent="0.25">
      <c r="A473">
        <v>363</v>
      </c>
      <c r="B473" t="s">
        <v>394</v>
      </c>
      <c r="C473" s="1">
        <v>78393</v>
      </c>
      <c r="D473" s="1">
        <v>1479</v>
      </c>
      <c r="E473" s="83">
        <v>50193</v>
      </c>
      <c r="F473" s="84" t="s">
        <v>597</v>
      </c>
      <c r="G473">
        <v>2019</v>
      </c>
      <c r="H473" s="1">
        <v>815653</v>
      </c>
      <c r="I473" s="1">
        <v>171332</v>
      </c>
      <c r="J473" s="1">
        <v>4201</v>
      </c>
      <c r="K473" s="1">
        <v>21116</v>
      </c>
      <c r="L473" s="1">
        <v>171332</v>
      </c>
      <c r="M473" s="1">
        <v>4201</v>
      </c>
      <c r="N473" s="65">
        <v>4.7606999999999999</v>
      </c>
      <c r="O473" s="65">
        <v>194.15690000000001</v>
      </c>
      <c r="P473" s="65">
        <v>2.1856</v>
      </c>
      <c r="Q473" s="65">
        <v>5.3600000000000002E-2</v>
      </c>
      <c r="R473" s="65">
        <v>10.4047</v>
      </c>
      <c r="S473" s="65">
        <v>0.26939999999999997</v>
      </c>
    </row>
    <row r="474" spans="1:19" x14ac:dyDescent="0.25">
      <c r="A474">
        <v>363</v>
      </c>
      <c r="B474" t="s">
        <v>394</v>
      </c>
      <c r="C474" s="1">
        <v>78393</v>
      </c>
      <c r="D474" s="1">
        <v>1479</v>
      </c>
      <c r="E474" s="83"/>
      <c r="F474" s="84" t="s">
        <v>548</v>
      </c>
      <c r="G474"/>
      <c r="H474" s="1">
        <v>815653</v>
      </c>
      <c r="I474" s="1">
        <v>721530</v>
      </c>
      <c r="J474" s="1">
        <v>47505</v>
      </c>
      <c r="K474" s="1">
        <v>275590</v>
      </c>
      <c r="L474" s="1">
        <v>171332</v>
      </c>
      <c r="M474" s="1">
        <v>4201</v>
      </c>
      <c r="N474" s="65">
        <v>4.7606999999999999</v>
      </c>
      <c r="O474" s="65">
        <v>194.15690000000001</v>
      </c>
      <c r="P474" s="65">
        <v>9.2040000000000006</v>
      </c>
      <c r="Q474" s="65">
        <v>0.60599999999999998</v>
      </c>
      <c r="R474" s="65">
        <v>10.4047</v>
      </c>
      <c r="S474" s="65">
        <v>3.5154999999999998</v>
      </c>
    </row>
    <row r="475" spans="1:19" x14ac:dyDescent="0.25">
      <c r="A475">
        <v>364</v>
      </c>
      <c r="B475" t="s">
        <v>395</v>
      </c>
      <c r="C475" s="1">
        <v>78306</v>
      </c>
      <c r="D475" s="1">
        <v>1725</v>
      </c>
      <c r="E475" s="83">
        <v>40184</v>
      </c>
      <c r="F475" s="84" t="s">
        <v>791</v>
      </c>
      <c r="G475">
        <v>2019</v>
      </c>
      <c r="H475" s="1">
        <v>0</v>
      </c>
      <c r="I475" s="1">
        <v>270252</v>
      </c>
      <c r="J475" s="1">
        <v>23084</v>
      </c>
      <c r="K475" s="1">
        <v>99954</v>
      </c>
      <c r="L475" s="1">
        <v>0</v>
      </c>
      <c r="M475" s="1">
        <v>0</v>
      </c>
      <c r="N475" s="65">
        <v>0</v>
      </c>
      <c r="O475" s="65">
        <v>0</v>
      </c>
      <c r="P475" s="65">
        <v>3.4512</v>
      </c>
      <c r="Q475" s="65">
        <v>0.29480000000000001</v>
      </c>
      <c r="R475" s="65">
        <v>0</v>
      </c>
      <c r="S475" s="65">
        <v>1.2765</v>
      </c>
    </row>
    <row r="476" spans="1:19" x14ac:dyDescent="0.25">
      <c r="A476">
        <v>364</v>
      </c>
      <c r="B476" t="s">
        <v>395</v>
      </c>
      <c r="C476" s="1">
        <v>78306</v>
      </c>
      <c r="D476" s="1">
        <v>1725</v>
      </c>
      <c r="E476" s="83"/>
      <c r="F476" s="84" t="s">
        <v>548</v>
      </c>
      <c r="G476"/>
      <c r="H476" s="1">
        <v>0</v>
      </c>
      <c r="I476" s="1">
        <v>270252</v>
      </c>
      <c r="J476" s="1">
        <v>23084</v>
      </c>
      <c r="K476" s="1">
        <v>99954</v>
      </c>
      <c r="L476" s="1">
        <v>0</v>
      </c>
      <c r="M476" s="1">
        <v>0</v>
      </c>
      <c r="N476" s="65">
        <v>0</v>
      </c>
      <c r="O476" s="65">
        <v>0</v>
      </c>
      <c r="P476" s="65">
        <v>3.4512</v>
      </c>
      <c r="Q476" s="65">
        <v>0.29480000000000001</v>
      </c>
      <c r="R476" s="65">
        <v>0</v>
      </c>
      <c r="S476" s="65">
        <v>1.2765</v>
      </c>
    </row>
    <row r="477" spans="1:19" x14ac:dyDescent="0.25">
      <c r="A477">
        <v>365</v>
      </c>
      <c r="B477" t="s">
        <v>396</v>
      </c>
      <c r="C477" s="1">
        <v>78162</v>
      </c>
      <c r="D477" s="1">
        <v>1214</v>
      </c>
      <c r="E477" s="83">
        <v>60093</v>
      </c>
      <c r="F477" s="84" t="s">
        <v>792</v>
      </c>
      <c r="G477">
        <v>2019</v>
      </c>
      <c r="H477" s="1">
        <v>0</v>
      </c>
      <c r="I477" s="1">
        <v>372469</v>
      </c>
      <c r="J477" s="1">
        <v>29031</v>
      </c>
      <c r="K477" s="1">
        <v>309823</v>
      </c>
      <c r="L477" s="1">
        <v>0</v>
      </c>
      <c r="M477" s="1">
        <v>0</v>
      </c>
      <c r="N477" s="65">
        <v>0</v>
      </c>
      <c r="O477" s="65">
        <v>0</v>
      </c>
      <c r="P477" s="65">
        <v>4.7652999999999999</v>
      </c>
      <c r="Q477" s="65">
        <v>0.37140000000000001</v>
      </c>
      <c r="R477" s="65">
        <v>0</v>
      </c>
      <c r="S477" s="65">
        <v>3.9639000000000002</v>
      </c>
    </row>
    <row r="478" spans="1:19" x14ac:dyDescent="0.25">
      <c r="A478">
        <v>365</v>
      </c>
      <c r="B478" t="s">
        <v>396</v>
      </c>
      <c r="C478" s="1">
        <v>78162</v>
      </c>
      <c r="D478" s="1">
        <v>1214</v>
      </c>
      <c r="E478" s="83"/>
      <c r="F478" s="84" t="s">
        <v>548</v>
      </c>
      <c r="G478"/>
      <c r="H478" s="1">
        <v>0</v>
      </c>
      <c r="I478" s="1">
        <v>372469</v>
      </c>
      <c r="J478" s="1">
        <v>29031</v>
      </c>
      <c r="K478" s="1">
        <v>309823</v>
      </c>
      <c r="L478" s="1">
        <v>0</v>
      </c>
      <c r="M478" s="1">
        <v>0</v>
      </c>
      <c r="N478" s="65">
        <v>0</v>
      </c>
      <c r="O478" s="65">
        <v>0</v>
      </c>
      <c r="P478" s="65">
        <v>4.7652999999999999</v>
      </c>
      <c r="Q478" s="65">
        <v>0.37140000000000001</v>
      </c>
      <c r="R478" s="65">
        <v>0</v>
      </c>
      <c r="S478" s="65">
        <v>3.9639000000000002</v>
      </c>
    </row>
    <row r="479" spans="1:19" x14ac:dyDescent="0.25">
      <c r="A479">
        <v>366</v>
      </c>
      <c r="B479" t="s">
        <v>397</v>
      </c>
      <c r="C479" s="1">
        <v>77086</v>
      </c>
      <c r="D479" s="1">
        <v>1710</v>
      </c>
      <c r="E479" s="83">
        <v>30095</v>
      </c>
      <c r="F479" s="84" t="s">
        <v>793</v>
      </c>
      <c r="G479">
        <v>2019</v>
      </c>
      <c r="H479" s="1">
        <v>2054963</v>
      </c>
      <c r="I479" s="1">
        <v>780210</v>
      </c>
      <c r="J479" s="1">
        <v>46731</v>
      </c>
      <c r="K479" s="1">
        <v>363458</v>
      </c>
      <c r="L479" s="1">
        <v>780210</v>
      </c>
      <c r="M479" s="1">
        <v>46731</v>
      </c>
      <c r="N479" s="65">
        <v>2.6339000000000001</v>
      </c>
      <c r="O479" s="65">
        <v>43.974299999999999</v>
      </c>
      <c r="P479" s="65">
        <v>10.1213</v>
      </c>
      <c r="Q479" s="65">
        <v>0.60619999999999996</v>
      </c>
      <c r="R479" s="65">
        <v>26.658100000000001</v>
      </c>
      <c r="S479" s="65">
        <v>4.7149999999999999</v>
      </c>
    </row>
    <row r="480" spans="1:19" x14ac:dyDescent="0.25">
      <c r="A480">
        <v>366</v>
      </c>
      <c r="B480" t="s">
        <v>397</v>
      </c>
      <c r="C480" s="1">
        <v>77086</v>
      </c>
      <c r="D480" s="1">
        <v>1710</v>
      </c>
      <c r="E480" s="83"/>
      <c r="F480" s="84" t="s">
        <v>548</v>
      </c>
      <c r="G480"/>
      <c r="H480" s="1">
        <v>2054963</v>
      </c>
      <c r="I480" s="1">
        <v>780210</v>
      </c>
      <c r="J480" s="1">
        <v>46731</v>
      </c>
      <c r="K480" s="1">
        <v>363458</v>
      </c>
      <c r="L480" s="1">
        <v>780210</v>
      </c>
      <c r="M480" s="1">
        <v>46731</v>
      </c>
      <c r="N480" s="65">
        <v>2.6339000000000001</v>
      </c>
      <c r="O480" s="65">
        <v>43.974299999999999</v>
      </c>
      <c r="P480" s="65">
        <v>10.1213</v>
      </c>
      <c r="Q480" s="65">
        <v>0.60619999999999996</v>
      </c>
      <c r="R480" s="65">
        <v>26.658100000000001</v>
      </c>
      <c r="S480" s="65">
        <v>4.7149999999999999</v>
      </c>
    </row>
    <row r="481" spans="1:19" x14ac:dyDescent="0.25">
      <c r="A481">
        <v>368</v>
      </c>
      <c r="B481" t="s">
        <v>399</v>
      </c>
      <c r="C481" s="1">
        <v>77074</v>
      </c>
      <c r="D481" s="1">
        <v>1240</v>
      </c>
      <c r="E481" s="83">
        <v>40068</v>
      </c>
      <c r="F481" s="84" t="s">
        <v>794</v>
      </c>
      <c r="G481">
        <v>2019</v>
      </c>
      <c r="H481" s="1">
        <v>630761</v>
      </c>
      <c r="I481" s="1">
        <v>324818</v>
      </c>
      <c r="J481" s="1">
        <v>22480</v>
      </c>
      <c r="K481" s="1">
        <v>69986</v>
      </c>
      <c r="L481" s="1">
        <v>324818</v>
      </c>
      <c r="M481" s="1">
        <v>22480</v>
      </c>
      <c r="N481" s="65">
        <v>1.9419</v>
      </c>
      <c r="O481" s="65">
        <v>28.058800000000002</v>
      </c>
      <c r="P481" s="65">
        <v>4.2144000000000004</v>
      </c>
      <c r="Q481" s="65">
        <v>0.29170000000000001</v>
      </c>
      <c r="R481" s="65">
        <v>8.1837999999999997</v>
      </c>
      <c r="S481" s="65">
        <v>0.90800000000000003</v>
      </c>
    </row>
    <row r="482" spans="1:19" x14ac:dyDescent="0.25">
      <c r="A482">
        <v>368</v>
      </c>
      <c r="B482" t="s">
        <v>399</v>
      </c>
      <c r="C482" s="1">
        <v>77074</v>
      </c>
      <c r="D482" s="1">
        <v>1240</v>
      </c>
      <c r="E482" s="83"/>
      <c r="F482" s="84" t="s">
        <v>548</v>
      </c>
      <c r="G482"/>
      <c r="H482" s="1">
        <v>630761</v>
      </c>
      <c r="I482" s="1">
        <v>324818</v>
      </c>
      <c r="J482" s="1">
        <v>22480</v>
      </c>
      <c r="K482" s="1">
        <v>69986</v>
      </c>
      <c r="L482" s="1">
        <v>324818</v>
      </c>
      <c r="M482" s="1">
        <v>22480</v>
      </c>
      <c r="N482" s="65">
        <v>1.9419</v>
      </c>
      <c r="O482" s="65">
        <v>28.058800000000002</v>
      </c>
      <c r="P482" s="65">
        <v>4.2144000000000004</v>
      </c>
      <c r="Q482" s="65">
        <v>0.29170000000000001</v>
      </c>
      <c r="R482" s="65">
        <v>8.1837999999999997</v>
      </c>
      <c r="S482" s="65">
        <v>0.90800000000000003</v>
      </c>
    </row>
    <row r="483" spans="1:19" x14ac:dyDescent="0.25">
      <c r="A483">
        <v>369</v>
      </c>
      <c r="B483" t="s">
        <v>400</v>
      </c>
      <c r="C483" s="1">
        <v>76068</v>
      </c>
      <c r="D483" s="1">
        <v>1806</v>
      </c>
      <c r="E483" s="83">
        <v>50163</v>
      </c>
      <c r="F483" s="84" t="s">
        <v>795</v>
      </c>
      <c r="G483">
        <v>2019</v>
      </c>
      <c r="H483" s="1">
        <v>704993</v>
      </c>
      <c r="I483" s="1">
        <v>689957</v>
      </c>
      <c r="J483" s="1">
        <v>33896</v>
      </c>
      <c r="K483" s="1">
        <v>76150</v>
      </c>
      <c r="L483" s="1">
        <v>689957</v>
      </c>
      <c r="M483" s="1">
        <v>33896</v>
      </c>
      <c r="N483" s="65">
        <v>1.0218</v>
      </c>
      <c r="O483" s="65">
        <v>20.7987</v>
      </c>
      <c r="P483" s="65">
        <v>9.0702999999999996</v>
      </c>
      <c r="Q483" s="65">
        <v>0.4456</v>
      </c>
      <c r="R483" s="65">
        <v>9.2678999999999991</v>
      </c>
      <c r="S483" s="65">
        <v>1.0011000000000001</v>
      </c>
    </row>
    <row r="484" spans="1:19" x14ac:dyDescent="0.25">
      <c r="A484">
        <v>369</v>
      </c>
      <c r="B484" t="s">
        <v>400</v>
      </c>
      <c r="C484" s="1">
        <v>76068</v>
      </c>
      <c r="D484" s="1">
        <v>1806</v>
      </c>
      <c r="E484" s="83"/>
      <c r="F484" s="84" t="s">
        <v>548</v>
      </c>
      <c r="G484"/>
      <c r="H484" s="1">
        <v>704993</v>
      </c>
      <c r="I484" s="1">
        <v>689957</v>
      </c>
      <c r="J484" s="1">
        <v>33896</v>
      </c>
      <c r="K484" s="1">
        <v>76150</v>
      </c>
      <c r="L484" s="1">
        <v>689957</v>
      </c>
      <c r="M484" s="1">
        <v>33896</v>
      </c>
      <c r="N484" s="65">
        <v>1.0218</v>
      </c>
      <c r="O484" s="65">
        <v>20.7987</v>
      </c>
      <c r="P484" s="65">
        <v>9.0702999999999996</v>
      </c>
      <c r="Q484" s="65">
        <v>0.4456</v>
      </c>
      <c r="R484" s="65">
        <v>9.2678999999999991</v>
      </c>
      <c r="S484" s="65">
        <v>1.0011000000000001</v>
      </c>
    </row>
    <row r="485" spans="1:19" x14ac:dyDescent="0.25">
      <c r="A485">
        <v>370</v>
      </c>
      <c r="B485" t="s">
        <v>401</v>
      </c>
      <c r="C485" s="1">
        <v>75702</v>
      </c>
      <c r="D485" s="1">
        <v>1022</v>
      </c>
      <c r="E485" s="83">
        <v>40081</v>
      </c>
      <c r="F485" s="84" t="s">
        <v>758</v>
      </c>
      <c r="G485">
        <v>2021</v>
      </c>
      <c r="H485" s="1">
        <v>0</v>
      </c>
      <c r="I485" s="1">
        <v>138240</v>
      </c>
      <c r="J485" s="1">
        <v>7867</v>
      </c>
      <c r="K485" s="1">
        <v>155330</v>
      </c>
      <c r="L485" s="1">
        <v>0</v>
      </c>
      <c r="M485" s="1">
        <v>0</v>
      </c>
      <c r="N485" s="65">
        <v>0</v>
      </c>
      <c r="O485" s="65">
        <v>0</v>
      </c>
      <c r="P485" s="65">
        <v>1.8261000000000001</v>
      </c>
      <c r="Q485" s="65">
        <v>0.10390000000000001</v>
      </c>
      <c r="R485" s="65">
        <v>0</v>
      </c>
      <c r="S485" s="65">
        <v>2.0518999999999998</v>
      </c>
    </row>
    <row r="486" spans="1:19" x14ac:dyDescent="0.25">
      <c r="A486">
        <v>370</v>
      </c>
      <c r="B486" t="s">
        <v>401</v>
      </c>
      <c r="C486" s="1">
        <v>75702</v>
      </c>
      <c r="D486" s="1">
        <v>1022</v>
      </c>
      <c r="E486" s="83"/>
      <c r="F486" s="84" t="s">
        <v>548</v>
      </c>
      <c r="G486"/>
      <c r="H486" s="1">
        <v>0</v>
      </c>
      <c r="I486" s="1">
        <v>138240</v>
      </c>
      <c r="J486" s="1">
        <v>7867</v>
      </c>
      <c r="K486" s="1">
        <v>155330</v>
      </c>
      <c r="L486" s="1">
        <v>0</v>
      </c>
      <c r="M486" s="1">
        <v>0</v>
      </c>
      <c r="N486" s="65">
        <v>0</v>
      </c>
      <c r="O486" s="65">
        <v>0</v>
      </c>
      <c r="P486" s="65">
        <v>1.8261000000000001</v>
      </c>
      <c r="Q486" s="65">
        <v>0.10390000000000001</v>
      </c>
      <c r="R486" s="65">
        <v>0</v>
      </c>
      <c r="S486" s="65">
        <v>2.0518999999999998</v>
      </c>
    </row>
    <row r="487" spans="1:19" x14ac:dyDescent="0.25">
      <c r="A487">
        <v>371</v>
      </c>
      <c r="B487" t="s">
        <v>402</v>
      </c>
      <c r="C487" s="1">
        <v>75689</v>
      </c>
      <c r="D487" s="1">
        <v>1354</v>
      </c>
      <c r="E487" s="83">
        <v>30076</v>
      </c>
      <c r="F487" s="84" t="s">
        <v>796</v>
      </c>
      <c r="G487">
        <v>2021</v>
      </c>
      <c r="H487" s="1">
        <v>2492648</v>
      </c>
      <c r="I487" s="1">
        <v>663014</v>
      </c>
      <c r="J487" s="1">
        <v>41925</v>
      </c>
      <c r="K487" s="1">
        <v>450020</v>
      </c>
      <c r="L487" s="1">
        <v>663014</v>
      </c>
      <c r="M487" s="1">
        <v>41925</v>
      </c>
      <c r="N487" s="65">
        <v>3.7595999999999998</v>
      </c>
      <c r="O487" s="65">
        <v>59.454900000000002</v>
      </c>
      <c r="P487" s="65">
        <v>8.7597000000000005</v>
      </c>
      <c r="Q487" s="65">
        <v>0.55389999999999995</v>
      </c>
      <c r="R487" s="65">
        <v>32.9328</v>
      </c>
      <c r="S487" s="65">
        <v>5.9455999999999998</v>
      </c>
    </row>
    <row r="488" spans="1:19" x14ac:dyDescent="0.25">
      <c r="A488">
        <v>371</v>
      </c>
      <c r="B488" t="s">
        <v>402</v>
      </c>
      <c r="C488" s="1">
        <v>75689</v>
      </c>
      <c r="D488" s="1">
        <v>1354</v>
      </c>
      <c r="E488" s="83">
        <v>30083</v>
      </c>
      <c r="F488" s="84" t="s">
        <v>797</v>
      </c>
      <c r="G488">
        <v>2019</v>
      </c>
      <c r="H488" s="1">
        <v>291098</v>
      </c>
      <c r="I488" s="1">
        <v>50905</v>
      </c>
      <c r="J488" s="1">
        <v>3938</v>
      </c>
      <c r="K488" s="1">
        <v>53931</v>
      </c>
      <c r="L488" s="1">
        <v>50905</v>
      </c>
      <c r="M488" s="1">
        <v>3938</v>
      </c>
      <c r="N488" s="65">
        <v>5.7184999999999997</v>
      </c>
      <c r="O488" s="65">
        <v>73.920299999999997</v>
      </c>
      <c r="P488" s="65">
        <v>0.67259999999999998</v>
      </c>
      <c r="Q488" s="65">
        <v>5.1999999999999998E-2</v>
      </c>
      <c r="R488" s="65">
        <v>3.8460000000000001</v>
      </c>
      <c r="S488" s="65">
        <v>0.71250000000000002</v>
      </c>
    </row>
    <row r="489" spans="1:19" x14ac:dyDescent="0.25">
      <c r="A489">
        <v>371</v>
      </c>
      <c r="B489" t="s">
        <v>402</v>
      </c>
      <c r="C489" s="1">
        <v>75689</v>
      </c>
      <c r="D489" s="1">
        <v>1354</v>
      </c>
      <c r="E489" s="83">
        <v>30204</v>
      </c>
      <c r="F489" s="84" t="s">
        <v>798</v>
      </c>
      <c r="G489">
        <v>2021</v>
      </c>
      <c r="H489" s="1">
        <v>0</v>
      </c>
      <c r="I489" s="1">
        <v>117364</v>
      </c>
      <c r="J489" s="1">
        <v>15102</v>
      </c>
      <c r="K489" s="1">
        <v>678492</v>
      </c>
      <c r="L489" s="1">
        <v>0</v>
      </c>
      <c r="M489" s="1">
        <v>0</v>
      </c>
      <c r="N489" s="65">
        <v>0</v>
      </c>
      <c r="O489" s="65">
        <v>0</v>
      </c>
      <c r="P489" s="65">
        <v>1.5506</v>
      </c>
      <c r="Q489" s="65">
        <v>0.19950000000000001</v>
      </c>
      <c r="R489" s="65">
        <v>0</v>
      </c>
      <c r="S489" s="65">
        <v>8.9641999999999999</v>
      </c>
    </row>
    <row r="490" spans="1:19" x14ac:dyDescent="0.25">
      <c r="A490">
        <v>371</v>
      </c>
      <c r="B490" t="s">
        <v>402</v>
      </c>
      <c r="C490" s="1">
        <v>75689</v>
      </c>
      <c r="D490" s="1">
        <v>1354</v>
      </c>
      <c r="E490" s="83"/>
      <c r="F490" s="84" t="s">
        <v>548</v>
      </c>
      <c r="G490"/>
      <c r="H490" s="1">
        <v>2783746</v>
      </c>
      <c r="I490" s="1">
        <v>831283</v>
      </c>
      <c r="J490" s="1">
        <v>60965</v>
      </c>
      <c r="K490" s="1">
        <v>1182443</v>
      </c>
      <c r="L490" s="1">
        <v>713919</v>
      </c>
      <c r="M490" s="1">
        <v>45863</v>
      </c>
      <c r="N490" s="65">
        <v>3.8992</v>
      </c>
      <c r="O490" s="65">
        <v>60.697000000000003</v>
      </c>
      <c r="P490" s="65">
        <v>10.982900000000001</v>
      </c>
      <c r="Q490" s="65">
        <v>0.80549999999999999</v>
      </c>
      <c r="R490" s="65">
        <v>36.778700000000001</v>
      </c>
      <c r="S490" s="65">
        <v>15.622400000000001</v>
      </c>
    </row>
    <row r="491" spans="1:19" x14ac:dyDescent="0.25">
      <c r="A491">
        <v>372</v>
      </c>
      <c r="B491" t="s">
        <v>403</v>
      </c>
      <c r="C491" s="1">
        <v>75250</v>
      </c>
      <c r="D491" s="1">
        <v>1496</v>
      </c>
      <c r="E491" s="83">
        <v>50090</v>
      </c>
      <c r="F491" s="84" t="s">
        <v>799</v>
      </c>
      <c r="G491">
        <v>2019</v>
      </c>
      <c r="H491" s="1">
        <v>0</v>
      </c>
      <c r="I491" s="1">
        <v>351291</v>
      </c>
      <c r="J491" s="1">
        <v>28190</v>
      </c>
      <c r="K491" s="1">
        <v>195495</v>
      </c>
      <c r="L491" s="1">
        <v>0</v>
      </c>
      <c r="M491" s="1">
        <v>0</v>
      </c>
      <c r="N491" s="65">
        <v>0</v>
      </c>
      <c r="O491" s="65">
        <v>0</v>
      </c>
      <c r="P491" s="65">
        <v>4.6683000000000003</v>
      </c>
      <c r="Q491" s="65">
        <v>0.37459999999999999</v>
      </c>
      <c r="R491" s="65">
        <v>0</v>
      </c>
      <c r="S491" s="65">
        <v>2.5979000000000001</v>
      </c>
    </row>
    <row r="492" spans="1:19" x14ac:dyDescent="0.25">
      <c r="A492">
        <v>372</v>
      </c>
      <c r="B492" t="s">
        <v>403</v>
      </c>
      <c r="C492" s="1">
        <v>75250</v>
      </c>
      <c r="D492" s="1">
        <v>1496</v>
      </c>
      <c r="E492" s="83">
        <v>50195</v>
      </c>
      <c r="F492" s="84" t="s">
        <v>800</v>
      </c>
      <c r="G492">
        <v>2019</v>
      </c>
      <c r="H492" s="1">
        <v>0</v>
      </c>
      <c r="I492" s="1">
        <v>10239</v>
      </c>
      <c r="J492" s="1">
        <v>1632</v>
      </c>
      <c r="K492" s="1">
        <v>4655</v>
      </c>
      <c r="L492" s="1">
        <v>0</v>
      </c>
      <c r="M492" s="1">
        <v>0</v>
      </c>
      <c r="N492" s="65">
        <v>0</v>
      </c>
      <c r="O492" s="65">
        <v>0</v>
      </c>
      <c r="P492" s="65">
        <v>0.1361</v>
      </c>
      <c r="Q492" s="65">
        <v>2.1700000000000001E-2</v>
      </c>
      <c r="R492" s="65">
        <v>0</v>
      </c>
      <c r="S492" s="65">
        <v>6.1899999999999997E-2</v>
      </c>
    </row>
    <row r="493" spans="1:19" x14ac:dyDescent="0.25">
      <c r="A493">
        <v>372</v>
      </c>
      <c r="B493" t="s">
        <v>403</v>
      </c>
      <c r="C493" s="1">
        <v>75250</v>
      </c>
      <c r="D493" s="1">
        <v>1496</v>
      </c>
      <c r="E493" s="83"/>
      <c r="F493" s="84" t="s">
        <v>548</v>
      </c>
      <c r="G493"/>
      <c r="H493" s="1">
        <v>0</v>
      </c>
      <c r="I493" s="1">
        <v>361530</v>
      </c>
      <c r="J493" s="1">
        <v>29822</v>
      </c>
      <c r="K493" s="1">
        <v>200150</v>
      </c>
      <c r="L493" s="1">
        <v>0</v>
      </c>
      <c r="M493" s="1">
        <v>0</v>
      </c>
      <c r="N493" s="65">
        <v>0</v>
      </c>
      <c r="O493" s="65">
        <v>0</v>
      </c>
      <c r="P493" s="65">
        <v>4.8044000000000002</v>
      </c>
      <c r="Q493" s="65">
        <v>0.39629999999999999</v>
      </c>
      <c r="R493" s="65">
        <v>0</v>
      </c>
      <c r="S493" s="65">
        <v>2.6598000000000002</v>
      </c>
    </row>
    <row r="494" spans="1:19" x14ac:dyDescent="0.25">
      <c r="A494">
        <v>373</v>
      </c>
      <c r="B494" t="s">
        <v>404</v>
      </c>
      <c r="C494" s="1">
        <v>74830</v>
      </c>
      <c r="D494" s="1">
        <v>1795</v>
      </c>
      <c r="E494" s="83">
        <v>60008</v>
      </c>
      <c r="F494" s="84" t="s">
        <v>607</v>
      </c>
      <c r="G494">
        <v>2019</v>
      </c>
      <c r="H494" s="1">
        <v>69381</v>
      </c>
      <c r="I494" s="1">
        <v>12870</v>
      </c>
      <c r="J494" s="1">
        <v>243</v>
      </c>
      <c r="K494" s="1">
        <v>1916</v>
      </c>
      <c r="L494" s="1">
        <v>12870</v>
      </c>
      <c r="M494" s="1">
        <v>243</v>
      </c>
      <c r="N494" s="65">
        <v>5.3909000000000002</v>
      </c>
      <c r="O494" s="65">
        <v>285.51850000000002</v>
      </c>
      <c r="P494" s="65">
        <v>0.17199999999999999</v>
      </c>
      <c r="Q494" s="65">
        <v>3.2000000000000002E-3</v>
      </c>
      <c r="R494" s="65">
        <v>0.92720000000000002</v>
      </c>
      <c r="S494" s="65">
        <v>2.5600000000000001E-2</v>
      </c>
    </row>
    <row r="495" spans="1:19" x14ac:dyDescent="0.25">
      <c r="A495">
        <v>373</v>
      </c>
      <c r="B495" t="s">
        <v>404</v>
      </c>
      <c r="C495" s="1">
        <v>74830</v>
      </c>
      <c r="D495" s="1">
        <v>1795</v>
      </c>
      <c r="E495" s="83">
        <v>60082</v>
      </c>
      <c r="F495" s="84" t="s">
        <v>709</v>
      </c>
      <c r="G495">
        <v>2019</v>
      </c>
      <c r="H495" s="1">
        <v>0</v>
      </c>
      <c r="I495" s="1">
        <v>299494</v>
      </c>
      <c r="J495" s="1">
        <v>16280</v>
      </c>
      <c r="K495" s="1">
        <v>80933</v>
      </c>
      <c r="L495" s="1">
        <v>0</v>
      </c>
      <c r="M495" s="1">
        <v>0</v>
      </c>
      <c r="N495" s="65">
        <v>0</v>
      </c>
      <c r="O495" s="65">
        <v>0</v>
      </c>
      <c r="P495" s="65">
        <v>4.0023</v>
      </c>
      <c r="Q495" s="65">
        <v>0.21759999999999999</v>
      </c>
      <c r="R495" s="65">
        <v>0</v>
      </c>
      <c r="S495" s="65">
        <v>1.0815999999999999</v>
      </c>
    </row>
    <row r="496" spans="1:19" x14ac:dyDescent="0.25">
      <c r="A496">
        <v>373</v>
      </c>
      <c r="B496" t="s">
        <v>404</v>
      </c>
      <c r="C496" s="1">
        <v>74830</v>
      </c>
      <c r="D496" s="1">
        <v>1795</v>
      </c>
      <c r="E496" s="83">
        <v>60275</v>
      </c>
      <c r="F496" s="84" t="s">
        <v>710</v>
      </c>
      <c r="G496">
        <v>2021</v>
      </c>
      <c r="H496" s="1">
        <v>0</v>
      </c>
      <c r="I496" s="1">
        <v>157106</v>
      </c>
      <c r="J496" s="1">
        <v>8060</v>
      </c>
      <c r="K496" s="1">
        <v>28559</v>
      </c>
      <c r="L496" s="1">
        <v>0</v>
      </c>
      <c r="M496" s="1">
        <v>0</v>
      </c>
      <c r="N496" s="65">
        <v>0</v>
      </c>
      <c r="O496" s="65">
        <v>0</v>
      </c>
      <c r="P496" s="65">
        <v>2.0994999999999999</v>
      </c>
      <c r="Q496" s="65">
        <v>0.1077</v>
      </c>
      <c r="R496" s="65">
        <v>0</v>
      </c>
      <c r="S496" s="65">
        <v>0.38169999999999998</v>
      </c>
    </row>
    <row r="497" spans="1:19" x14ac:dyDescent="0.25">
      <c r="A497">
        <v>373</v>
      </c>
      <c r="B497" t="s">
        <v>404</v>
      </c>
      <c r="C497" s="1">
        <v>74830</v>
      </c>
      <c r="D497" s="1">
        <v>1795</v>
      </c>
      <c r="E497" s="83"/>
      <c r="F497" s="84" t="s">
        <v>548</v>
      </c>
      <c r="G497"/>
      <c r="H497" s="1">
        <v>69381</v>
      </c>
      <c r="I497" s="1">
        <v>469470</v>
      </c>
      <c r="J497" s="1">
        <v>24583</v>
      </c>
      <c r="K497" s="1">
        <v>111408</v>
      </c>
      <c r="L497" s="1">
        <v>12870</v>
      </c>
      <c r="M497" s="1">
        <v>243</v>
      </c>
      <c r="N497" s="65">
        <v>5.3909000000000002</v>
      </c>
      <c r="O497" s="65">
        <v>285.51850000000002</v>
      </c>
      <c r="P497" s="65">
        <v>6.2737999999999996</v>
      </c>
      <c r="Q497" s="65">
        <v>0.32850000000000001</v>
      </c>
      <c r="R497" s="65">
        <v>0.92720000000000002</v>
      </c>
      <c r="S497" s="65">
        <v>1.4887999999999999</v>
      </c>
    </row>
    <row r="498" spans="1:19" x14ac:dyDescent="0.25">
      <c r="A498">
        <v>374</v>
      </c>
      <c r="B498" t="s">
        <v>405</v>
      </c>
      <c r="C498" s="1">
        <v>74741</v>
      </c>
      <c r="D498" s="1">
        <v>1498</v>
      </c>
      <c r="E498" s="83">
        <v>40073</v>
      </c>
      <c r="F498" s="84" t="s">
        <v>801</v>
      </c>
      <c r="G498">
        <v>2019</v>
      </c>
      <c r="H498" s="1">
        <v>0</v>
      </c>
      <c r="I498" s="1">
        <v>425036</v>
      </c>
      <c r="J498" s="1">
        <v>29733</v>
      </c>
      <c r="K498" s="1">
        <v>83898</v>
      </c>
      <c r="L498" s="1">
        <v>0</v>
      </c>
      <c r="M498" s="1">
        <v>0</v>
      </c>
      <c r="N498" s="65">
        <v>0</v>
      </c>
      <c r="O498" s="65">
        <v>0</v>
      </c>
      <c r="P498" s="65">
        <v>5.6867999999999999</v>
      </c>
      <c r="Q498" s="65">
        <v>0.39779999999999999</v>
      </c>
      <c r="R498" s="65">
        <v>0</v>
      </c>
      <c r="S498" s="65">
        <v>1.1225000000000001</v>
      </c>
    </row>
    <row r="499" spans="1:19" x14ac:dyDescent="0.25">
      <c r="A499">
        <v>374</v>
      </c>
      <c r="B499" t="s">
        <v>405</v>
      </c>
      <c r="C499" s="1">
        <v>74741</v>
      </c>
      <c r="D499" s="1">
        <v>1498</v>
      </c>
      <c r="E499" s="83"/>
      <c r="F499" s="84" t="s">
        <v>548</v>
      </c>
      <c r="G499"/>
      <c r="H499" s="1">
        <v>0</v>
      </c>
      <c r="I499" s="1">
        <v>425036</v>
      </c>
      <c r="J499" s="1">
        <v>29733</v>
      </c>
      <c r="K499" s="1">
        <v>83898</v>
      </c>
      <c r="L499" s="1">
        <v>0</v>
      </c>
      <c r="M499" s="1">
        <v>0</v>
      </c>
      <c r="N499" s="65">
        <v>0</v>
      </c>
      <c r="O499" s="65">
        <v>0</v>
      </c>
      <c r="P499" s="65">
        <v>5.6867999999999999</v>
      </c>
      <c r="Q499" s="65">
        <v>0.39779999999999999</v>
      </c>
      <c r="R499" s="65">
        <v>0</v>
      </c>
      <c r="S499" s="65">
        <v>1.1225000000000001</v>
      </c>
    </row>
    <row r="500" spans="1:19" x14ac:dyDescent="0.25">
      <c r="A500">
        <v>375</v>
      </c>
      <c r="B500" t="s">
        <v>406</v>
      </c>
      <c r="C500" s="1">
        <v>74632</v>
      </c>
      <c r="D500" s="1">
        <v>1592</v>
      </c>
      <c r="E500" s="83">
        <v>50091</v>
      </c>
      <c r="F500" s="84" t="s">
        <v>802</v>
      </c>
      <c r="G500">
        <v>2019</v>
      </c>
      <c r="H500" s="1">
        <v>0</v>
      </c>
      <c r="I500" s="1">
        <v>395979</v>
      </c>
      <c r="J500" s="1">
        <v>28569</v>
      </c>
      <c r="K500" s="1">
        <v>472675</v>
      </c>
      <c r="L500" s="1">
        <v>0</v>
      </c>
      <c r="M500" s="1">
        <v>0</v>
      </c>
      <c r="N500" s="65">
        <v>0</v>
      </c>
      <c r="O500" s="65">
        <v>0</v>
      </c>
      <c r="P500" s="65">
        <v>5.3057999999999996</v>
      </c>
      <c r="Q500" s="65">
        <v>0.38279999999999997</v>
      </c>
      <c r="R500" s="65">
        <v>0</v>
      </c>
      <c r="S500" s="65">
        <v>6.3334000000000001</v>
      </c>
    </row>
    <row r="501" spans="1:19" x14ac:dyDescent="0.25">
      <c r="A501">
        <v>375</v>
      </c>
      <c r="B501" t="s">
        <v>406</v>
      </c>
      <c r="C501" s="1">
        <v>74632</v>
      </c>
      <c r="D501" s="1">
        <v>1592</v>
      </c>
      <c r="E501" s="83"/>
      <c r="F501" s="84" t="s">
        <v>548</v>
      </c>
      <c r="G501"/>
      <c r="H501" s="1">
        <v>0</v>
      </c>
      <c r="I501" s="1">
        <v>395979</v>
      </c>
      <c r="J501" s="1">
        <v>28569</v>
      </c>
      <c r="K501" s="1">
        <v>472675</v>
      </c>
      <c r="L501" s="1">
        <v>0</v>
      </c>
      <c r="M501" s="1">
        <v>0</v>
      </c>
      <c r="N501" s="65">
        <v>0</v>
      </c>
      <c r="O501" s="65">
        <v>0</v>
      </c>
      <c r="P501" s="65">
        <v>5.3057999999999996</v>
      </c>
      <c r="Q501" s="65">
        <v>0.38279999999999997</v>
      </c>
      <c r="R501" s="65">
        <v>0</v>
      </c>
      <c r="S501" s="65">
        <v>6.3334000000000001</v>
      </c>
    </row>
    <row r="502" spans="1:19" x14ac:dyDescent="0.25">
      <c r="A502">
        <v>376</v>
      </c>
      <c r="B502" t="s">
        <v>407</v>
      </c>
      <c r="C502" s="1">
        <v>74495</v>
      </c>
      <c r="D502" s="1">
        <v>2418</v>
      </c>
      <c r="E502" s="83">
        <v>50009</v>
      </c>
      <c r="F502" s="84" t="s">
        <v>803</v>
      </c>
      <c r="G502">
        <v>2019</v>
      </c>
      <c r="H502" s="1">
        <v>1818791</v>
      </c>
      <c r="I502" s="1">
        <v>823531</v>
      </c>
      <c r="J502" s="1">
        <v>52062</v>
      </c>
      <c r="K502" s="1">
        <v>811501</v>
      </c>
      <c r="L502" s="1">
        <v>823531</v>
      </c>
      <c r="M502" s="1">
        <v>52062</v>
      </c>
      <c r="N502" s="65">
        <v>2.2084999999999999</v>
      </c>
      <c r="O502" s="65">
        <v>34.935099999999998</v>
      </c>
      <c r="P502" s="65">
        <v>11.0548</v>
      </c>
      <c r="Q502" s="65">
        <v>0.69889999999999997</v>
      </c>
      <c r="R502" s="65">
        <v>24.414899999999999</v>
      </c>
      <c r="S502" s="65">
        <v>10.8934</v>
      </c>
    </row>
    <row r="503" spans="1:19" x14ac:dyDescent="0.25">
      <c r="A503">
        <v>376</v>
      </c>
      <c r="B503" t="s">
        <v>407</v>
      </c>
      <c r="C503" s="1">
        <v>74495</v>
      </c>
      <c r="D503" s="1">
        <v>2418</v>
      </c>
      <c r="E503" s="83"/>
      <c r="F503" s="84" t="s">
        <v>548</v>
      </c>
      <c r="G503"/>
      <c r="H503" s="1">
        <v>1818791</v>
      </c>
      <c r="I503" s="1">
        <v>823531</v>
      </c>
      <c r="J503" s="1">
        <v>52062</v>
      </c>
      <c r="K503" s="1">
        <v>811501</v>
      </c>
      <c r="L503" s="1">
        <v>823531</v>
      </c>
      <c r="M503" s="1">
        <v>52062</v>
      </c>
      <c r="N503" s="65">
        <v>2.2084999999999999</v>
      </c>
      <c r="O503" s="65">
        <v>34.935099999999998</v>
      </c>
      <c r="P503" s="65">
        <v>11.0548</v>
      </c>
      <c r="Q503" s="65">
        <v>0.69889999999999997</v>
      </c>
      <c r="R503" s="65">
        <v>24.414899999999999</v>
      </c>
      <c r="S503" s="65">
        <v>10.8934</v>
      </c>
    </row>
    <row r="504" spans="1:19" x14ac:dyDescent="0.25">
      <c r="A504">
        <v>377</v>
      </c>
      <c r="B504" t="s">
        <v>408</v>
      </c>
      <c r="C504" s="1">
        <v>73588</v>
      </c>
      <c r="D504" s="1">
        <v>2095</v>
      </c>
      <c r="E504" s="83">
        <v>80020</v>
      </c>
      <c r="F504" s="84" t="s">
        <v>804</v>
      </c>
      <c r="G504">
        <v>2019</v>
      </c>
      <c r="H504" s="1">
        <v>0</v>
      </c>
      <c r="I504" s="1">
        <v>399683</v>
      </c>
      <c r="J504" s="1">
        <v>30411</v>
      </c>
      <c r="K504" s="1">
        <v>161521</v>
      </c>
      <c r="L504" s="1">
        <v>0</v>
      </c>
      <c r="M504" s="1">
        <v>0</v>
      </c>
      <c r="N504" s="65">
        <v>0</v>
      </c>
      <c r="O504" s="65">
        <v>0</v>
      </c>
      <c r="P504" s="65">
        <v>5.4314</v>
      </c>
      <c r="Q504" s="65">
        <v>0.4133</v>
      </c>
      <c r="R504" s="65">
        <v>0</v>
      </c>
      <c r="S504" s="65">
        <v>2.1949000000000001</v>
      </c>
    </row>
    <row r="505" spans="1:19" x14ac:dyDescent="0.25">
      <c r="A505">
        <v>377</v>
      </c>
      <c r="B505" t="s">
        <v>408</v>
      </c>
      <c r="C505" s="1">
        <v>73588</v>
      </c>
      <c r="D505" s="1">
        <v>2095</v>
      </c>
      <c r="E505" s="83"/>
      <c r="F505" s="84" t="s">
        <v>548</v>
      </c>
      <c r="G505"/>
      <c r="H505" s="1">
        <v>0</v>
      </c>
      <c r="I505" s="1">
        <v>399683</v>
      </c>
      <c r="J505" s="1">
        <v>30411</v>
      </c>
      <c r="K505" s="1">
        <v>161521</v>
      </c>
      <c r="L505" s="1">
        <v>0</v>
      </c>
      <c r="M505" s="1">
        <v>0</v>
      </c>
      <c r="N505" s="65">
        <v>0</v>
      </c>
      <c r="O505" s="65">
        <v>0</v>
      </c>
      <c r="P505" s="65">
        <v>5.4314</v>
      </c>
      <c r="Q505" s="65">
        <v>0.4133</v>
      </c>
      <c r="R505" s="65">
        <v>0</v>
      </c>
      <c r="S505" s="65">
        <v>2.1949000000000001</v>
      </c>
    </row>
    <row r="506" spans="1:19" x14ac:dyDescent="0.25">
      <c r="A506">
        <v>378</v>
      </c>
      <c r="B506" t="s">
        <v>409</v>
      </c>
      <c r="C506" s="1">
        <v>73534</v>
      </c>
      <c r="D506" s="1">
        <v>3220</v>
      </c>
      <c r="E506" s="83">
        <v>90006</v>
      </c>
      <c r="F506" s="84" t="s">
        <v>593</v>
      </c>
      <c r="G506">
        <v>2019</v>
      </c>
      <c r="H506" s="1">
        <v>6376042</v>
      </c>
      <c r="I506" s="1">
        <v>795131</v>
      </c>
      <c r="J506" s="1">
        <v>66433</v>
      </c>
      <c r="K506" s="1">
        <v>1450988</v>
      </c>
      <c r="L506" s="1">
        <v>795131</v>
      </c>
      <c r="M506" s="1">
        <v>66433</v>
      </c>
      <c r="N506" s="65">
        <v>8.0189000000000004</v>
      </c>
      <c r="O506" s="65">
        <v>95.977000000000004</v>
      </c>
      <c r="P506" s="65">
        <v>10.8131</v>
      </c>
      <c r="Q506" s="65">
        <v>0.90339999999999998</v>
      </c>
      <c r="R506" s="65">
        <v>86.708799999999997</v>
      </c>
      <c r="S506" s="65">
        <v>19.732199999999999</v>
      </c>
    </row>
    <row r="507" spans="1:19" x14ac:dyDescent="0.25">
      <c r="A507">
        <v>378</v>
      </c>
      <c r="B507" t="s">
        <v>409</v>
      </c>
      <c r="C507" s="1">
        <v>73534</v>
      </c>
      <c r="D507" s="1">
        <v>3220</v>
      </c>
      <c r="E507" s="83"/>
      <c r="F507" s="84" t="s">
        <v>548</v>
      </c>
      <c r="G507"/>
      <c r="H507" s="1">
        <v>6376042</v>
      </c>
      <c r="I507" s="1">
        <v>795131</v>
      </c>
      <c r="J507" s="1">
        <v>66433</v>
      </c>
      <c r="K507" s="1">
        <v>1450988</v>
      </c>
      <c r="L507" s="1">
        <v>795131</v>
      </c>
      <c r="M507" s="1">
        <v>66433</v>
      </c>
      <c r="N507" s="65">
        <v>8.0189000000000004</v>
      </c>
      <c r="O507" s="65">
        <v>95.977000000000004</v>
      </c>
      <c r="P507" s="65">
        <v>10.8131</v>
      </c>
      <c r="Q507" s="65">
        <v>0.90339999999999998</v>
      </c>
      <c r="R507" s="65">
        <v>86.708799999999997</v>
      </c>
      <c r="S507" s="65">
        <v>19.732199999999999</v>
      </c>
    </row>
    <row r="508" spans="1:19" x14ac:dyDescent="0.25">
      <c r="A508">
        <v>379</v>
      </c>
      <c r="B508" t="s">
        <v>410</v>
      </c>
      <c r="C508" s="1">
        <v>73467</v>
      </c>
      <c r="D508" s="1">
        <v>1290</v>
      </c>
      <c r="E508" s="83">
        <v>40191</v>
      </c>
      <c r="F508" s="84" t="s">
        <v>805</v>
      </c>
      <c r="G508">
        <v>2019</v>
      </c>
      <c r="H508" s="1">
        <v>3675765</v>
      </c>
      <c r="I508" s="1">
        <v>1790146</v>
      </c>
      <c r="J508" s="1">
        <v>86763</v>
      </c>
      <c r="K508" s="1">
        <v>173878</v>
      </c>
      <c r="L508" s="1">
        <v>1790146</v>
      </c>
      <c r="M508" s="1">
        <v>86763</v>
      </c>
      <c r="N508" s="65">
        <v>2.0533000000000001</v>
      </c>
      <c r="O508" s="65">
        <v>42.365600000000001</v>
      </c>
      <c r="P508" s="65">
        <v>24.366700000000002</v>
      </c>
      <c r="Q508" s="65">
        <v>1.181</v>
      </c>
      <c r="R508" s="65">
        <v>50.032899999999998</v>
      </c>
      <c r="S508" s="65">
        <v>2.3666999999999998</v>
      </c>
    </row>
    <row r="509" spans="1:19" x14ac:dyDescent="0.25">
      <c r="A509">
        <v>379</v>
      </c>
      <c r="B509" t="s">
        <v>410</v>
      </c>
      <c r="C509" s="1">
        <v>73467</v>
      </c>
      <c r="D509" s="1">
        <v>1290</v>
      </c>
      <c r="E509" s="83"/>
      <c r="F509" s="84" t="s">
        <v>548</v>
      </c>
      <c r="G509"/>
      <c r="H509" s="1">
        <v>3675765</v>
      </c>
      <c r="I509" s="1">
        <v>1790146</v>
      </c>
      <c r="J509" s="1">
        <v>86763</v>
      </c>
      <c r="K509" s="1">
        <v>173878</v>
      </c>
      <c r="L509" s="1">
        <v>1790146</v>
      </c>
      <c r="M509" s="1">
        <v>86763</v>
      </c>
      <c r="N509" s="65">
        <v>2.0533000000000001</v>
      </c>
      <c r="O509" s="65">
        <v>42.365600000000001</v>
      </c>
      <c r="P509" s="65">
        <v>24.366700000000002</v>
      </c>
      <c r="Q509" s="65">
        <v>1.181</v>
      </c>
      <c r="R509" s="65">
        <v>50.032899999999998</v>
      </c>
      <c r="S509" s="65">
        <v>2.3666999999999998</v>
      </c>
    </row>
    <row r="510" spans="1:19" x14ac:dyDescent="0.25">
      <c r="A510">
        <v>380</v>
      </c>
      <c r="B510" t="s">
        <v>411</v>
      </c>
      <c r="C510" s="1">
        <v>73107</v>
      </c>
      <c r="D510" s="1">
        <v>1113</v>
      </c>
      <c r="E510" s="83">
        <v>40100</v>
      </c>
      <c r="F510" s="84" t="s">
        <v>806</v>
      </c>
      <c r="G510">
        <v>2019</v>
      </c>
      <c r="H510" s="1">
        <v>693101</v>
      </c>
      <c r="I510" s="1">
        <v>234805</v>
      </c>
      <c r="J510" s="1">
        <v>13186</v>
      </c>
      <c r="K510" s="1">
        <v>68961</v>
      </c>
      <c r="L510" s="1">
        <v>234805</v>
      </c>
      <c r="M510" s="1">
        <v>13186</v>
      </c>
      <c r="N510" s="65">
        <v>2.9518</v>
      </c>
      <c r="O510" s="65">
        <v>52.563400000000001</v>
      </c>
      <c r="P510" s="65">
        <v>3.2118000000000002</v>
      </c>
      <c r="Q510" s="65">
        <v>0.1804</v>
      </c>
      <c r="R510" s="65">
        <v>9.4806000000000008</v>
      </c>
      <c r="S510" s="65">
        <v>0.94330000000000003</v>
      </c>
    </row>
    <row r="511" spans="1:19" x14ac:dyDescent="0.25">
      <c r="A511">
        <v>380</v>
      </c>
      <c r="B511" t="s">
        <v>411</v>
      </c>
      <c r="C511" s="1">
        <v>73107</v>
      </c>
      <c r="D511" s="1">
        <v>1113</v>
      </c>
      <c r="E511" s="83"/>
      <c r="F511" s="84" t="s">
        <v>548</v>
      </c>
      <c r="G511"/>
      <c r="H511" s="1">
        <v>693101</v>
      </c>
      <c r="I511" s="1">
        <v>234805</v>
      </c>
      <c r="J511" s="1">
        <v>13186</v>
      </c>
      <c r="K511" s="1">
        <v>68961</v>
      </c>
      <c r="L511" s="1">
        <v>234805</v>
      </c>
      <c r="M511" s="1">
        <v>13186</v>
      </c>
      <c r="N511" s="65">
        <v>2.9518</v>
      </c>
      <c r="O511" s="65">
        <v>52.563400000000001</v>
      </c>
      <c r="P511" s="65">
        <v>3.2118000000000002</v>
      </c>
      <c r="Q511" s="65">
        <v>0.1804</v>
      </c>
      <c r="R511" s="65">
        <v>9.4806000000000008</v>
      </c>
      <c r="S511" s="65">
        <v>0.94330000000000003</v>
      </c>
    </row>
    <row r="512" spans="1:19" x14ac:dyDescent="0.25">
      <c r="A512">
        <v>381</v>
      </c>
      <c r="B512" t="s">
        <v>412</v>
      </c>
      <c r="C512" s="1">
        <v>72852</v>
      </c>
      <c r="D512" s="1">
        <v>1392</v>
      </c>
      <c r="E512" s="83">
        <v>50093</v>
      </c>
      <c r="F512" s="84" t="s">
        <v>807</v>
      </c>
      <c r="G512">
        <v>2021</v>
      </c>
      <c r="H512" s="1">
        <v>0</v>
      </c>
      <c r="I512" s="1">
        <v>643458</v>
      </c>
      <c r="J512" s="1">
        <v>40289</v>
      </c>
      <c r="K512" s="1">
        <v>159685</v>
      </c>
      <c r="L512" s="1">
        <v>0</v>
      </c>
      <c r="M512" s="1">
        <v>0</v>
      </c>
      <c r="N512" s="65">
        <v>0</v>
      </c>
      <c r="O512" s="65">
        <v>0</v>
      </c>
      <c r="P512" s="65">
        <v>8.8323999999999998</v>
      </c>
      <c r="Q512" s="65">
        <v>0.55300000000000005</v>
      </c>
      <c r="R512" s="65">
        <v>0</v>
      </c>
      <c r="S512" s="65">
        <v>2.1919</v>
      </c>
    </row>
    <row r="513" spans="1:19" x14ac:dyDescent="0.25">
      <c r="A513">
        <v>381</v>
      </c>
      <c r="B513" t="s">
        <v>412</v>
      </c>
      <c r="C513" s="1">
        <v>72852</v>
      </c>
      <c r="D513" s="1">
        <v>1392</v>
      </c>
      <c r="E513" s="83"/>
      <c r="F513" s="84" t="s">
        <v>548</v>
      </c>
      <c r="G513"/>
      <c r="H513" s="1">
        <v>0</v>
      </c>
      <c r="I513" s="1">
        <v>643458</v>
      </c>
      <c r="J513" s="1">
        <v>40289</v>
      </c>
      <c r="K513" s="1">
        <v>159685</v>
      </c>
      <c r="L513" s="1">
        <v>0</v>
      </c>
      <c r="M513" s="1">
        <v>0</v>
      </c>
      <c r="N513" s="65">
        <v>0</v>
      </c>
      <c r="O513" s="65">
        <v>0</v>
      </c>
      <c r="P513" s="65">
        <v>8.8323999999999998</v>
      </c>
      <c r="Q513" s="65">
        <v>0.55300000000000005</v>
      </c>
      <c r="R513" s="65">
        <v>0</v>
      </c>
      <c r="S513" s="65">
        <v>2.1919</v>
      </c>
    </row>
    <row r="514" spans="1:19" x14ac:dyDescent="0.25">
      <c r="A514">
        <v>382</v>
      </c>
      <c r="B514" t="s">
        <v>413</v>
      </c>
      <c r="C514" s="1">
        <v>72794</v>
      </c>
      <c r="D514" s="1">
        <v>5157</v>
      </c>
      <c r="E514" s="83">
        <v>90090</v>
      </c>
      <c r="F514" s="84" t="s">
        <v>808</v>
      </c>
      <c r="G514">
        <v>2019</v>
      </c>
      <c r="H514" s="1">
        <v>1447263</v>
      </c>
      <c r="I514" s="1">
        <v>301739</v>
      </c>
      <c r="J514" s="1">
        <v>15654</v>
      </c>
      <c r="K514" s="1">
        <v>133770</v>
      </c>
      <c r="L514" s="1">
        <v>301739</v>
      </c>
      <c r="M514" s="1">
        <v>15654</v>
      </c>
      <c r="N514" s="65">
        <v>4.7964000000000002</v>
      </c>
      <c r="O514" s="65">
        <v>92.453199999999995</v>
      </c>
      <c r="P514" s="65">
        <v>4.1451000000000002</v>
      </c>
      <c r="Q514" s="65">
        <v>0.215</v>
      </c>
      <c r="R514" s="65">
        <v>19.881599999999999</v>
      </c>
      <c r="S514" s="65">
        <v>1.8376999999999999</v>
      </c>
    </row>
    <row r="515" spans="1:19" x14ac:dyDescent="0.25">
      <c r="A515">
        <v>382</v>
      </c>
      <c r="B515" t="s">
        <v>413</v>
      </c>
      <c r="C515" s="1">
        <v>72794</v>
      </c>
      <c r="D515" s="1">
        <v>5157</v>
      </c>
      <c r="E515" s="83">
        <v>90092</v>
      </c>
      <c r="F515" s="84" t="s">
        <v>591</v>
      </c>
      <c r="G515">
        <v>2019</v>
      </c>
      <c r="H515" s="1">
        <v>202697</v>
      </c>
      <c r="I515" s="1">
        <v>54665</v>
      </c>
      <c r="J515" s="1">
        <v>1794</v>
      </c>
      <c r="K515" s="1">
        <v>10651</v>
      </c>
      <c r="L515" s="1">
        <v>54665</v>
      </c>
      <c r="M515" s="1">
        <v>1794</v>
      </c>
      <c r="N515" s="65">
        <v>3.7080000000000002</v>
      </c>
      <c r="O515" s="65">
        <v>112.98609999999999</v>
      </c>
      <c r="P515" s="65">
        <v>0.751</v>
      </c>
      <c r="Q515" s="65">
        <v>2.46E-2</v>
      </c>
      <c r="R515" s="65">
        <v>2.7845</v>
      </c>
      <c r="S515" s="65">
        <v>0.14630000000000001</v>
      </c>
    </row>
    <row r="516" spans="1:19" x14ac:dyDescent="0.25">
      <c r="A516">
        <v>382</v>
      </c>
      <c r="B516" t="s">
        <v>413</v>
      </c>
      <c r="C516" s="1">
        <v>72794</v>
      </c>
      <c r="D516" s="1">
        <v>5157</v>
      </c>
      <c r="E516" s="83">
        <v>90142</v>
      </c>
      <c r="F516" s="84" t="s">
        <v>809</v>
      </c>
      <c r="G516">
        <v>2019</v>
      </c>
      <c r="H516" s="1">
        <v>8070025</v>
      </c>
      <c r="I516" s="1">
        <v>799008</v>
      </c>
      <c r="J516" s="1">
        <v>75578</v>
      </c>
      <c r="K516" s="1">
        <v>3741782</v>
      </c>
      <c r="L516" s="1">
        <v>799008</v>
      </c>
      <c r="M516" s="1">
        <v>75578</v>
      </c>
      <c r="N516" s="65">
        <v>10.100099999999999</v>
      </c>
      <c r="O516" s="65">
        <v>106.7774</v>
      </c>
      <c r="P516" s="65">
        <v>10.9763</v>
      </c>
      <c r="Q516" s="65">
        <v>1.0382</v>
      </c>
      <c r="R516" s="65">
        <v>110.86109999999999</v>
      </c>
      <c r="S516" s="65">
        <v>51.402299999999997</v>
      </c>
    </row>
    <row r="517" spans="1:19" x14ac:dyDescent="0.25">
      <c r="A517">
        <v>382</v>
      </c>
      <c r="B517" t="s">
        <v>413</v>
      </c>
      <c r="C517" s="1">
        <v>72794</v>
      </c>
      <c r="D517" s="1">
        <v>5157</v>
      </c>
      <c r="E517" s="83">
        <v>90167</v>
      </c>
      <c r="F517" s="84" t="s">
        <v>810</v>
      </c>
      <c r="G517">
        <v>2019</v>
      </c>
      <c r="H517" s="1">
        <v>0</v>
      </c>
      <c r="I517" s="1">
        <v>66898</v>
      </c>
      <c r="J517" s="1">
        <v>5578</v>
      </c>
      <c r="K517" s="1">
        <v>17884</v>
      </c>
      <c r="L517" s="1">
        <v>0</v>
      </c>
      <c r="M517" s="1">
        <v>0</v>
      </c>
      <c r="N517" s="65">
        <v>0</v>
      </c>
      <c r="O517" s="65">
        <v>0</v>
      </c>
      <c r="P517" s="65">
        <v>0.91900000000000004</v>
      </c>
      <c r="Q517" s="65">
        <v>7.6600000000000001E-2</v>
      </c>
      <c r="R517" s="65">
        <v>0</v>
      </c>
      <c r="S517" s="65">
        <v>0.2457</v>
      </c>
    </row>
    <row r="518" spans="1:19" x14ac:dyDescent="0.25">
      <c r="A518">
        <v>382</v>
      </c>
      <c r="B518" t="s">
        <v>413</v>
      </c>
      <c r="C518" s="1">
        <v>72794</v>
      </c>
      <c r="D518" s="1">
        <v>5157</v>
      </c>
      <c r="E518" s="83"/>
      <c r="F518" s="84" t="s">
        <v>548</v>
      </c>
      <c r="G518"/>
      <c r="H518" s="1">
        <v>9719985</v>
      </c>
      <c r="I518" s="1">
        <v>1222310</v>
      </c>
      <c r="J518" s="1">
        <v>98604</v>
      </c>
      <c r="K518" s="1">
        <v>3904087</v>
      </c>
      <c r="L518" s="1">
        <v>1155412</v>
      </c>
      <c r="M518" s="1">
        <v>93026</v>
      </c>
      <c r="N518" s="65">
        <v>8.4125999999999994</v>
      </c>
      <c r="O518" s="65">
        <v>104.4868</v>
      </c>
      <c r="P518" s="65">
        <v>16.791399999999999</v>
      </c>
      <c r="Q518" s="65">
        <v>1.3546</v>
      </c>
      <c r="R518" s="65">
        <v>133.5273</v>
      </c>
      <c r="S518" s="65">
        <v>53.631999999999998</v>
      </c>
    </row>
    <row r="519" spans="1:19" x14ac:dyDescent="0.25">
      <c r="A519">
        <v>383</v>
      </c>
      <c r="B519" t="s">
        <v>414</v>
      </c>
      <c r="C519" s="1">
        <v>72714</v>
      </c>
      <c r="D519" s="1">
        <v>1260</v>
      </c>
      <c r="E519" s="83">
        <v>30092</v>
      </c>
      <c r="F519" s="84" t="s">
        <v>811</v>
      </c>
      <c r="G519">
        <v>2019</v>
      </c>
      <c r="H519" s="1">
        <v>0</v>
      </c>
      <c r="I519" s="1">
        <v>462568</v>
      </c>
      <c r="J519" s="1">
        <v>40783</v>
      </c>
      <c r="K519" s="1">
        <v>92834</v>
      </c>
      <c r="L519" s="1">
        <v>0</v>
      </c>
      <c r="M519" s="1">
        <v>0</v>
      </c>
      <c r="N519" s="65">
        <v>0</v>
      </c>
      <c r="O519" s="65">
        <v>0</v>
      </c>
      <c r="P519" s="65">
        <v>6.3615000000000004</v>
      </c>
      <c r="Q519" s="65">
        <v>0.56089999999999995</v>
      </c>
      <c r="R519" s="65">
        <v>0</v>
      </c>
      <c r="S519" s="65">
        <v>1.2766999999999999</v>
      </c>
    </row>
    <row r="520" spans="1:19" x14ac:dyDescent="0.25">
      <c r="A520">
        <v>383</v>
      </c>
      <c r="B520" t="s">
        <v>414</v>
      </c>
      <c r="C520" s="1">
        <v>72714</v>
      </c>
      <c r="D520" s="1">
        <v>1260</v>
      </c>
      <c r="E520" s="83"/>
      <c r="F520" s="84" t="s">
        <v>548</v>
      </c>
      <c r="G520"/>
      <c r="H520" s="1">
        <v>0</v>
      </c>
      <c r="I520" s="1">
        <v>462568</v>
      </c>
      <c r="J520" s="1">
        <v>40783</v>
      </c>
      <c r="K520" s="1">
        <v>92834</v>
      </c>
      <c r="L520" s="1">
        <v>0</v>
      </c>
      <c r="M520" s="1">
        <v>0</v>
      </c>
      <c r="N520" s="65">
        <v>0</v>
      </c>
      <c r="O520" s="65">
        <v>0</v>
      </c>
      <c r="P520" s="65">
        <v>6.3615000000000004</v>
      </c>
      <c r="Q520" s="65">
        <v>0.56089999999999995</v>
      </c>
      <c r="R520" s="65">
        <v>0</v>
      </c>
      <c r="S520" s="65">
        <v>1.2766999999999999</v>
      </c>
    </row>
    <row r="521" spans="1:19" x14ac:dyDescent="0.25">
      <c r="A521">
        <v>384</v>
      </c>
      <c r="B521" t="s">
        <v>415</v>
      </c>
      <c r="C521" s="1">
        <v>71957</v>
      </c>
      <c r="D521" s="1">
        <v>2066</v>
      </c>
      <c r="E521" s="83">
        <v>90219</v>
      </c>
      <c r="F521" s="84" t="s">
        <v>812</v>
      </c>
      <c r="G521">
        <v>2019</v>
      </c>
      <c r="H521" s="1">
        <v>9913588</v>
      </c>
      <c r="I521" s="1">
        <v>1072314</v>
      </c>
      <c r="J521" s="1">
        <v>82789</v>
      </c>
      <c r="K521" s="1">
        <v>2564520</v>
      </c>
      <c r="L521" s="1">
        <v>1072314</v>
      </c>
      <c r="M521" s="1">
        <v>82789</v>
      </c>
      <c r="N521" s="65">
        <v>9.2449999999999992</v>
      </c>
      <c r="O521" s="65">
        <v>119.7452</v>
      </c>
      <c r="P521" s="65">
        <v>14.902100000000001</v>
      </c>
      <c r="Q521" s="65">
        <v>1.1505000000000001</v>
      </c>
      <c r="R521" s="65">
        <v>137.77099999999999</v>
      </c>
      <c r="S521" s="65">
        <v>35.639600000000002</v>
      </c>
    </row>
    <row r="522" spans="1:19" x14ac:dyDescent="0.25">
      <c r="A522">
        <v>384</v>
      </c>
      <c r="B522" t="s">
        <v>415</v>
      </c>
      <c r="C522" s="1">
        <v>71957</v>
      </c>
      <c r="D522" s="1">
        <v>2066</v>
      </c>
      <c r="E522" s="83"/>
      <c r="F522" s="84" t="s">
        <v>548</v>
      </c>
      <c r="G522"/>
      <c r="H522" s="1">
        <v>9913588</v>
      </c>
      <c r="I522" s="1">
        <v>1072314</v>
      </c>
      <c r="J522" s="1">
        <v>82789</v>
      </c>
      <c r="K522" s="1">
        <v>2564520</v>
      </c>
      <c r="L522" s="1">
        <v>1072314</v>
      </c>
      <c r="M522" s="1">
        <v>82789</v>
      </c>
      <c r="N522" s="65">
        <v>9.2449999999999992</v>
      </c>
      <c r="O522" s="65">
        <v>119.7452</v>
      </c>
      <c r="P522" s="65">
        <v>14.902100000000001</v>
      </c>
      <c r="Q522" s="65">
        <v>1.1505000000000001</v>
      </c>
      <c r="R522" s="65">
        <v>137.77099999999999</v>
      </c>
      <c r="S522" s="65">
        <v>35.639600000000002</v>
      </c>
    </row>
    <row r="523" spans="1:19" x14ac:dyDescent="0.25">
      <c r="A523">
        <v>385</v>
      </c>
      <c r="B523" t="s">
        <v>416</v>
      </c>
      <c r="C523" s="1">
        <v>71880</v>
      </c>
      <c r="D523" s="1">
        <v>1406</v>
      </c>
      <c r="E523" s="83">
        <v>40057</v>
      </c>
      <c r="F523" s="84" t="s">
        <v>813</v>
      </c>
      <c r="G523">
        <v>2019</v>
      </c>
      <c r="H523" s="1">
        <v>2489004</v>
      </c>
      <c r="I523" s="1">
        <v>803887</v>
      </c>
      <c r="J523" s="1">
        <v>51022</v>
      </c>
      <c r="K523" s="1">
        <v>446803</v>
      </c>
      <c r="L523" s="1">
        <v>803887</v>
      </c>
      <c r="M523" s="1">
        <v>51022</v>
      </c>
      <c r="N523" s="65">
        <v>3.0962000000000001</v>
      </c>
      <c r="O523" s="65">
        <v>48.783000000000001</v>
      </c>
      <c r="P523" s="65">
        <v>11.1837</v>
      </c>
      <c r="Q523" s="65">
        <v>0.70979999999999999</v>
      </c>
      <c r="R523" s="65">
        <v>34.627200000000002</v>
      </c>
      <c r="S523" s="65">
        <v>6.2160000000000002</v>
      </c>
    </row>
    <row r="524" spans="1:19" x14ac:dyDescent="0.25">
      <c r="A524">
        <v>385</v>
      </c>
      <c r="B524" t="s">
        <v>416</v>
      </c>
      <c r="C524" s="1">
        <v>71880</v>
      </c>
      <c r="D524" s="1">
        <v>1406</v>
      </c>
      <c r="E524" s="83"/>
      <c r="F524" s="84" t="s">
        <v>548</v>
      </c>
      <c r="G524"/>
      <c r="H524" s="1">
        <v>2489004</v>
      </c>
      <c r="I524" s="1">
        <v>803887</v>
      </c>
      <c r="J524" s="1">
        <v>51022</v>
      </c>
      <c r="K524" s="1">
        <v>446803</v>
      </c>
      <c r="L524" s="1">
        <v>803887</v>
      </c>
      <c r="M524" s="1">
        <v>51022</v>
      </c>
      <c r="N524" s="65">
        <v>3.0962000000000001</v>
      </c>
      <c r="O524" s="65">
        <v>48.783000000000001</v>
      </c>
      <c r="P524" s="65">
        <v>11.1837</v>
      </c>
      <c r="Q524" s="65">
        <v>0.70979999999999999</v>
      </c>
      <c r="R524" s="65">
        <v>34.627200000000002</v>
      </c>
      <c r="S524" s="65">
        <v>6.2160000000000002</v>
      </c>
    </row>
    <row r="525" spans="1:19" x14ac:dyDescent="0.25">
      <c r="A525">
        <v>386</v>
      </c>
      <c r="B525" t="s">
        <v>417</v>
      </c>
      <c r="C525" s="1">
        <v>71772</v>
      </c>
      <c r="D525" s="1">
        <v>3263</v>
      </c>
      <c r="E525" s="83">
        <v>90163</v>
      </c>
      <c r="F525" s="84" t="s">
        <v>814</v>
      </c>
      <c r="G525">
        <v>2021</v>
      </c>
      <c r="H525" s="1">
        <v>0</v>
      </c>
      <c r="I525" s="1">
        <v>352304</v>
      </c>
      <c r="J525" s="1">
        <v>18616</v>
      </c>
      <c r="K525" s="1">
        <v>71057</v>
      </c>
      <c r="L525" s="1">
        <v>0</v>
      </c>
      <c r="M525" s="1">
        <v>0</v>
      </c>
      <c r="N525" s="65">
        <v>0</v>
      </c>
      <c r="O525" s="65">
        <v>0</v>
      </c>
      <c r="P525" s="65">
        <v>4.9086999999999996</v>
      </c>
      <c r="Q525" s="65">
        <v>0.25940000000000002</v>
      </c>
      <c r="R525" s="65">
        <v>0</v>
      </c>
      <c r="S525" s="65">
        <v>0.99</v>
      </c>
    </row>
    <row r="526" spans="1:19" x14ac:dyDescent="0.25">
      <c r="A526">
        <v>386</v>
      </c>
      <c r="B526" t="s">
        <v>417</v>
      </c>
      <c r="C526" s="1">
        <v>71772</v>
      </c>
      <c r="D526" s="1">
        <v>3263</v>
      </c>
      <c r="E526" s="83"/>
      <c r="F526" s="84" t="s">
        <v>548</v>
      </c>
      <c r="G526"/>
      <c r="H526" s="1">
        <v>0</v>
      </c>
      <c r="I526" s="1">
        <v>352304</v>
      </c>
      <c r="J526" s="1">
        <v>18616</v>
      </c>
      <c r="K526" s="1">
        <v>71057</v>
      </c>
      <c r="L526" s="1">
        <v>0</v>
      </c>
      <c r="M526" s="1">
        <v>0</v>
      </c>
      <c r="N526" s="65">
        <v>0</v>
      </c>
      <c r="O526" s="65">
        <v>0</v>
      </c>
      <c r="P526" s="65">
        <v>4.9086999999999996</v>
      </c>
      <c r="Q526" s="65">
        <v>0.25940000000000002</v>
      </c>
      <c r="R526" s="65">
        <v>0</v>
      </c>
      <c r="S526" s="65">
        <v>0.99</v>
      </c>
    </row>
    <row r="527" spans="1:19" x14ac:dyDescent="0.25">
      <c r="A527">
        <v>387</v>
      </c>
      <c r="B527" t="s">
        <v>418</v>
      </c>
      <c r="C527" s="1">
        <v>71747</v>
      </c>
      <c r="D527" s="1">
        <v>1566</v>
      </c>
      <c r="E527" s="83">
        <v>40105</v>
      </c>
      <c r="F527" s="84" t="s">
        <v>613</v>
      </c>
      <c r="G527">
        <v>2017</v>
      </c>
      <c r="H527" s="1">
        <v>30003</v>
      </c>
      <c r="I527" s="1">
        <v>13627</v>
      </c>
      <c r="J527" s="1">
        <v>881</v>
      </c>
      <c r="K527" s="1">
        <v>9793</v>
      </c>
      <c r="L527" s="1">
        <v>13627</v>
      </c>
      <c r="M527" s="1">
        <v>881</v>
      </c>
      <c r="N527" s="65">
        <v>2.2017000000000002</v>
      </c>
      <c r="O527" s="65">
        <v>34.055599999999998</v>
      </c>
      <c r="P527" s="65">
        <v>0.18990000000000001</v>
      </c>
      <c r="Q527" s="65">
        <v>1.23E-2</v>
      </c>
      <c r="R527" s="65">
        <v>0.41820000000000002</v>
      </c>
      <c r="S527" s="65">
        <v>0.13650000000000001</v>
      </c>
    </row>
    <row r="528" spans="1:19" x14ac:dyDescent="0.25">
      <c r="A528">
        <v>387</v>
      </c>
      <c r="B528" t="s">
        <v>418</v>
      </c>
      <c r="C528" s="1">
        <v>71747</v>
      </c>
      <c r="D528" s="1">
        <v>1566</v>
      </c>
      <c r="E528" s="83">
        <v>40150</v>
      </c>
      <c r="F528" s="84" t="s">
        <v>815</v>
      </c>
      <c r="G528">
        <v>2019</v>
      </c>
      <c r="H528" s="1">
        <v>0</v>
      </c>
      <c r="I528" s="1">
        <v>163970</v>
      </c>
      <c r="J528" s="1">
        <v>26501</v>
      </c>
      <c r="K528" s="1">
        <v>80197</v>
      </c>
      <c r="L528" s="1">
        <v>0</v>
      </c>
      <c r="M528" s="1">
        <v>0</v>
      </c>
      <c r="N528" s="65">
        <v>0</v>
      </c>
      <c r="O528" s="65">
        <v>0</v>
      </c>
      <c r="P528" s="65">
        <v>2.2854000000000001</v>
      </c>
      <c r="Q528" s="65">
        <v>0.36940000000000001</v>
      </c>
      <c r="R528" s="65">
        <v>0</v>
      </c>
      <c r="S528" s="65">
        <v>1.1177999999999999</v>
      </c>
    </row>
    <row r="529" spans="1:19" x14ac:dyDescent="0.25">
      <c r="A529">
        <v>387</v>
      </c>
      <c r="B529" t="s">
        <v>418</v>
      </c>
      <c r="C529" s="1">
        <v>71747</v>
      </c>
      <c r="D529" s="1">
        <v>1566</v>
      </c>
      <c r="E529" s="83"/>
      <c r="F529" s="84" t="s">
        <v>548</v>
      </c>
      <c r="G529"/>
      <c r="H529" s="1">
        <v>30003</v>
      </c>
      <c r="I529" s="1">
        <v>177597</v>
      </c>
      <c r="J529" s="1">
        <v>27382</v>
      </c>
      <c r="K529" s="1">
        <v>89990</v>
      </c>
      <c r="L529" s="1">
        <v>13627</v>
      </c>
      <c r="M529" s="1">
        <v>881</v>
      </c>
      <c r="N529" s="65">
        <v>2.2017000000000002</v>
      </c>
      <c r="O529" s="65">
        <v>34.055599999999998</v>
      </c>
      <c r="P529" s="65">
        <v>2.4752999999999998</v>
      </c>
      <c r="Q529" s="65">
        <v>0.38159999999999999</v>
      </c>
      <c r="R529" s="65">
        <v>0.41820000000000002</v>
      </c>
      <c r="S529" s="65">
        <v>1.2543</v>
      </c>
    </row>
    <row r="530" spans="1:19" x14ac:dyDescent="0.25">
      <c r="A530">
        <v>388</v>
      </c>
      <c r="B530" t="s">
        <v>419</v>
      </c>
      <c r="C530" s="1">
        <v>71313</v>
      </c>
      <c r="D530" s="1">
        <v>2133</v>
      </c>
      <c r="E530" s="83">
        <v>50088</v>
      </c>
      <c r="F530" s="84" t="s">
        <v>816</v>
      </c>
      <c r="G530">
        <v>2019</v>
      </c>
      <c r="H530" s="1">
        <v>0</v>
      </c>
      <c r="I530" s="1">
        <v>698750</v>
      </c>
      <c r="J530" s="1">
        <v>50368</v>
      </c>
      <c r="K530" s="1">
        <v>712577</v>
      </c>
      <c r="L530" s="1">
        <v>0</v>
      </c>
      <c r="M530" s="1">
        <v>0</v>
      </c>
      <c r="N530" s="65">
        <v>0</v>
      </c>
      <c r="O530" s="65">
        <v>0</v>
      </c>
      <c r="P530" s="65">
        <v>9.7984000000000009</v>
      </c>
      <c r="Q530" s="65">
        <v>0.70630000000000004</v>
      </c>
      <c r="R530" s="65">
        <v>0</v>
      </c>
      <c r="S530" s="65">
        <v>9.9922000000000004</v>
      </c>
    </row>
    <row r="531" spans="1:19" x14ac:dyDescent="0.25">
      <c r="A531">
        <v>388</v>
      </c>
      <c r="B531" t="s">
        <v>419</v>
      </c>
      <c r="C531" s="1">
        <v>71313</v>
      </c>
      <c r="D531" s="1">
        <v>2133</v>
      </c>
      <c r="E531" s="83"/>
      <c r="F531" s="84" t="s">
        <v>548</v>
      </c>
      <c r="G531"/>
      <c r="H531" s="1">
        <v>0</v>
      </c>
      <c r="I531" s="1">
        <v>698750</v>
      </c>
      <c r="J531" s="1">
        <v>50368</v>
      </c>
      <c r="K531" s="1">
        <v>712577</v>
      </c>
      <c r="L531" s="1">
        <v>0</v>
      </c>
      <c r="M531" s="1">
        <v>0</v>
      </c>
      <c r="N531" s="65">
        <v>0</v>
      </c>
      <c r="O531" s="65">
        <v>0</v>
      </c>
      <c r="P531" s="65">
        <v>9.7984000000000009</v>
      </c>
      <c r="Q531" s="65">
        <v>0.70630000000000004</v>
      </c>
      <c r="R531" s="65">
        <v>0</v>
      </c>
      <c r="S531" s="65">
        <v>9.9922000000000004</v>
      </c>
    </row>
    <row r="532" spans="1:19" x14ac:dyDescent="0.25">
      <c r="A532">
        <v>389</v>
      </c>
      <c r="B532" t="s">
        <v>420</v>
      </c>
      <c r="C532" s="1">
        <v>70889</v>
      </c>
      <c r="D532" s="1">
        <v>1404</v>
      </c>
      <c r="E532" s="83">
        <v>30066</v>
      </c>
      <c r="F532" s="84" t="s">
        <v>817</v>
      </c>
      <c r="G532">
        <v>2019</v>
      </c>
      <c r="H532" s="1">
        <v>0</v>
      </c>
      <c r="I532" s="1">
        <v>154057</v>
      </c>
      <c r="J532" s="1">
        <v>12723</v>
      </c>
      <c r="K532" s="1">
        <v>47529</v>
      </c>
      <c r="L532" s="1">
        <v>0</v>
      </c>
      <c r="M532" s="1">
        <v>0</v>
      </c>
      <c r="N532" s="65">
        <v>0</v>
      </c>
      <c r="O532" s="65">
        <v>0</v>
      </c>
      <c r="P532" s="65">
        <v>2.1732</v>
      </c>
      <c r="Q532" s="65">
        <v>0.17949999999999999</v>
      </c>
      <c r="R532" s="65">
        <v>0</v>
      </c>
      <c r="S532" s="65">
        <v>0.67049999999999998</v>
      </c>
    </row>
    <row r="533" spans="1:19" x14ac:dyDescent="0.25">
      <c r="A533">
        <v>389</v>
      </c>
      <c r="B533" t="s">
        <v>420</v>
      </c>
      <c r="C533" s="1">
        <v>70889</v>
      </c>
      <c r="D533" s="1">
        <v>1404</v>
      </c>
      <c r="E533" s="83">
        <v>50142</v>
      </c>
      <c r="F533" s="84" t="s">
        <v>818</v>
      </c>
      <c r="G533">
        <v>2021</v>
      </c>
      <c r="H533" s="1">
        <v>0</v>
      </c>
      <c r="I533" s="1">
        <v>312030</v>
      </c>
      <c r="J533" s="1">
        <v>20888</v>
      </c>
      <c r="K533" s="1">
        <v>155209</v>
      </c>
      <c r="L533" s="1">
        <v>0</v>
      </c>
      <c r="M533" s="1">
        <v>0</v>
      </c>
      <c r="N533" s="65">
        <v>0</v>
      </c>
      <c r="O533" s="65">
        <v>0</v>
      </c>
      <c r="P533" s="65">
        <v>4.4016999999999999</v>
      </c>
      <c r="Q533" s="65">
        <v>0.29470000000000002</v>
      </c>
      <c r="R533" s="65">
        <v>0</v>
      </c>
      <c r="S533" s="65">
        <v>2.1894999999999998</v>
      </c>
    </row>
    <row r="534" spans="1:19" x14ac:dyDescent="0.25">
      <c r="A534">
        <v>389</v>
      </c>
      <c r="B534" t="s">
        <v>420</v>
      </c>
      <c r="C534" s="1">
        <v>70889</v>
      </c>
      <c r="D534" s="1">
        <v>1404</v>
      </c>
      <c r="E534" s="83"/>
      <c r="F534" s="84" t="s">
        <v>548</v>
      </c>
      <c r="G534"/>
      <c r="H534" s="1">
        <v>0</v>
      </c>
      <c r="I534" s="1">
        <v>466087</v>
      </c>
      <c r="J534" s="1">
        <v>33611</v>
      </c>
      <c r="K534" s="1">
        <v>202738</v>
      </c>
      <c r="L534" s="1">
        <v>0</v>
      </c>
      <c r="M534" s="1">
        <v>0</v>
      </c>
      <c r="N534" s="65">
        <v>0</v>
      </c>
      <c r="O534" s="65">
        <v>0</v>
      </c>
      <c r="P534" s="65">
        <v>6.5749000000000004</v>
      </c>
      <c r="Q534" s="65">
        <v>0.47410000000000002</v>
      </c>
      <c r="R534" s="65">
        <v>0</v>
      </c>
      <c r="S534" s="65">
        <v>2.8599000000000001</v>
      </c>
    </row>
    <row r="535" spans="1:19" x14ac:dyDescent="0.25">
      <c r="A535">
        <v>390</v>
      </c>
      <c r="B535" t="s">
        <v>421</v>
      </c>
      <c r="C535" s="1">
        <v>70585</v>
      </c>
      <c r="D535" s="1">
        <v>1750</v>
      </c>
      <c r="E535" s="83">
        <v>50029</v>
      </c>
      <c r="F535" s="84" t="s">
        <v>819</v>
      </c>
      <c r="G535">
        <v>2019</v>
      </c>
      <c r="H535" s="1">
        <v>2171704</v>
      </c>
      <c r="I535" s="1">
        <v>889231</v>
      </c>
      <c r="J535" s="1">
        <v>48575</v>
      </c>
      <c r="K535" s="1">
        <v>336860</v>
      </c>
      <c r="L535" s="1">
        <v>889231</v>
      </c>
      <c r="M535" s="1">
        <v>48575</v>
      </c>
      <c r="N535" s="65">
        <v>2.4422000000000001</v>
      </c>
      <c r="O535" s="65">
        <v>44.708300000000001</v>
      </c>
      <c r="P535" s="65">
        <v>12.598000000000001</v>
      </c>
      <c r="Q535" s="65">
        <v>0.68820000000000003</v>
      </c>
      <c r="R535" s="65">
        <v>30.767199999999999</v>
      </c>
      <c r="S535" s="65">
        <v>4.7724000000000002</v>
      </c>
    </row>
    <row r="536" spans="1:19" x14ac:dyDescent="0.25">
      <c r="A536">
        <v>390</v>
      </c>
      <c r="B536" t="s">
        <v>421</v>
      </c>
      <c r="C536" s="1">
        <v>70585</v>
      </c>
      <c r="D536" s="1">
        <v>1750</v>
      </c>
      <c r="E536" s="83">
        <v>50193</v>
      </c>
      <c r="F536" s="84" t="s">
        <v>597</v>
      </c>
      <c r="G536">
        <v>2019</v>
      </c>
      <c r="H536" s="1">
        <v>77494</v>
      </c>
      <c r="I536" s="1">
        <v>16278</v>
      </c>
      <c r="J536" s="1">
        <v>399</v>
      </c>
      <c r="K536" s="1">
        <v>2006</v>
      </c>
      <c r="L536" s="1">
        <v>16278</v>
      </c>
      <c r="M536" s="1">
        <v>399</v>
      </c>
      <c r="N536" s="65">
        <v>4.7606999999999999</v>
      </c>
      <c r="O536" s="65">
        <v>194.22059999999999</v>
      </c>
      <c r="P536" s="65">
        <v>0.2306</v>
      </c>
      <c r="Q536" s="65">
        <v>5.7000000000000002E-3</v>
      </c>
      <c r="R536" s="65">
        <v>1.0979000000000001</v>
      </c>
      <c r="S536" s="65">
        <v>2.8400000000000002E-2</v>
      </c>
    </row>
    <row r="537" spans="1:19" x14ac:dyDescent="0.25">
      <c r="A537">
        <v>390</v>
      </c>
      <c r="B537" t="s">
        <v>421</v>
      </c>
      <c r="C537" s="1">
        <v>70585</v>
      </c>
      <c r="D537" s="1">
        <v>1750</v>
      </c>
      <c r="E537" s="83"/>
      <c r="F537" s="84" t="s">
        <v>548</v>
      </c>
      <c r="G537"/>
      <c r="H537" s="1">
        <v>2249198</v>
      </c>
      <c r="I537" s="1">
        <v>905509</v>
      </c>
      <c r="J537" s="1">
        <v>48974</v>
      </c>
      <c r="K537" s="1">
        <v>338866</v>
      </c>
      <c r="L537" s="1">
        <v>905509</v>
      </c>
      <c r="M537" s="1">
        <v>48974</v>
      </c>
      <c r="N537" s="65">
        <v>2.4839000000000002</v>
      </c>
      <c r="O537" s="65">
        <v>45.926400000000001</v>
      </c>
      <c r="P537" s="65">
        <v>12.8286</v>
      </c>
      <c r="Q537" s="65">
        <v>0.69379999999999997</v>
      </c>
      <c r="R537" s="65">
        <v>31.865100000000002</v>
      </c>
      <c r="S537" s="65">
        <v>4.8007999999999997</v>
      </c>
    </row>
    <row r="538" spans="1:19" x14ac:dyDescent="0.25">
      <c r="A538">
        <v>391</v>
      </c>
      <c r="B538" t="s">
        <v>422</v>
      </c>
      <c r="C538" s="1">
        <v>70543</v>
      </c>
      <c r="D538" s="1">
        <v>2086</v>
      </c>
      <c r="E538" s="83">
        <v>40020</v>
      </c>
      <c r="F538" s="84" t="s">
        <v>820</v>
      </c>
      <c r="G538">
        <v>2019</v>
      </c>
      <c r="H538" s="1">
        <v>0</v>
      </c>
      <c r="I538" s="1">
        <v>371399</v>
      </c>
      <c r="J538" s="1">
        <v>27588</v>
      </c>
      <c r="K538" s="1">
        <v>295210</v>
      </c>
      <c r="L538" s="1">
        <v>0</v>
      </c>
      <c r="M538" s="1">
        <v>0</v>
      </c>
      <c r="N538" s="65">
        <v>0</v>
      </c>
      <c r="O538" s="65">
        <v>0</v>
      </c>
      <c r="P538" s="65">
        <v>5.2648999999999999</v>
      </c>
      <c r="Q538" s="65">
        <v>0.3911</v>
      </c>
      <c r="R538" s="65">
        <v>0</v>
      </c>
      <c r="S538" s="65">
        <v>4.1848000000000001</v>
      </c>
    </row>
    <row r="539" spans="1:19" x14ac:dyDescent="0.25">
      <c r="A539">
        <v>391</v>
      </c>
      <c r="B539" t="s">
        <v>422</v>
      </c>
      <c r="C539" s="1">
        <v>70543</v>
      </c>
      <c r="D539" s="1">
        <v>2086</v>
      </c>
      <c r="E539" s="83">
        <v>41105</v>
      </c>
      <c r="F539" s="84" t="s">
        <v>821</v>
      </c>
      <c r="G539">
        <v>2021</v>
      </c>
      <c r="H539" s="1">
        <v>335603</v>
      </c>
      <c r="I539" s="1">
        <v>315265</v>
      </c>
      <c r="J539" s="1">
        <v>23122</v>
      </c>
      <c r="K539" s="1">
        <v>26019</v>
      </c>
      <c r="L539" s="1">
        <v>315265</v>
      </c>
      <c r="M539" s="1">
        <v>23122</v>
      </c>
      <c r="N539" s="65">
        <v>1.0645</v>
      </c>
      <c r="O539" s="65">
        <v>14.5144</v>
      </c>
      <c r="P539" s="65">
        <v>4.4691000000000001</v>
      </c>
      <c r="Q539" s="65">
        <v>0.32779999999999998</v>
      </c>
      <c r="R539" s="65">
        <v>4.7573999999999996</v>
      </c>
      <c r="S539" s="65">
        <v>0.36880000000000002</v>
      </c>
    </row>
    <row r="540" spans="1:19" x14ac:dyDescent="0.25">
      <c r="A540">
        <v>391</v>
      </c>
      <c r="B540" t="s">
        <v>422</v>
      </c>
      <c r="C540" s="1">
        <v>70543</v>
      </c>
      <c r="D540" s="1">
        <v>2086</v>
      </c>
      <c r="E540" s="83"/>
      <c r="F540" s="84" t="s">
        <v>548</v>
      </c>
      <c r="G540"/>
      <c r="H540" s="1">
        <v>335603</v>
      </c>
      <c r="I540" s="1">
        <v>686664</v>
      </c>
      <c r="J540" s="1">
        <v>50710</v>
      </c>
      <c r="K540" s="1">
        <v>321229</v>
      </c>
      <c r="L540" s="1">
        <v>315265</v>
      </c>
      <c r="M540" s="1">
        <v>23122</v>
      </c>
      <c r="N540" s="65">
        <v>1.0645</v>
      </c>
      <c r="O540" s="65">
        <v>14.5144</v>
      </c>
      <c r="P540" s="65">
        <v>9.734</v>
      </c>
      <c r="Q540" s="65">
        <v>0.71889999999999998</v>
      </c>
      <c r="R540" s="65">
        <v>4.7573999999999996</v>
      </c>
      <c r="S540" s="65">
        <v>4.5537000000000001</v>
      </c>
    </row>
    <row r="541" spans="1:19" x14ac:dyDescent="0.25">
      <c r="A541">
        <v>392</v>
      </c>
      <c r="B541" t="s">
        <v>423</v>
      </c>
      <c r="C541" s="1">
        <v>70436</v>
      </c>
      <c r="D541" s="1">
        <v>1208</v>
      </c>
      <c r="E541" s="83">
        <v>40265</v>
      </c>
      <c r="F541" s="84" t="s">
        <v>822</v>
      </c>
      <c r="G541">
        <v>2019</v>
      </c>
      <c r="H541" s="1">
        <v>453014</v>
      </c>
      <c r="I541" s="1">
        <v>395331</v>
      </c>
      <c r="J541" s="1">
        <v>22876</v>
      </c>
      <c r="K541" s="1">
        <v>91543</v>
      </c>
      <c r="L541" s="1">
        <v>395331</v>
      </c>
      <c r="M541" s="1">
        <v>22876</v>
      </c>
      <c r="N541" s="65">
        <v>1.1458999999999999</v>
      </c>
      <c r="O541" s="65">
        <v>19.803000000000001</v>
      </c>
      <c r="P541" s="65">
        <v>5.6125999999999996</v>
      </c>
      <c r="Q541" s="65">
        <v>0.32479999999999998</v>
      </c>
      <c r="R541" s="65">
        <v>6.4316000000000004</v>
      </c>
      <c r="S541" s="65">
        <v>1.2997000000000001</v>
      </c>
    </row>
    <row r="542" spans="1:19" x14ac:dyDescent="0.25">
      <c r="A542">
        <v>392</v>
      </c>
      <c r="B542" t="s">
        <v>423</v>
      </c>
      <c r="C542" s="1">
        <v>70436</v>
      </c>
      <c r="D542" s="1">
        <v>1208</v>
      </c>
      <c r="E542" s="83"/>
      <c r="F542" s="84" t="s">
        <v>548</v>
      </c>
      <c r="G542"/>
      <c r="H542" s="1">
        <v>453014</v>
      </c>
      <c r="I542" s="1">
        <v>395331</v>
      </c>
      <c r="J542" s="1">
        <v>22876</v>
      </c>
      <c r="K542" s="1">
        <v>91543</v>
      </c>
      <c r="L542" s="1">
        <v>395331</v>
      </c>
      <c r="M542" s="1">
        <v>22876</v>
      </c>
      <c r="N542" s="65">
        <v>1.1458999999999999</v>
      </c>
      <c r="O542" s="65">
        <v>19.803000000000001</v>
      </c>
      <c r="P542" s="65">
        <v>5.6125999999999996</v>
      </c>
      <c r="Q542" s="65">
        <v>0.32479999999999998</v>
      </c>
      <c r="R542" s="65">
        <v>6.4316000000000004</v>
      </c>
      <c r="S542" s="65">
        <v>1.2997000000000001</v>
      </c>
    </row>
    <row r="543" spans="1:19" x14ac:dyDescent="0.25">
      <c r="A543">
        <v>393</v>
      </c>
      <c r="B543" t="s">
        <v>424</v>
      </c>
      <c r="C543" s="1">
        <v>70350</v>
      </c>
      <c r="D543" s="1">
        <v>1876</v>
      </c>
      <c r="E543" s="83">
        <v>30089</v>
      </c>
      <c r="F543" s="84" t="s">
        <v>823</v>
      </c>
      <c r="G543">
        <v>2019</v>
      </c>
      <c r="H543" s="1">
        <v>0</v>
      </c>
      <c r="I543" s="1">
        <v>1353537</v>
      </c>
      <c r="J543" s="1">
        <v>72162</v>
      </c>
      <c r="K543" s="1">
        <v>871687</v>
      </c>
      <c r="L543" s="1">
        <v>0</v>
      </c>
      <c r="M543" s="1">
        <v>0</v>
      </c>
      <c r="N543" s="65">
        <v>0</v>
      </c>
      <c r="O543" s="65">
        <v>0</v>
      </c>
      <c r="P543" s="65">
        <v>19.239999999999998</v>
      </c>
      <c r="Q543" s="65">
        <v>1.0258</v>
      </c>
      <c r="R543" s="65">
        <v>0</v>
      </c>
      <c r="S543" s="65">
        <v>12.390700000000001</v>
      </c>
    </row>
    <row r="544" spans="1:19" x14ac:dyDescent="0.25">
      <c r="A544">
        <v>393</v>
      </c>
      <c r="B544" t="s">
        <v>424</v>
      </c>
      <c r="C544" s="1">
        <v>70350</v>
      </c>
      <c r="D544" s="1">
        <v>1876</v>
      </c>
      <c r="E544" s="83">
        <v>30107</v>
      </c>
      <c r="F544" s="84" t="s">
        <v>824</v>
      </c>
      <c r="G544">
        <v>2019</v>
      </c>
      <c r="H544" s="1">
        <v>2788434</v>
      </c>
      <c r="I544" s="1">
        <v>467889</v>
      </c>
      <c r="J544" s="1">
        <v>84378</v>
      </c>
      <c r="K544" s="1">
        <v>1469292</v>
      </c>
      <c r="L544" s="1">
        <v>467889</v>
      </c>
      <c r="M544" s="1">
        <v>84378</v>
      </c>
      <c r="N544" s="65">
        <v>5.9596</v>
      </c>
      <c r="O544" s="65">
        <v>33.046900000000001</v>
      </c>
      <c r="P544" s="65">
        <v>6.6509</v>
      </c>
      <c r="Q544" s="65">
        <v>1.1994</v>
      </c>
      <c r="R544" s="65">
        <v>39.636600000000001</v>
      </c>
      <c r="S544" s="65">
        <v>20.8855</v>
      </c>
    </row>
    <row r="545" spans="1:19" x14ac:dyDescent="0.25">
      <c r="A545">
        <v>393</v>
      </c>
      <c r="B545" t="s">
        <v>424</v>
      </c>
      <c r="C545" s="1">
        <v>70350</v>
      </c>
      <c r="D545" s="1">
        <v>1876</v>
      </c>
      <c r="E545" s="83"/>
      <c r="F545" s="84" t="s">
        <v>548</v>
      </c>
      <c r="G545"/>
      <c r="H545" s="1">
        <v>2788434</v>
      </c>
      <c r="I545" s="1">
        <v>1821426</v>
      </c>
      <c r="J545" s="1">
        <v>156540</v>
      </c>
      <c r="K545" s="1">
        <v>2340979</v>
      </c>
      <c r="L545" s="1">
        <v>467889</v>
      </c>
      <c r="M545" s="1">
        <v>84378</v>
      </c>
      <c r="N545" s="65">
        <v>5.9596</v>
      </c>
      <c r="O545" s="65">
        <v>33.046900000000001</v>
      </c>
      <c r="P545" s="65">
        <v>25.890899999999998</v>
      </c>
      <c r="Q545" s="65">
        <v>2.2252000000000001</v>
      </c>
      <c r="R545" s="65">
        <v>39.636600000000001</v>
      </c>
      <c r="S545" s="65">
        <v>33.276200000000003</v>
      </c>
    </row>
    <row r="546" spans="1:19" x14ac:dyDescent="0.25">
      <c r="A546">
        <v>394</v>
      </c>
      <c r="B546" t="s">
        <v>425</v>
      </c>
      <c r="C546" s="1">
        <v>70272</v>
      </c>
      <c r="D546" s="1">
        <v>3426</v>
      </c>
      <c r="E546" s="83">
        <v>90198</v>
      </c>
      <c r="F546" s="84" t="s">
        <v>825</v>
      </c>
      <c r="G546">
        <v>2019</v>
      </c>
      <c r="H546" s="1">
        <v>0</v>
      </c>
      <c r="I546" s="1">
        <v>415396</v>
      </c>
      <c r="J546" s="1">
        <v>29632</v>
      </c>
      <c r="K546" s="1">
        <v>350299</v>
      </c>
      <c r="L546" s="1">
        <v>0</v>
      </c>
      <c r="M546" s="1">
        <v>0</v>
      </c>
      <c r="N546" s="65">
        <v>0</v>
      </c>
      <c r="O546" s="65">
        <v>0</v>
      </c>
      <c r="P546" s="65">
        <v>5.9112999999999998</v>
      </c>
      <c r="Q546" s="65">
        <v>0.42170000000000002</v>
      </c>
      <c r="R546" s="65">
        <v>0</v>
      </c>
      <c r="S546" s="65">
        <v>4.9848999999999997</v>
      </c>
    </row>
    <row r="547" spans="1:19" x14ac:dyDescent="0.25">
      <c r="A547">
        <v>394</v>
      </c>
      <c r="B547" t="s">
        <v>425</v>
      </c>
      <c r="C547" s="1">
        <v>70272</v>
      </c>
      <c r="D547" s="1">
        <v>3426</v>
      </c>
      <c r="E547" s="83">
        <v>90230</v>
      </c>
      <c r="F547" s="84" t="s">
        <v>564</v>
      </c>
      <c r="G547">
        <v>2019</v>
      </c>
      <c r="H547" s="1">
        <v>7370818</v>
      </c>
      <c r="I547" s="1">
        <v>545746</v>
      </c>
      <c r="J547" s="1">
        <v>16326</v>
      </c>
      <c r="K547" s="1">
        <v>230259</v>
      </c>
      <c r="L547" s="1">
        <v>545746</v>
      </c>
      <c r="M547" s="1">
        <v>16326</v>
      </c>
      <c r="N547" s="65">
        <v>13.5059</v>
      </c>
      <c r="O547" s="65">
        <v>451.47730000000001</v>
      </c>
      <c r="P547" s="65">
        <v>7.7662000000000004</v>
      </c>
      <c r="Q547" s="65">
        <v>0.23230000000000001</v>
      </c>
      <c r="R547" s="65">
        <v>104.88979999999999</v>
      </c>
      <c r="S547" s="65">
        <v>3.2766999999999999</v>
      </c>
    </row>
    <row r="548" spans="1:19" x14ac:dyDescent="0.25">
      <c r="A548">
        <v>394</v>
      </c>
      <c r="B548" t="s">
        <v>425</v>
      </c>
      <c r="C548" s="1">
        <v>70272</v>
      </c>
      <c r="D548" s="1">
        <v>3426</v>
      </c>
      <c r="E548" s="83"/>
      <c r="F548" s="84" t="s">
        <v>548</v>
      </c>
      <c r="G548"/>
      <c r="H548" s="1">
        <v>7370818</v>
      </c>
      <c r="I548" s="1">
        <v>961142</v>
      </c>
      <c r="J548" s="1">
        <v>45958</v>
      </c>
      <c r="K548" s="1">
        <v>580558</v>
      </c>
      <c r="L548" s="1">
        <v>545746</v>
      </c>
      <c r="M548" s="1">
        <v>16326</v>
      </c>
      <c r="N548" s="65">
        <v>13.5059</v>
      </c>
      <c r="O548" s="65">
        <v>451.47730000000001</v>
      </c>
      <c r="P548" s="65">
        <v>13.6775</v>
      </c>
      <c r="Q548" s="65">
        <v>0.65400000000000003</v>
      </c>
      <c r="R548" s="65">
        <v>104.88979999999999</v>
      </c>
      <c r="S548" s="65">
        <v>8.2615999999999996</v>
      </c>
    </row>
    <row r="549" spans="1:19" x14ac:dyDescent="0.25">
      <c r="A549">
        <v>395</v>
      </c>
      <c r="B549" t="s">
        <v>426</v>
      </c>
      <c r="C549" s="1">
        <v>69809</v>
      </c>
      <c r="D549" s="1">
        <v>2251</v>
      </c>
      <c r="E549" s="83">
        <v>22</v>
      </c>
      <c r="F549" s="84" t="s">
        <v>826</v>
      </c>
      <c r="G549">
        <v>2019</v>
      </c>
      <c r="H549" s="1">
        <v>0</v>
      </c>
      <c r="I549" s="1">
        <v>468302</v>
      </c>
      <c r="J549" s="1">
        <v>35359</v>
      </c>
      <c r="K549" s="1">
        <v>236811</v>
      </c>
      <c r="L549" s="1">
        <v>0</v>
      </c>
      <c r="M549" s="1">
        <v>0</v>
      </c>
      <c r="N549" s="65">
        <v>0</v>
      </c>
      <c r="O549" s="65">
        <v>0</v>
      </c>
      <c r="P549" s="65">
        <v>6.7083000000000004</v>
      </c>
      <c r="Q549" s="65">
        <v>0.50649999999999995</v>
      </c>
      <c r="R549" s="65">
        <v>0</v>
      </c>
      <c r="S549" s="65">
        <v>3.3923000000000001</v>
      </c>
    </row>
    <row r="550" spans="1:19" x14ac:dyDescent="0.25">
      <c r="A550">
        <v>395</v>
      </c>
      <c r="B550" t="s">
        <v>426</v>
      </c>
      <c r="C550" s="1">
        <v>69809</v>
      </c>
      <c r="D550" s="1">
        <v>2251</v>
      </c>
      <c r="E550" s="83"/>
      <c r="F550" s="84" t="s">
        <v>548</v>
      </c>
      <c r="G550"/>
      <c r="H550" s="1">
        <v>0</v>
      </c>
      <c r="I550" s="1">
        <v>468302</v>
      </c>
      <c r="J550" s="1">
        <v>35359</v>
      </c>
      <c r="K550" s="1">
        <v>236811</v>
      </c>
      <c r="L550" s="1">
        <v>0</v>
      </c>
      <c r="M550" s="1">
        <v>0</v>
      </c>
      <c r="N550" s="65">
        <v>0</v>
      </c>
      <c r="O550" s="65">
        <v>0</v>
      </c>
      <c r="P550" s="65">
        <v>6.7083000000000004</v>
      </c>
      <c r="Q550" s="65">
        <v>0.50649999999999995</v>
      </c>
      <c r="R550" s="65">
        <v>0</v>
      </c>
      <c r="S550" s="65">
        <v>3.3923000000000001</v>
      </c>
    </row>
    <row r="551" spans="1:19" x14ac:dyDescent="0.25">
      <c r="A551">
        <v>396</v>
      </c>
      <c r="B551" t="s">
        <v>427</v>
      </c>
      <c r="C551" s="1">
        <v>69658</v>
      </c>
      <c r="D551" s="1">
        <v>2263</v>
      </c>
      <c r="E551" s="83">
        <v>50108</v>
      </c>
      <c r="F551" s="84" t="s">
        <v>827</v>
      </c>
      <c r="G551">
        <v>2019</v>
      </c>
      <c r="H551" s="1">
        <v>0</v>
      </c>
      <c r="I551" s="1">
        <v>427848</v>
      </c>
      <c r="J551" s="1">
        <v>28148</v>
      </c>
      <c r="K551" s="1">
        <v>423100</v>
      </c>
      <c r="L551" s="1">
        <v>0</v>
      </c>
      <c r="M551" s="1">
        <v>0</v>
      </c>
      <c r="N551" s="65">
        <v>0</v>
      </c>
      <c r="O551" s="65">
        <v>0</v>
      </c>
      <c r="P551" s="65">
        <v>6.1421000000000001</v>
      </c>
      <c r="Q551" s="65">
        <v>0.40410000000000001</v>
      </c>
      <c r="R551" s="65">
        <v>0</v>
      </c>
      <c r="S551" s="65">
        <v>6.0739999999999998</v>
      </c>
    </row>
    <row r="552" spans="1:19" x14ac:dyDescent="0.25">
      <c r="A552">
        <v>396</v>
      </c>
      <c r="B552" t="s">
        <v>427</v>
      </c>
      <c r="C552" s="1">
        <v>69658</v>
      </c>
      <c r="D552" s="1">
        <v>2263</v>
      </c>
      <c r="E552" s="83">
        <v>50109</v>
      </c>
      <c r="F552" s="84" t="s">
        <v>828</v>
      </c>
      <c r="G552">
        <v>2021</v>
      </c>
      <c r="H552" s="1">
        <v>0</v>
      </c>
      <c r="I552" s="1">
        <v>31334</v>
      </c>
      <c r="J552" s="1">
        <v>1925</v>
      </c>
      <c r="K552" s="1">
        <v>7777</v>
      </c>
      <c r="L552" s="1">
        <v>0</v>
      </c>
      <c r="M552" s="1">
        <v>0</v>
      </c>
      <c r="N552" s="65">
        <v>0</v>
      </c>
      <c r="O552" s="65">
        <v>0</v>
      </c>
      <c r="P552" s="65">
        <v>0.44979999999999998</v>
      </c>
      <c r="Q552" s="65">
        <v>2.76E-2</v>
      </c>
      <c r="R552" s="65">
        <v>0</v>
      </c>
      <c r="S552" s="65">
        <v>0.1116</v>
      </c>
    </row>
    <row r="553" spans="1:19" x14ac:dyDescent="0.25">
      <c r="A553">
        <v>396</v>
      </c>
      <c r="B553" t="s">
        <v>427</v>
      </c>
      <c r="C553" s="1">
        <v>69658</v>
      </c>
      <c r="D553" s="1">
        <v>2263</v>
      </c>
      <c r="E553" s="83"/>
      <c r="F553" s="84" t="s">
        <v>548</v>
      </c>
      <c r="G553"/>
      <c r="H553" s="1">
        <v>0</v>
      </c>
      <c r="I553" s="1">
        <v>459182</v>
      </c>
      <c r="J553" s="1">
        <v>30073</v>
      </c>
      <c r="K553" s="1">
        <v>430877</v>
      </c>
      <c r="L553" s="1">
        <v>0</v>
      </c>
      <c r="M553" s="1">
        <v>0</v>
      </c>
      <c r="N553" s="65">
        <v>0</v>
      </c>
      <c r="O553" s="65">
        <v>0</v>
      </c>
      <c r="P553" s="65">
        <v>6.5918999999999999</v>
      </c>
      <c r="Q553" s="65">
        <v>0.43169999999999997</v>
      </c>
      <c r="R553" s="65">
        <v>0</v>
      </c>
      <c r="S553" s="65">
        <v>6.1856</v>
      </c>
    </row>
    <row r="554" spans="1:19" x14ac:dyDescent="0.25">
      <c r="A554">
        <v>397</v>
      </c>
      <c r="B554" t="s">
        <v>428</v>
      </c>
      <c r="C554" s="1">
        <v>69501</v>
      </c>
      <c r="D554" s="1">
        <v>1088</v>
      </c>
      <c r="E554" s="83">
        <v>30053</v>
      </c>
      <c r="F554" s="84" t="s">
        <v>829</v>
      </c>
      <c r="G554">
        <v>2021</v>
      </c>
      <c r="H554" s="1">
        <v>0</v>
      </c>
      <c r="I554" s="1">
        <v>46883</v>
      </c>
      <c r="J554" s="1">
        <v>3885</v>
      </c>
      <c r="K554" s="1">
        <v>14976</v>
      </c>
      <c r="L554" s="1">
        <v>0</v>
      </c>
      <c r="M554" s="1">
        <v>0</v>
      </c>
      <c r="N554" s="65">
        <v>0</v>
      </c>
      <c r="O554" s="65">
        <v>0</v>
      </c>
      <c r="P554" s="65">
        <v>0.67459999999999998</v>
      </c>
      <c r="Q554" s="65">
        <v>5.5899999999999998E-2</v>
      </c>
      <c r="R554" s="65">
        <v>0</v>
      </c>
      <c r="S554" s="65">
        <v>0.2155</v>
      </c>
    </row>
    <row r="555" spans="1:19" x14ac:dyDescent="0.25">
      <c r="A555">
        <v>397</v>
      </c>
      <c r="B555" t="s">
        <v>428</v>
      </c>
      <c r="C555" s="1">
        <v>69501</v>
      </c>
      <c r="D555" s="1">
        <v>1088</v>
      </c>
      <c r="E555" s="83">
        <v>30123</v>
      </c>
      <c r="F555" s="84" t="s">
        <v>830</v>
      </c>
      <c r="G555">
        <v>2019</v>
      </c>
      <c r="H555" s="1">
        <v>0</v>
      </c>
      <c r="I555" s="1">
        <v>84408</v>
      </c>
      <c r="J555" s="1">
        <v>9484</v>
      </c>
      <c r="K555" s="1">
        <v>34088</v>
      </c>
      <c r="L555" s="1">
        <v>0</v>
      </c>
      <c r="M555" s="1">
        <v>0</v>
      </c>
      <c r="N555" s="65">
        <v>0</v>
      </c>
      <c r="O555" s="65">
        <v>0</v>
      </c>
      <c r="P555" s="65">
        <v>1.2144999999999999</v>
      </c>
      <c r="Q555" s="65">
        <v>0.13650000000000001</v>
      </c>
      <c r="R555" s="65">
        <v>0</v>
      </c>
      <c r="S555" s="65">
        <v>0.49049999999999999</v>
      </c>
    </row>
    <row r="556" spans="1:19" x14ac:dyDescent="0.25">
      <c r="A556">
        <v>397</v>
      </c>
      <c r="B556" t="s">
        <v>428</v>
      </c>
      <c r="C556" s="1">
        <v>69501</v>
      </c>
      <c r="D556" s="1">
        <v>1088</v>
      </c>
      <c r="E556" s="83">
        <v>40055</v>
      </c>
      <c r="F556" s="84" t="s">
        <v>831</v>
      </c>
      <c r="G556">
        <v>2019</v>
      </c>
      <c r="H556" s="1">
        <v>0</v>
      </c>
      <c r="I556" s="1">
        <v>166427</v>
      </c>
      <c r="J556" s="1">
        <v>13804</v>
      </c>
      <c r="K556" s="1">
        <v>49506</v>
      </c>
      <c r="L556" s="1">
        <v>0</v>
      </c>
      <c r="M556" s="1">
        <v>0</v>
      </c>
      <c r="N556" s="65">
        <v>0</v>
      </c>
      <c r="O556" s="65">
        <v>0</v>
      </c>
      <c r="P556" s="65">
        <v>2.3946000000000001</v>
      </c>
      <c r="Q556" s="65">
        <v>0.1986</v>
      </c>
      <c r="R556" s="65">
        <v>0</v>
      </c>
      <c r="S556" s="65">
        <v>0.71230000000000004</v>
      </c>
    </row>
    <row r="557" spans="1:19" x14ac:dyDescent="0.25">
      <c r="A557">
        <v>397</v>
      </c>
      <c r="B557" t="s">
        <v>428</v>
      </c>
      <c r="C557" s="1">
        <v>69501</v>
      </c>
      <c r="D557" s="1">
        <v>1088</v>
      </c>
      <c r="E557" s="83">
        <v>40950</v>
      </c>
      <c r="F557" s="84" t="s">
        <v>666</v>
      </c>
      <c r="G557">
        <v>2019</v>
      </c>
      <c r="H557" s="1">
        <v>118126</v>
      </c>
      <c r="I557" s="1">
        <v>124123</v>
      </c>
      <c r="J557" s="1">
        <v>5542</v>
      </c>
      <c r="K557" s="1">
        <v>6928</v>
      </c>
      <c r="L557" s="1">
        <v>124123</v>
      </c>
      <c r="M557" s="1">
        <v>5542</v>
      </c>
      <c r="N557" s="65">
        <v>0.95169999999999999</v>
      </c>
      <c r="O557" s="65">
        <v>21.314699999999998</v>
      </c>
      <c r="P557" s="65">
        <v>1.7859</v>
      </c>
      <c r="Q557" s="65">
        <v>7.9699999999999993E-2</v>
      </c>
      <c r="R557" s="65">
        <v>1.6996</v>
      </c>
      <c r="S557" s="65">
        <v>9.9699999999999997E-2</v>
      </c>
    </row>
    <row r="558" spans="1:19" x14ac:dyDescent="0.25">
      <c r="A558">
        <v>397</v>
      </c>
      <c r="B558" t="s">
        <v>428</v>
      </c>
      <c r="C558" s="1">
        <v>69501</v>
      </c>
      <c r="D558" s="1">
        <v>1088</v>
      </c>
      <c r="E558" s="83"/>
      <c r="F558" s="84" t="s">
        <v>548</v>
      </c>
      <c r="G558"/>
      <c r="H558" s="1">
        <v>118126</v>
      </c>
      <c r="I558" s="1">
        <v>421841</v>
      </c>
      <c r="J558" s="1">
        <v>32715</v>
      </c>
      <c r="K558" s="1">
        <v>105498</v>
      </c>
      <c r="L558" s="1">
        <v>124123</v>
      </c>
      <c r="M558" s="1">
        <v>5542</v>
      </c>
      <c r="N558" s="65">
        <v>0.95169999999999999</v>
      </c>
      <c r="O558" s="65">
        <v>21.314699999999998</v>
      </c>
      <c r="P558" s="65">
        <v>6.0696000000000003</v>
      </c>
      <c r="Q558" s="65">
        <v>0.47070000000000001</v>
      </c>
      <c r="R558" s="65">
        <v>1.6996</v>
      </c>
      <c r="S558" s="65">
        <v>1.5179</v>
      </c>
    </row>
    <row r="559" spans="1:19" x14ac:dyDescent="0.25">
      <c r="A559">
        <v>398</v>
      </c>
      <c r="B559" t="s">
        <v>429</v>
      </c>
      <c r="C559" s="1">
        <v>69449</v>
      </c>
      <c r="D559" s="1">
        <v>1868</v>
      </c>
      <c r="E559" s="83">
        <v>30099</v>
      </c>
      <c r="F559" s="84" t="s">
        <v>832</v>
      </c>
      <c r="G559">
        <v>2019</v>
      </c>
      <c r="H559" s="1">
        <v>0</v>
      </c>
      <c r="I559" s="1">
        <v>190391</v>
      </c>
      <c r="J559" s="1">
        <v>17721</v>
      </c>
      <c r="K559" s="1">
        <v>134832</v>
      </c>
      <c r="L559" s="1">
        <v>0</v>
      </c>
      <c r="M559" s="1">
        <v>0</v>
      </c>
      <c r="N559" s="65">
        <v>0</v>
      </c>
      <c r="O559" s="65">
        <v>0</v>
      </c>
      <c r="P559" s="65">
        <v>2.7414999999999998</v>
      </c>
      <c r="Q559" s="65">
        <v>0.25519999999999998</v>
      </c>
      <c r="R559" s="65">
        <v>0</v>
      </c>
      <c r="S559" s="65">
        <v>1.9415</v>
      </c>
    </row>
    <row r="560" spans="1:19" x14ac:dyDescent="0.25">
      <c r="A560">
        <v>398</v>
      </c>
      <c r="B560" t="s">
        <v>429</v>
      </c>
      <c r="C560" s="1">
        <v>69449</v>
      </c>
      <c r="D560" s="1">
        <v>1868</v>
      </c>
      <c r="E560" s="83"/>
      <c r="F560" s="84" t="s">
        <v>548</v>
      </c>
      <c r="G560"/>
      <c r="H560" s="1">
        <v>0</v>
      </c>
      <c r="I560" s="1">
        <v>190391</v>
      </c>
      <c r="J560" s="1">
        <v>17721</v>
      </c>
      <c r="K560" s="1">
        <v>134832</v>
      </c>
      <c r="L560" s="1">
        <v>0</v>
      </c>
      <c r="M560" s="1">
        <v>0</v>
      </c>
      <c r="N560" s="65">
        <v>0</v>
      </c>
      <c r="O560" s="65">
        <v>0</v>
      </c>
      <c r="P560" s="65">
        <v>2.7414999999999998</v>
      </c>
      <c r="Q560" s="65">
        <v>0.25519999999999998</v>
      </c>
      <c r="R560" s="65">
        <v>0</v>
      </c>
      <c r="S560" s="65">
        <v>1.9415</v>
      </c>
    </row>
    <row r="561" spans="1:19" x14ac:dyDescent="0.25">
      <c r="A561">
        <v>399</v>
      </c>
      <c r="B561" t="s">
        <v>430</v>
      </c>
      <c r="C561" s="1">
        <v>69173</v>
      </c>
      <c r="D561" s="1">
        <v>1607</v>
      </c>
      <c r="E561" s="83">
        <v>40155</v>
      </c>
      <c r="F561" s="84" t="s">
        <v>833</v>
      </c>
      <c r="G561">
        <v>2019</v>
      </c>
      <c r="H561" s="1">
        <v>0</v>
      </c>
      <c r="I561" s="1">
        <v>733327</v>
      </c>
      <c r="J561" s="1">
        <v>46724</v>
      </c>
      <c r="K561" s="1">
        <v>262861</v>
      </c>
      <c r="L561" s="1">
        <v>0</v>
      </c>
      <c r="M561" s="1">
        <v>0</v>
      </c>
      <c r="N561" s="65">
        <v>0</v>
      </c>
      <c r="O561" s="65">
        <v>0</v>
      </c>
      <c r="P561" s="65">
        <v>10.6013</v>
      </c>
      <c r="Q561" s="65">
        <v>0.67549999999999999</v>
      </c>
      <c r="R561" s="65">
        <v>0</v>
      </c>
      <c r="S561" s="65">
        <v>3.8001</v>
      </c>
    </row>
    <row r="562" spans="1:19" x14ac:dyDescent="0.25">
      <c r="A562">
        <v>399</v>
      </c>
      <c r="B562" t="s">
        <v>430</v>
      </c>
      <c r="C562" s="1">
        <v>69173</v>
      </c>
      <c r="D562" s="1">
        <v>1607</v>
      </c>
      <c r="E562" s="83"/>
      <c r="F562" s="84" t="s">
        <v>548</v>
      </c>
      <c r="G562"/>
      <c r="H562" s="1">
        <v>0</v>
      </c>
      <c r="I562" s="1">
        <v>733327</v>
      </c>
      <c r="J562" s="1">
        <v>46724</v>
      </c>
      <c r="K562" s="1">
        <v>262861</v>
      </c>
      <c r="L562" s="1">
        <v>0</v>
      </c>
      <c r="M562" s="1">
        <v>0</v>
      </c>
      <c r="N562" s="65">
        <v>0</v>
      </c>
      <c r="O562" s="65">
        <v>0</v>
      </c>
      <c r="P562" s="65">
        <v>10.6013</v>
      </c>
      <c r="Q562" s="65">
        <v>0.67549999999999999</v>
      </c>
      <c r="R562" s="65">
        <v>0</v>
      </c>
      <c r="S562" s="65">
        <v>3.8001</v>
      </c>
    </row>
    <row r="563" spans="1:19" x14ac:dyDescent="0.25">
      <c r="A563">
        <v>400</v>
      </c>
      <c r="B563" t="s">
        <v>431</v>
      </c>
      <c r="C563" s="1">
        <v>69014</v>
      </c>
      <c r="D563" s="1">
        <v>1787</v>
      </c>
      <c r="E563" s="83">
        <v>30012</v>
      </c>
      <c r="F563" s="84" t="s">
        <v>834</v>
      </c>
      <c r="G563">
        <v>2019</v>
      </c>
      <c r="H563" s="1">
        <v>3204701</v>
      </c>
      <c r="I563" s="1">
        <v>788819</v>
      </c>
      <c r="J563" s="1">
        <v>69051</v>
      </c>
      <c r="K563" s="1">
        <v>1100896</v>
      </c>
      <c r="L563" s="1">
        <v>788819</v>
      </c>
      <c r="M563" s="1">
        <v>69051</v>
      </c>
      <c r="N563" s="65">
        <v>4.0627000000000004</v>
      </c>
      <c r="O563" s="65">
        <v>46.410600000000002</v>
      </c>
      <c r="P563" s="65">
        <v>11.4298</v>
      </c>
      <c r="Q563" s="65">
        <v>1.0004999999999999</v>
      </c>
      <c r="R563" s="65">
        <v>46.435499999999998</v>
      </c>
      <c r="S563" s="65">
        <v>15.9518</v>
      </c>
    </row>
    <row r="564" spans="1:19" x14ac:dyDescent="0.25">
      <c r="A564">
        <v>400</v>
      </c>
      <c r="B564" t="s">
        <v>431</v>
      </c>
      <c r="C564" s="1">
        <v>69014</v>
      </c>
      <c r="D564" s="1">
        <v>1787</v>
      </c>
      <c r="E564" s="83"/>
      <c r="F564" s="84" t="s">
        <v>548</v>
      </c>
      <c r="G564"/>
      <c r="H564" s="1">
        <v>3204701</v>
      </c>
      <c r="I564" s="1">
        <v>788819</v>
      </c>
      <c r="J564" s="1">
        <v>69051</v>
      </c>
      <c r="K564" s="1">
        <v>1100896</v>
      </c>
      <c r="L564" s="1">
        <v>788819</v>
      </c>
      <c r="M564" s="1">
        <v>69051</v>
      </c>
      <c r="N564" s="65">
        <v>4.0627000000000004</v>
      </c>
      <c r="O564" s="65">
        <v>46.410600000000002</v>
      </c>
      <c r="P564" s="65">
        <v>11.4298</v>
      </c>
      <c r="Q564" s="65">
        <v>1.0004999999999999</v>
      </c>
      <c r="R564" s="65">
        <v>46.435499999999998</v>
      </c>
      <c r="S564" s="65">
        <v>15.9518</v>
      </c>
    </row>
    <row r="565" spans="1:19" x14ac:dyDescent="0.25">
      <c r="A565">
        <v>401</v>
      </c>
      <c r="B565" t="s">
        <v>432</v>
      </c>
      <c r="C565" s="1">
        <v>68998</v>
      </c>
      <c r="D565" s="1">
        <v>1020</v>
      </c>
      <c r="E565" s="83">
        <v>41092</v>
      </c>
      <c r="F565" s="84" t="s">
        <v>835</v>
      </c>
      <c r="G565">
        <v>2019</v>
      </c>
      <c r="H565" s="1">
        <v>0</v>
      </c>
      <c r="I565" s="1">
        <v>134597</v>
      </c>
      <c r="J565" s="1">
        <v>9931</v>
      </c>
      <c r="K565" s="1">
        <v>69766</v>
      </c>
      <c r="L565" s="1">
        <v>0</v>
      </c>
      <c r="M565" s="1">
        <v>0</v>
      </c>
      <c r="N565" s="65">
        <v>0</v>
      </c>
      <c r="O565" s="65">
        <v>0</v>
      </c>
      <c r="P565" s="65">
        <v>1.9507000000000001</v>
      </c>
      <c r="Q565" s="65">
        <v>0.1439</v>
      </c>
      <c r="R565" s="65">
        <v>0</v>
      </c>
      <c r="S565" s="65">
        <v>1.0111000000000001</v>
      </c>
    </row>
    <row r="566" spans="1:19" x14ac:dyDescent="0.25">
      <c r="A566">
        <v>401</v>
      </c>
      <c r="B566" t="s">
        <v>432</v>
      </c>
      <c r="C566" s="1">
        <v>68998</v>
      </c>
      <c r="D566" s="1">
        <v>1020</v>
      </c>
      <c r="E566" s="83"/>
      <c r="F566" s="84" t="s">
        <v>548</v>
      </c>
      <c r="G566"/>
      <c r="H566" s="1">
        <v>0</v>
      </c>
      <c r="I566" s="1">
        <v>134597</v>
      </c>
      <c r="J566" s="1">
        <v>9931</v>
      </c>
      <c r="K566" s="1">
        <v>69766</v>
      </c>
      <c r="L566" s="1">
        <v>0</v>
      </c>
      <c r="M566" s="1">
        <v>0</v>
      </c>
      <c r="N566" s="65">
        <v>0</v>
      </c>
      <c r="O566" s="65">
        <v>0</v>
      </c>
      <c r="P566" s="65">
        <v>1.9507000000000001</v>
      </c>
      <c r="Q566" s="65">
        <v>0.1439</v>
      </c>
      <c r="R566" s="65">
        <v>0</v>
      </c>
      <c r="S566" s="65">
        <v>1.0111000000000001</v>
      </c>
    </row>
    <row r="567" spans="1:19" x14ac:dyDescent="0.25">
      <c r="A567">
        <v>402</v>
      </c>
      <c r="B567" t="s">
        <v>433</v>
      </c>
      <c r="C567" s="1">
        <v>68781</v>
      </c>
      <c r="D567" s="1">
        <v>1239</v>
      </c>
      <c r="E567" s="83">
        <v>40103</v>
      </c>
      <c r="F567" s="84" t="s">
        <v>836</v>
      </c>
      <c r="G567">
        <v>2021</v>
      </c>
      <c r="H567" s="1">
        <v>0</v>
      </c>
      <c r="I567" s="1">
        <v>586661</v>
      </c>
      <c r="J567" s="1">
        <v>28700</v>
      </c>
      <c r="K567" s="1">
        <v>43425</v>
      </c>
      <c r="L567" s="1">
        <v>0</v>
      </c>
      <c r="M567" s="1">
        <v>0</v>
      </c>
      <c r="N567" s="65">
        <v>0</v>
      </c>
      <c r="O567" s="65">
        <v>0</v>
      </c>
      <c r="P567" s="65">
        <v>8.5294000000000008</v>
      </c>
      <c r="Q567" s="65">
        <v>0.4173</v>
      </c>
      <c r="R567" s="65">
        <v>0</v>
      </c>
      <c r="S567" s="65">
        <v>0.63139999999999996</v>
      </c>
    </row>
    <row r="568" spans="1:19" x14ac:dyDescent="0.25">
      <c r="A568">
        <v>402</v>
      </c>
      <c r="B568" t="s">
        <v>433</v>
      </c>
      <c r="C568" s="1">
        <v>68781</v>
      </c>
      <c r="D568" s="1">
        <v>1239</v>
      </c>
      <c r="E568" s="83"/>
      <c r="F568" s="84" t="s">
        <v>548</v>
      </c>
      <c r="G568"/>
      <c r="H568" s="1">
        <v>0</v>
      </c>
      <c r="I568" s="1">
        <v>586661</v>
      </c>
      <c r="J568" s="1">
        <v>28700</v>
      </c>
      <c r="K568" s="1">
        <v>43425</v>
      </c>
      <c r="L568" s="1">
        <v>0</v>
      </c>
      <c r="M568" s="1">
        <v>0</v>
      </c>
      <c r="N568" s="65">
        <v>0</v>
      </c>
      <c r="O568" s="65">
        <v>0</v>
      </c>
      <c r="P568" s="65">
        <v>8.5294000000000008</v>
      </c>
      <c r="Q568" s="65">
        <v>0.4173</v>
      </c>
      <c r="R568" s="65">
        <v>0</v>
      </c>
      <c r="S568" s="65">
        <v>0.63139999999999996</v>
      </c>
    </row>
    <row r="569" spans="1:19" x14ac:dyDescent="0.25">
      <c r="A569">
        <v>403</v>
      </c>
      <c r="B569" t="s">
        <v>434</v>
      </c>
      <c r="C569" s="1">
        <v>68738</v>
      </c>
      <c r="D569" s="1">
        <v>4320</v>
      </c>
      <c r="E569" s="83">
        <v>90012</v>
      </c>
      <c r="F569" s="84" t="s">
        <v>762</v>
      </c>
      <c r="G569">
        <v>2019</v>
      </c>
      <c r="H569" s="1">
        <v>192874</v>
      </c>
      <c r="I569" s="1">
        <v>49297</v>
      </c>
      <c r="J569" s="1">
        <v>3070</v>
      </c>
      <c r="K569" s="1">
        <v>23826</v>
      </c>
      <c r="L569" s="1">
        <v>49297</v>
      </c>
      <c r="M569" s="1">
        <v>3070</v>
      </c>
      <c r="N569" s="65">
        <v>3.9125000000000001</v>
      </c>
      <c r="O569" s="65">
        <v>62.825400000000002</v>
      </c>
      <c r="P569" s="65">
        <v>0.71719999999999995</v>
      </c>
      <c r="Q569" s="65">
        <v>4.4699999999999997E-2</v>
      </c>
      <c r="R569" s="65">
        <v>2.8058999999999998</v>
      </c>
      <c r="S569" s="65">
        <v>0.34660000000000002</v>
      </c>
    </row>
    <row r="570" spans="1:19" x14ac:dyDescent="0.25">
      <c r="A570">
        <v>403</v>
      </c>
      <c r="B570" t="s">
        <v>434</v>
      </c>
      <c r="C570" s="1">
        <v>68738</v>
      </c>
      <c r="D570" s="1">
        <v>4320</v>
      </c>
      <c r="E570" s="83">
        <v>90175</v>
      </c>
      <c r="F570" s="84" t="s">
        <v>837</v>
      </c>
      <c r="G570">
        <v>2019</v>
      </c>
      <c r="H570" s="1">
        <v>0</v>
      </c>
      <c r="I570" s="1">
        <v>366689</v>
      </c>
      <c r="J570" s="1">
        <v>33747</v>
      </c>
      <c r="K570" s="1">
        <v>284269</v>
      </c>
      <c r="L570" s="1">
        <v>0</v>
      </c>
      <c r="M570" s="1">
        <v>0</v>
      </c>
      <c r="N570" s="65">
        <v>0</v>
      </c>
      <c r="O570" s="65">
        <v>0</v>
      </c>
      <c r="P570" s="65">
        <v>5.3346</v>
      </c>
      <c r="Q570" s="65">
        <v>0.49099999999999999</v>
      </c>
      <c r="R570" s="65">
        <v>0</v>
      </c>
      <c r="S570" s="65">
        <v>4.1355000000000004</v>
      </c>
    </row>
    <row r="571" spans="1:19" x14ac:dyDescent="0.25">
      <c r="A571">
        <v>403</v>
      </c>
      <c r="B571" t="s">
        <v>434</v>
      </c>
      <c r="C571" s="1">
        <v>68738</v>
      </c>
      <c r="D571" s="1">
        <v>4320</v>
      </c>
      <c r="E571" s="83">
        <v>99422</v>
      </c>
      <c r="F571" s="84" t="s">
        <v>764</v>
      </c>
      <c r="G571">
        <v>2021</v>
      </c>
      <c r="H571" s="1">
        <v>352067</v>
      </c>
      <c r="I571" s="1">
        <v>82793</v>
      </c>
      <c r="J571" s="1">
        <v>1827</v>
      </c>
      <c r="K571" s="1">
        <v>7432</v>
      </c>
      <c r="L571" s="1">
        <v>82793</v>
      </c>
      <c r="M571" s="1">
        <v>1827</v>
      </c>
      <c r="N571" s="65">
        <v>4.2523999999999997</v>
      </c>
      <c r="O571" s="65">
        <v>192.7022</v>
      </c>
      <c r="P571" s="65">
        <v>1.2044999999999999</v>
      </c>
      <c r="Q571" s="65">
        <v>2.6599999999999999E-2</v>
      </c>
      <c r="R571" s="65">
        <v>5.1219000000000001</v>
      </c>
      <c r="S571" s="65">
        <v>0.1081</v>
      </c>
    </row>
    <row r="572" spans="1:19" x14ac:dyDescent="0.25">
      <c r="A572">
        <v>403</v>
      </c>
      <c r="B572" t="s">
        <v>434</v>
      </c>
      <c r="C572" s="1">
        <v>68738</v>
      </c>
      <c r="D572" s="1">
        <v>4320</v>
      </c>
      <c r="E572" s="83"/>
      <c r="F572" s="84" t="s">
        <v>548</v>
      </c>
      <c r="G572"/>
      <c r="H572" s="1">
        <v>544941</v>
      </c>
      <c r="I572" s="1">
        <v>498779</v>
      </c>
      <c r="J572" s="1">
        <v>38644</v>
      </c>
      <c r="K572" s="1">
        <v>315527</v>
      </c>
      <c r="L572" s="1">
        <v>132090</v>
      </c>
      <c r="M572" s="1">
        <v>4897</v>
      </c>
      <c r="N572" s="65">
        <v>4.1254999999999997</v>
      </c>
      <c r="O572" s="65">
        <v>111.28060000000001</v>
      </c>
      <c r="P572" s="65">
        <v>7.2561999999999998</v>
      </c>
      <c r="Q572" s="65">
        <v>0.56220000000000003</v>
      </c>
      <c r="R572" s="65">
        <v>7.9278000000000004</v>
      </c>
      <c r="S572" s="65">
        <v>4.5903</v>
      </c>
    </row>
    <row r="573" spans="1:19" x14ac:dyDescent="0.25">
      <c r="A573">
        <v>404</v>
      </c>
      <c r="B573" t="s">
        <v>435</v>
      </c>
      <c r="C573" s="1">
        <v>68545</v>
      </c>
      <c r="D573" s="1">
        <v>2658</v>
      </c>
      <c r="E573" s="83">
        <v>50176</v>
      </c>
      <c r="F573" s="84" t="s">
        <v>838</v>
      </c>
      <c r="G573">
        <v>2021</v>
      </c>
      <c r="H573" s="1">
        <v>790527</v>
      </c>
      <c r="I573" s="1">
        <v>789911</v>
      </c>
      <c r="J573" s="1">
        <v>63963</v>
      </c>
      <c r="K573" s="1">
        <v>315631</v>
      </c>
      <c r="L573" s="1">
        <v>789911</v>
      </c>
      <c r="M573" s="1">
        <v>63963</v>
      </c>
      <c r="N573" s="65">
        <v>1.0007999999999999</v>
      </c>
      <c r="O573" s="65">
        <v>12.3591</v>
      </c>
      <c r="P573" s="65">
        <v>11.523999999999999</v>
      </c>
      <c r="Q573" s="65">
        <v>0.93320000000000003</v>
      </c>
      <c r="R573" s="65">
        <v>11.532999999999999</v>
      </c>
      <c r="S573" s="65">
        <v>4.6047000000000002</v>
      </c>
    </row>
    <row r="574" spans="1:19" x14ac:dyDescent="0.25">
      <c r="A574">
        <v>404</v>
      </c>
      <c r="B574" t="s">
        <v>435</v>
      </c>
      <c r="C574" s="1">
        <v>68545</v>
      </c>
      <c r="D574" s="1">
        <v>2658</v>
      </c>
      <c r="E574" s="83">
        <v>50215</v>
      </c>
      <c r="F574" s="84" t="s">
        <v>839</v>
      </c>
      <c r="G574">
        <v>2019</v>
      </c>
      <c r="H574" s="1">
        <v>0</v>
      </c>
      <c r="I574" s="1">
        <v>593065</v>
      </c>
      <c r="J574" s="1">
        <v>45988</v>
      </c>
      <c r="K574" s="1">
        <v>131375</v>
      </c>
      <c r="L574" s="1">
        <v>0</v>
      </c>
      <c r="M574" s="1">
        <v>0</v>
      </c>
      <c r="N574" s="65">
        <v>0</v>
      </c>
      <c r="O574" s="65">
        <v>0</v>
      </c>
      <c r="P574" s="65">
        <v>8.6522000000000006</v>
      </c>
      <c r="Q574" s="65">
        <v>0.67090000000000005</v>
      </c>
      <c r="R574" s="65">
        <v>0</v>
      </c>
      <c r="S574" s="65">
        <v>1.9166000000000001</v>
      </c>
    </row>
    <row r="575" spans="1:19" x14ac:dyDescent="0.25">
      <c r="A575">
        <v>404</v>
      </c>
      <c r="B575" t="s">
        <v>435</v>
      </c>
      <c r="C575" s="1">
        <v>68545</v>
      </c>
      <c r="D575" s="1">
        <v>2658</v>
      </c>
      <c r="E575" s="83"/>
      <c r="F575" s="84" t="s">
        <v>548</v>
      </c>
      <c r="G575"/>
      <c r="H575" s="1">
        <v>790527</v>
      </c>
      <c r="I575" s="1">
        <v>1382976</v>
      </c>
      <c r="J575" s="1">
        <v>109951</v>
      </c>
      <c r="K575" s="1">
        <v>447006</v>
      </c>
      <c r="L575" s="1">
        <v>789911</v>
      </c>
      <c r="M575" s="1">
        <v>63963</v>
      </c>
      <c r="N575" s="65">
        <v>1.0007999999999999</v>
      </c>
      <c r="O575" s="65">
        <v>12.3591</v>
      </c>
      <c r="P575" s="65">
        <v>20.176200000000001</v>
      </c>
      <c r="Q575" s="65">
        <v>1.6041000000000001</v>
      </c>
      <c r="R575" s="65">
        <v>11.532999999999999</v>
      </c>
      <c r="S575" s="65">
        <v>6.5213999999999999</v>
      </c>
    </row>
    <row r="576" spans="1:19" x14ac:dyDescent="0.25">
      <c r="A576">
        <v>405</v>
      </c>
      <c r="B576" t="s">
        <v>436</v>
      </c>
      <c r="C576" s="1">
        <v>68444</v>
      </c>
      <c r="D576" s="1">
        <v>1778</v>
      </c>
      <c r="E576" s="83">
        <v>50160</v>
      </c>
      <c r="F576" s="84" t="s">
        <v>840</v>
      </c>
      <c r="G576">
        <v>2021</v>
      </c>
      <c r="H576" s="1">
        <v>533000</v>
      </c>
      <c r="I576" s="1">
        <v>679095</v>
      </c>
      <c r="J576" s="1">
        <v>33535</v>
      </c>
      <c r="K576" s="1">
        <v>51720</v>
      </c>
      <c r="L576" s="1">
        <v>679095</v>
      </c>
      <c r="M576" s="1">
        <v>33535</v>
      </c>
      <c r="N576" s="65">
        <v>0.78490000000000004</v>
      </c>
      <c r="O576" s="65">
        <v>15.893800000000001</v>
      </c>
      <c r="P576" s="65">
        <v>9.9219000000000008</v>
      </c>
      <c r="Q576" s="65">
        <v>0.49</v>
      </c>
      <c r="R576" s="65">
        <v>7.7873999999999999</v>
      </c>
      <c r="S576" s="65">
        <v>0.75570000000000004</v>
      </c>
    </row>
    <row r="577" spans="1:19" x14ac:dyDescent="0.25">
      <c r="A577">
        <v>405</v>
      </c>
      <c r="B577" t="s">
        <v>436</v>
      </c>
      <c r="C577" s="1">
        <v>68444</v>
      </c>
      <c r="D577" s="1">
        <v>1778</v>
      </c>
      <c r="E577" s="83">
        <v>50202</v>
      </c>
      <c r="F577" s="84" t="s">
        <v>841</v>
      </c>
      <c r="G577">
        <v>2019</v>
      </c>
      <c r="H577" s="1">
        <v>0</v>
      </c>
      <c r="I577" s="1">
        <v>340469</v>
      </c>
      <c r="J577" s="1">
        <v>35149</v>
      </c>
      <c r="K577" s="1">
        <v>93077</v>
      </c>
      <c r="L577" s="1">
        <v>0</v>
      </c>
      <c r="M577" s="1">
        <v>0</v>
      </c>
      <c r="N577" s="65">
        <v>0</v>
      </c>
      <c r="O577" s="65">
        <v>0</v>
      </c>
      <c r="P577" s="65">
        <v>4.9744000000000002</v>
      </c>
      <c r="Q577" s="65">
        <v>0.51349999999999996</v>
      </c>
      <c r="R577" s="65">
        <v>0</v>
      </c>
      <c r="S577" s="65">
        <v>1.3599000000000001</v>
      </c>
    </row>
    <row r="578" spans="1:19" x14ac:dyDescent="0.25">
      <c r="A578">
        <v>405</v>
      </c>
      <c r="B578" t="s">
        <v>436</v>
      </c>
      <c r="C578" s="1">
        <v>68444</v>
      </c>
      <c r="D578" s="1">
        <v>1778</v>
      </c>
      <c r="E578" s="83">
        <v>50210</v>
      </c>
      <c r="F578" s="84" t="s">
        <v>842</v>
      </c>
      <c r="G578">
        <v>2019</v>
      </c>
      <c r="H578" s="1">
        <v>0</v>
      </c>
      <c r="I578" s="1">
        <v>34265</v>
      </c>
      <c r="J578" s="1">
        <v>5269</v>
      </c>
      <c r="K578" s="1">
        <v>16876</v>
      </c>
      <c r="L578" s="1">
        <v>0</v>
      </c>
      <c r="M578" s="1">
        <v>0</v>
      </c>
      <c r="N578" s="65">
        <v>0</v>
      </c>
      <c r="O578" s="65">
        <v>0</v>
      </c>
      <c r="P578" s="65">
        <v>0.50060000000000004</v>
      </c>
      <c r="Q578" s="65">
        <v>7.6999999999999999E-2</v>
      </c>
      <c r="R578" s="65">
        <v>0</v>
      </c>
      <c r="S578" s="65">
        <v>0.24660000000000001</v>
      </c>
    </row>
    <row r="579" spans="1:19" x14ac:dyDescent="0.25">
      <c r="A579">
        <v>405</v>
      </c>
      <c r="B579" t="s">
        <v>436</v>
      </c>
      <c r="C579" s="1">
        <v>68444</v>
      </c>
      <c r="D579" s="1">
        <v>1778</v>
      </c>
      <c r="E579" s="83"/>
      <c r="F579" s="84" t="s">
        <v>548</v>
      </c>
      <c r="G579"/>
      <c r="H579" s="1">
        <v>533000</v>
      </c>
      <c r="I579" s="1">
        <v>1053829</v>
      </c>
      <c r="J579" s="1">
        <v>73953</v>
      </c>
      <c r="K579" s="1">
        <v>161673</v>
      </c>
      <c r="L579" s="1">
        <v>679095</v>
      </c>
      <c r="M579" s="1">
        <v>33535</v>
      </c>
      <c r="N579" s="65">
        <v>0.78490000000000004</v>
      </c>
      <c r="O579" s="65">
        <v>15.893800000000001</v>
      </c>
      <c r="P579" s="65">
        <v>15.397</v>
      </c>
      <c r="Q579" s="65">
        <v>1.0805</v>
      </c>
      <c r="R579" s="65">
        <v>7.7873999999999999</v>
      </c>
      <c r="S579" s="65">
        <v>2.3620999999999999</v>
      </c>
    </row>
    <row r="580" spans="1:19" x14ac:dyDescent="0.25">
      <c r="A580">
        <v>406</v>
      </c>
      <c r="B580" t="s">
        <v>437</v>
      </c>
      <c r="C580" s="1">
        <v>68243</v>
      </c>
      <c r="D580" s="1">
        <v>1485</v>
      </c>
      <c r="E580" s="83">
        <v>40096</v>
      </c>
      <c r="F580" s="84" t="s">
        <v>843</v>
      </c>
      <c r="G580">
        <v>2019</v>
      </c>
      <c r="H580" s="1">
        <v>0</v>
      </c>
      <c r="I580" s="1">
        <v>996976</v>
      </c>
      <c r="J580" s="1">
        <v>52685</v>
      </c>
      <c r="K580" s="1">
        <v>325831</v>
      </c>
      <c r="L580" s="1">
        <v>0</v>
      </c>
      <c r="M580" s="1">
        <v>0</v>
      </c>
      <c r="N580" s="65">
        <v>0</v>
      </c>
      <c r="O580" s="65">
        <v>0</v>
      </c>
      <c r="P580" s="65">
        <v>14.6092</v>
      </c>
      <c r="Q580" s="65">
        <v>0.77200000000000002</v>
      </c>
      <c r="R580" s="65">
        <v>0</v>
      </c>
      <c r="S580" s="65">
        <v>4.7746000000000004</v>
      </c>
    </row>
    <row r="581" spans="1:19" x14ac:dyDescent="0.25">
      <c r="A581">
        <v>406</v>
      </c>
      <c r="B581" t="s">
        <v>437</v>
      </c>
      <c r="C581" s="1">
        <v>68243</v>
      </c>
      <c r="D581" s="1">
        <v>1485</v>
      </c>
      <c r="E581" s="83"/>
      <c r="F581" s="84" t="s">
        <v>548</v>
      </c>
      <c r="G581"/>
      <c r="H581" s="1">
        <v>0</v>
      </c>
      <c r="I581" s="1">
        <v>996976</v>
      </c>
      <c r="J581" s="1">
        <v>52685</v>
      </c>
      <c r="K581" s="1">
        <v>325831</v>
      </c>
      <c r="L581" s="1">
        <v>0</v>
      </c>
      <c r="M581" s="1">
        <v>0</v>
      </c>
      <c r="N581" s="65">
        <v>0</v>
      </c>
      <c r="O581" s="65">
        <v>0</v>
      </c>
      <c r="P581" s="65">
        <v>14.6092</v>
      </c>
      <c r="Q581" s="65">
        <v>0.77200000000000002</v>
      </c>
      <c r="R581" s="65">
        <v>0</v>
      </c>
      <c r="S581" s="65">
        <v>4.7746000000000004</v>
      </c>
    </row>
    <row r="582" spans="1:19" x14ac:dyDescent="0.25">
      <c r="A582">
        <v>407</v>
      </c>
      <c r="B582" t="s">
        <v>438</v>
      </c>
      <c r="C582" s="1">
        <v>67983</v>
      </c>
      <c r="D582" s="1">
        <v>1799</v>
      </c>
      <c r="E582" s="83">
        <v>20005</v>
      </c>
      <c r="F582" s="84" t="s">
        <v>844</v>
      </c>
      <c r="G582">
        <v>2019</v>
      </c>
      <c r="H582" s="1">
        <v>0</v>
      </c>
      <c r="I582" s="1">
        <v>567527</v>
      </c>
      <c r="J582" s="1">
        <v>30961</v>
      </c>
      <c r="K582" s="1">
        <v>385715</v>
      </c>
      <c r="L582" s="1">
        <v>0</v>
      </c>
      <c r="M582" s="1">
        <v>0</v>
      </c>
      <c r="N582" s="65">
        <v>0</v>
      </c>
      <c r="O582" s="65">
        <v>0</v>
      </c>
      <c r="P582" s="65">
        <v>8.3481000000000005</v>
      </c>
      <c r="Q582" s="65">
        <v>0.45540000000000003</v>
      </c>
      <c r="R582" s="65">
        <v>0</v>
      </c>
      <c r="S582" s="65">
        <v>5.6737000000000002</v>
      </c>
    </row>
    <row r="583" spans="1:19" x14ac:dyDescent="0.25">
      <c r="A583">
        <v>407</v>
      </c>
      <c r="B583" t="s">
        <v>438</v>
      </c>
      <c r="C583" s="1">
        <v>67983</v>
      </c>
      <c r="D583" s="1">
        <v>1799</v>
      </c>
      <c r="E583" s="83"/>
      <c r="F583" s="84" t="s">
        <v>548</v>
      </c>
      <c r="G583"/>
      <c r="H583" s="1">
        <v>0</v>
      </c>
      <c r="I583" s="1">
        <v>567527</v>
      </c>
      <c r="J583" s="1">
        <v>30961</v>
      </c>
      <c r="K583" s="1">
        <v>385715</v>
      </c>
      <c r="L583" s="1">
        <v>0</v>
      </c>
      <c r="M583" s="1">
        <v>0</v>
      </c>
      <c r="N583" s="65">
        <v>0</v>
      </c>
      <c r="O583" s="65">
        <v>0</v>
      </c>
      <c r="P583" s="65">
        <v>8.3481000000000005</v>
      </c>
      <c r="Q583" s="65">
        <v>0.45540000000000003</v>
      </c>
      <c r="R583" s="65">
        <v>0</v>
      </c>
      <c r="S583" s="65">
        <v>5.6737000000000002</v>
      </c>
    </row>
    <row r="584" spans="1:19" x14ac:dyDescent="0.25">
      <c r="A584">
        <v>408</v>
      </c>
      <c r="B584" t="s">
        <v>439</v>
      </c>
      <c r="C584" s="1">
        <v>67821</v>
      </c>
      <c r="D584" s="1">
        <v>1393</v>
      </c>
      <c r="E584" s="83">
        <v>50204</v>
      </c>
      <c r="F584" s="84" t="s">
        <v>845</v>
      </c>
      <c r="G584">
        <v>2019</v>
      </c>
      <c r="H584" s="1">
        <v>455623</v>
      </c>
      <c r="I584" s="1">
        <v>258112</v>
      </c>
      <c r="J584" s="1">
        <v>17842</v>
      </c>
      <c r="K584" s="1">
        <v>59025</v>
      </c>
      <c r="L584" s="1">
        <v>258112</v>
      </c>
      <c r="M584" s="1">
        <v>17842</v>
      </c>
      <c r="N584" s="65">
        <v>1.7652000000000001</v>
      </c>
      <c r="O584" s="65">
        <v>25.5365</v>
      </c>
      <c r="P584" s="65">
        <v>3.8058000000000001</v>
      </c>
      <c r="Q584" s="65">
        <v>0.2631</v>
      </c>
      <c r="R584" s="65">
        <v>6.718</v>
      </c>
      <c r="S584" s="65">
        <v>0.87029999999999996</v>
      </c>
    </row>
    <row r="585" spans="1:19" x14ac:dyDescent="0.25">
      <c r="A585">
        <v>408</v>
      </c>
      <c r="B585" t="s">
        <v>439</v>
      </c>
      <c r="C585" s="1">
        <v>67821</v>
      </c>
      <c r="D585" s="1">
        <v>1393</v>
      </c>
      <c r="E585" s="83">
        <v>50211</v>
      </c>
      <c r="F585" s="84" t="s">
        <v>846</v>
      </c>
      <c r="G585">
        <v>2019</v>
      </c>
      <c r="H585" s="1">
        <v>3561373</v>
      </c>
      <c r="I585" s="1">
        <v>1158215</v>
      </c>
      <c r="J585" s="1">
        <v>71426</v>
      </c>
      <c r="K585" s="1">
        <v>548652</v>
      </c>
      <c r="L585" s="1">
        <v>1158215</v>
      </c>
      <c r="M585" s="1">
        <v>71426</v>
      </c>
      <c r="N585" s="65">
        <v>3.0749</v>
      </c>
      <c r="O585" s="65">
        <v>49.860999999999997</v>
      </c>
      <c r="P585" s="65">
        <v>17.077500000000001</v>
      </c>
      <c r="Q585" s="65">
        <v>1.0531999999999999</v>
      </c>
      <c r="R585" s="65">
        <v>52.511400000000002</v>
      </c>
      <c r="S585" s="65">
        <v>8.0897000000000006</v>
      </c>
    </row>
    <row r="586" spans="1:19" x14ac:dyDescent="0.25">
      <c r="A586">
        <v>408</v>
      </c>
      <c r="B586" t="s">
        <v>439</v>
      </c>
      <c r="C586" s="1">
        <v>67821</v>
      </c>
      <c r="D586" s="1">
        <v>1393</v>
      </c>
      <c r="E586" s="83"/>
      <c r="F586" s="84" t="s">
        <v>548</v>
      </c>
      <c r="G586"/>
      <c r="H586" s="1">
        <v>4016996</v>
      </c>
      <c r="I586" s="1">
        <v>1416327</v>
      </c>
      <c r="J586" s="1">
        <v>89268</v>
      </c>
      <c r="K586" s="1">
        <v>607677</v>
      </c>
      <c r="L586" s="1">
        <v>1416327</v>
      </c>
      <c r="M586" s="1">
        <v>89268</v>
      </c>
      <c r="N586" s="65">
        <v>2.8361999999999998</v>
      </c>
      <c r="O586" s="65">
        <v>44.999299999999998</v>
      </c>
      <c r="P586" s="65">
        <v>20.883299999999998</v>
      </c>
      <c r="Q586" s="65">
        <v>1.3162</v>
      </c>
      <c r="R586" s="65">
        <v>59.229399999999998</v>
      </c>
      <c r="S586" s="65">
        <v>8.9600000000000009</v>
      </c>
    </row>
    <row r="587" spans="1:19" x14ac:dyDescent="0.25">
      <c r="A587">
        <v>409</v>
      </c>
      <c r="B587" t="s">
        <v>440</v>
      </c>
      <c r="C587" s="1">
        <v>67818</v>
      </c>
      <c r="D587" s="1">
        <v>2007</v>
      </c>
      <c r="E587" s="83">
        <v>70011</v>
      </c>
      <c r="F587" s="84" t="s">
        <v>847</v>
      </c>
      <c r="G587">
        <v>2019</v>
      </c>
      <c r="H587" s="1">
        <v>0</v>
      </c>
      <c r="I587" s="1">
        <v>757909</v>
      </c>
      <c r="J587" s="1">
        <v>60665</v>
      </c>
      <c r="K587" s="1">
        <v>488318</v>
      </c>
      <c r="L587" s="1">
        <v>0</v>
      </c>
      <c r="M587" s="1">
        <v>0</v>
      </c>
      <c r="N587" s="65">
        <v>0</v>
      </c>
      <c r="O587" s="65">
        <v>0</v>
      </c>
      <c r="P587" s="65">
        <v>11.175599999999999</v>
      </c>
      <c r="Q587" s="65">
        <v>0.89449999999999996</v>
      </c>
      <c r="R587" s="65">
        <v>0</v>
      </c>
      <c r="S587" s="65">
        <v>7.2004000000000001</v>
      </c>
    </row>
    <row r="588" spans="1:19" x14ac:dyDescent="0.25">
      <c r="A588">
        <v>409</v>
      </c>
      <c r="B588" t="s">
        <v>440</v>
      </c>
      <c r="C588" s="1">
        <v>67818</v>
      </c>
      <c r="D588" s="1">
        <v>2007</v>
      </c>
      <c r="E588" s="83"/>
      <c r="F588" s="84" t="s">
        <v>548</v>
      </c>
      <c r="G588"/>
      <c r="H588" s="1">
        <v>0</v>
      </c>
      <c r="I588" s="1">
        <v>757909</v>
      </c>
      <c r="J588" s="1">
        <v>60665</v>
      </c>
      <c r="K588" s="1">
        <v>488318</v>
      </c>
      <c r="L588" s="1">
        <v>0</v>
      </c>
      <c r="M588" s="1">
        <v>0</v>
      </c>
      <c r="N588" s="65">
        <v>0</v>
      </c>
      <c r="O588" s="65">
        <v>0</v>
      </c>
      <c r="P588" s="65">
        <v>11.175599999999999</v>
      </c>
      <c r="Q588" s="65">
        <v>0.89449999999999996</v>
      </c>
      <c r="R588" s="65">
        <v>0</v>
      </c>
      <c r="S588" s="65">
        <v>7.2004000000000001</v>
      </c>
    </row>
    <row r="589" spans="1:19" x14ac:dyDescent="0.25">
      <c r="A589">
        <v>410</v>
      </c>
      <c r="B589" t="s">
        <v>441</v>
      </c>
      <c r="C589" s="1">
        <v>67629</v>
      </c>
      <c r="D589" s="1">
        <v>883</v>
      </c>
      <c r="E589" s="83">
        <v>60196</v>
      </c>
      <c r="F589" s="84" t="s">
        <v>848</v>
      </c>
      <c r="G589">
        <v>2019</v>
      </c>
      <c r="H589" s="1">
        <v>0</v>
      </c>
      <c r="I589" s="1">
        <v>183135</v>
      </c>
      <c r="J589" s="1">
        <v>9418</v>
      </c>
      <c r="K589" s="1">
        <v>36549</v>
      </c>
      <c r="L589" s="1">
        <v>0</v>
      </c>
      <c r="M589" s="1">
        <v>0</v>
      </c>
      <c r="N589" s="65">
        <v>0</v>
      </c>
      <c r="O589" s="65">
        <v>0</v>
      </c>
      <c r="P589" s="65">
        <v>2.7079</v>
      </c>
      <c r="Q589" s="65">
        <v>0.13930000000000001</v>
      </c>
      <c r="R589" s="65">
        <v>0</v>
      </c>
      <c r="S589" s="65">
        <v>0.54039999999999999</v>
      </c>
    </row>
    <row r="590" spans="1:19" x14ac:dyDescent="0.25">
      <c r="A590">
        <v>410</v>
      </c>
      <c r="B590" t="s">
        <v>441</v>
      </c>
      <c r="C590" s="1">
        <v>67629</v>
      </c>
      <c r="D590" s="1">
        <v>883</v>
      </c>
      <c r="E590" s="83"/>
      <c r="F590" s="84" t="s">
        <v>548</v>
      </c>
      <c r="G590"/>
      <c r="H590" s="1">
        <v>0</v>
      </c>
      <c r="I590" s="1">
        <v>183135</v>
      </c>
      <c r="J590" s="1">
        <v>9418</v>
      </c>
      <c r="K590" s="1">
        <v>36549</v>
      </c>
      <c r="L590" s="1">
        <v>0</v>
      </c>
      <c r="M590" s="1">
        <v>0</v>
      </c>
      <c r="N590" s="65">
        <v>0</v>
      </c>
      <c r="O590" s="65">
        <v>0</v>
      </c>
      <c r="P590" s="65">
        <v>2.7079</v>
      </c>
      <c r="Q590" s="65">
        <v>0.13930000000000001</v>
      </c>
      <c r="R590" s="65">
        <v>0</v>
      </c>
      <c r="S590" s="65">
        <v>0.54039999999999999</v>
      </c>
    </row>
    <row r="591" spans="1:19" x14ac:dyDescent="0.25">
      <c r="A591">
        <v>411</v>
      </c>
      <c r="B591" t="s">
        <v>442</v>
      </c>
      <c r="C591" s="1">
        <v>67229</v>
      </c>
      <c r="D591" s="1">
        <v>1586</v>
      </c>
      <c r="E591" s="83">
        <v>30003</v>
      </c>
      <c r="F591" s="84" t="s">
        <v>849</v>
      </c>
      <c r="G591">
        <v>2019</v>
      </c>
      <c r="H591" s="1">
        <v>0</v>
      </c>
      <c r="I591" s="1">
        <v>653729</v>
      </c>
      <c r="J591" s="1">
        <v>46094</v>
      </c>
      <c r="K591" s="1">
        <v>492591</v>
      </c>
      <c r="L591" s="1">
        <v>0</v>
      </c>
      <c r="M591" s="1">
        <v>0</v>
      </c>
      <c r="N591" s="65">
        <v>0</v>
      </c>
      <c r="O591" s="65">
        <v>0</v>
      </c>
      <c r="P591" s="65">
        <v>9.7239000000000004</v>
      </c>
      <c r="Q591" s="65">
        <v>0.68559999999999999</v>
      </c>
      <c r="R591" s="65">
        <v>0</v>
      </c>
      <c r="S591" s="65">
        <v>7.3270999999999997</v>
      </c>
    </row>
    <row r="592" spans="1:19" x14ac:dyDescent="0.25">
      <c r="A592">
        <v>411</v>
      </c>
      <c r="B592" t="s">
        <v>442</v>
      </c>
      <c r="C592" s="1">
        <v>67229</v>
      </c>
      <c r="D592" s="1">
        <v>1586</v>
      </c>
      <c r="E592" s="83"/>
      <c r="F592" s="84" t="s">
        <v>548</v>
      </c>
      <c r="G592"/>
      <c r="H592" s="1">
        <v>0</v>
      </c>
      <c r="I592" s="1">
        <v>653729</v>
      </c>
      <c r="J592" s="1">
        <v>46094</v>
      </c>
      <c r="K592" s="1">
        <v>492591</v>
      </c>
      <c r="L592" s="1">
        <v>0</v>
      </c>
      <c r="M592" s="1">
        <v>0</v>
      </c>
      <c r="N592" s="65">
        <v>0</v>
      </c>
      <c r="O592" s="65">
        <v>0</v>
      </c>
      <c r="P592" s="65">
        <v>9.7239000000000004</v>
      </c>
      <c r="Q592" s="65">
        <v>0.68559999999999999</v>
      </c>
      <c r="R592" s="65">
        <v>0</v>
      </c>
      <c r="S592" s="65">
        <v>7.3270999999999997</v>
      </c>
    </row>
    <row r="593" spans="1:19" x14ac:dyDescent="0.25">
      <c r="A593">
        <v>412</v>
      </c>
      <c r="B593" t="s">
        <v>443</v>
      </c>
      <c r="C593" s="1">
        <v>67227</v>
      </c>
      <c r="D593" s="1">
        <v>2143</v>
      </c>
      <c r="E593" s="83">
        <v>43</v>
      </c>
      <c r="F593" s="84" t="s">
        <v>850</v>
      </c>
      <c r="G593">
        <v>2019</v>
      </c>
      <c r="H593" s="1">
        <v>11001473</v>
      </c>
      <c r="I593" s="1">
        <v>2070406</v>
      </c>
      <c r="J593" s="1">
        <v>108118</v>
      </c>
      <c r="K593" s="1">
        <v>1005499</v>
      </c>
      <c r="L593" s="1">
        <v>2070406</v>
      </c>
      <c r="M593" s="1">
        <v>108118</v>
      </c>
      <c r="N593" s="65">
        <v>5.3136999999999999</v>
      </c>
      <c r="O593" s="65">
        <v>101.7543</v>
      </c>
      <c r="P593" s="65">
        <v>30.7972</v>
      </c>
      <c r="Q593" s="65">
        <v>1.6083000000000001</v>
      </c>
      <c r="R593" s="65">
        <v>163.64660000000001</v>
      </c>
      <c r="S593" s="65">
        <v>14.956799999999999</v>
      </c>
    </row>
    <row r="594" spans="1:19" x14ac:dyDescent="0.25">
      <c r="A594">
        <v>412</v>
      </c>
      <c r="B594" t="s">
        <v>443</v>
      </c>
      <c r="C594" s="1">
        <v>67227</v>
      </c>
      <c r="D594" s="1">
        <v>2143</v>
      </c>
      <c r="E594" s="83"/>
      <c r="F594" s="84" t="s">
        <v>548</v>
      </c>
      <c r="G594"/>
      <c r="H594" s="1">
        <v>11001473</v>
      </c>
      <c r="I594" s="1">
        <v>2070406</v>
      </c>
      <c r="J594" s="1">
        <v>108118</v>
      </c>
      <c r="K594" s="1">
        <v>1005499</v>
      </c>
      <c r="L594" s="1">
        <v>2070406</v>
      </c>
      <c r="M594" s="1">
        <v>108118</v>
      </c>
      <c r="N594" s="65">
        <v>5.3136999999999999</v>
      </c>
      <c r="O594" s="65">
        <v>101.7543</v>
      </c>
      <c r="P594" s="65">
        <v>30.7972</v>
      </c>
      <c r="Q594" s="65">
        <v>1.6083000000000001</v>
      </c>
      <c r="R594" s="65">
        <v>163.64660000000001</v>
      </c>
      <c r="S594" s="65">
        <v>14.956799999999999</v>
      </c>
    </row>
    <row r="595" spans="1:19" x14ac:dyDescent="0.25">
      <c r="A595">
        <v>413</v>
      </c>
      <c r="B595" t="s">
        <v>444</v>
      </c>
      <c r="C595" s="1">
        <v>66784</v>
      </c>
      <c r="D595" s="1">
        <v>2052</v>
      </c>
      <c r="E595" s="83">
        <v>30094</v>
      </c>
      <c r="F595" s="84" t="s">
        <v>851</v>
      </c>
      <c r="G595">
        <v>2019</v>
      </c>
      <c r="H595" s="1">
        <v>4452329</v>
      </c>
      <c r="I595" s="1">
        <v>738854</v>
      </c>
      <c r="J595" s="1">
        <v>75663</v>
      </c>
      <c r="K595" s="1">
        <v>2120458</v>
      </c>
      <c r="L595" s="1">
        <v>738854</v>
      </c>
      <c r="M595" s="1">
        <v>75663</v>
      </c>
      <c r="N595" s="65">
        <v>6.0259999999999998</v>
      </c>
      <c r="O595" s="65">
        <v>58.844200000000001</v>
      </c>
      <c r="P595" s="65">
        <v>11.0633</v>
      </c>
      <c r="Q595" s="65">
        <v>1.133</v>
      </c>
      <c r="R595" s="65">
        <v>66.667599999999993</v>
      </c>
      <c r="S595" s="65">
        <v>31.751000000000001</v>
      </c>
    </row>
    <row r="596" spans="1:19" x14ac:dyDescent="0.25">
      <c r="A596">
        <v>413</v>
      </c>
      <c r="B596" t="s">
        <v>444</v>
      </c>
      <c r="C596" s="1">
        <v>66784</v>
      </c>
      <c r="D596" s="1">
        <v>2052</v>
      </c>
      <c r="E596" s="83"/>
      <c r="F596" s="84" t="s">
        <v>548</v>
      </c>
      <c r="G596"/>
      <c r="H596" s="1">
        <v>4452329</v>
      </c>
      <c r="I596" s="1">
        <v>738854</v>
      </c>
      <c r="J596" s="1">
        <v>75663</v>
      </c>
      <c r="K596" s="1">
        <v>2120458</v>
      </c>
      <c r="L596" s="1">
        <v>738854</v>
      </c>
      <c r="M596" s="1">
        <v>75663</v>
      </c>
      <c r="N596" s="65">
        <v>6.0259999999999998</v>
      </c>
      <c r="O596" s="65">
        <v>58.844200000000001</v>
      </c>
      <c r="P596" s="65">
        <v>11.0633</v>
      </c>
      <c r="Q596" s="65">
        <v>1.133</v>
      </c>
      <c r="R596" s="65">
        <v>66.667599999999993</v>
      </c>
      <c r="S596" s="65">
        <v>31.751000000000001</v>
      </c>
    </row>
    <row r="597" spans="1:19" x14ac:dyDescent="0.25">
      <c r="A597">
        <v>414</v>
      </c>
      <c r="B597" t="s">
        <v>445</v>
      </c>
      <c r="C597" s="1">
        <v>66777</v>
      </c>
      <c r="D597" s="1">
        <v>1223</v>
      </c>
      <c r="E597" s="83">
        <v>40170</v>
      </c>
      <c r="F597" s="84" t="s">
        <v>852</v>
      </c>
      <c r="G597">
        <v>2019</v>
      </c>
      <c r="H597" s="1">
        <v>0</v>
      </c>
      <c r="I597" s="1">
        <v>366712</v>
      </c>
      <c r="J597" s="1">
        <v>32794</v>
      </c>
      <c r="K597" s="1">
        <v>169325</v>
      </c>
      <c r="L597" s="1">
        <v>0</v>
      </c>
      <c r="M597" s="1">
        <v>0</v>
      </c>
      <c r="N597" s="65">
        <v>0</v>
      </c>
      <c r="O597" s="65">
        <v>0</v>
      </c>
      <c r="P597" s="65">
        <v>5.4916</v>
      </c>
      <c r="Q597" s="65">
        <v>0.49109999999999998</v>
      </c>
      <c r="R597" s="65">
        <v>0</v>
      </c>
      <c r="S597" s="65">
        <v>2.5356999999999998</v>
      </c>
    </row>
    <row r="598" spans="1:19" x14ac:dyDescent="0.25">
      <c r="A598">
        <v>414</v>
      </c>
      <c r="B598" t="s">
        <v>445</v>
      </c>
      <c r="C598" s="1">
        <v>66777</v>
      </c>
      <c r="D598" s="1">
        <v>1223</v>
      </c>
      <c r="E598" s="83"/>
      <c r="F598" s="84" t="s">
        <v>548</v>
      </c>
      <c r="G598"/>
      <c r="H598" s="1">
        <v>0</v>
      </c>
      <c r="I598" s="1">
        <v>366712</v>
      </c>
      <c r="J598" s="1">
        <v>32794</v>
      </c>
      <c r="K598" s="1">
        <v>169325</v>
      </c>
      <c r="L598" s="1">
        <v>0</v>
      </c>
      <c r="M598" s="1">
        <v>0</v>
      </c>
      <c r="N598" s="65">
        <v>0</v>
      </c>
      <c r="O598" s="65">
        <v>0</v>
      </c>
      <c r="P598" s="65">
        <v>5.4916</v>
      </c>
      <c r="Q598" s="65">
        <v>0.49109999999999998</v>
      </c>
      <c r="R598" s="65">
        <v>0</v>
      </c>
      <c r="S598" s="65">
        <v>2.5356999999999998</v>
      </c>
    </row>
    <row r="599" spans="1:19" x14ac:dyDescent="0.25">
      <c r="A599">
        <v>415</v>
      </c>
      <c r="B599" t="s">
        <v>446</v>
      </c>
      <c r="C599" s="1">
        <v>66609</v>
      </c>
      <c r="D599" s="1">
        <v>1531</v>
      </c>
      <c r="E599" s="83">
        <v>40074</v>
      </c>
      <c r="F599" s="84" t="s">
        <v>853</v>
      </c>
      <c r="G599">
        <v>2019</v>
      </c>
      <c r="H599" s="1">
        <v>811271</v>
      </c>
      <c r="I599" s="1">
        <v>304409</v>
      </c>
      <c r="J599" s="1">
        <v>17106</v>
      </c>
      <c r="K599" s="1">
        <v>136112</v>
      </c>
      <c r="L599" s="1">
        <v>304409</v>
      </c>
      <c r="M599" s="1">
        <v>17106</v>
      </c>
      <c r="N599" s="65">
        <v>2.6650999999999998</v>
      </c>
      <c r="O599" s="65">
        <v>47.426099999999998</v>
      </c>
      <c r="P599" s="65">
        <v>4.5701000000000001</v>
      </c>
      <c r="Q599" s="65">
        <v>0.25679999999999997</v>
      </c>
      <c r="R599" s="65">
        <v>12.179600000000001</v>
      </c>
      <c r="S599" s="65">
        <v>2.0434000000000001</v>
      </c>
    </row>
    <row r="600" spans="1:19" x14ac:dyDescent="0.25">
      <c r="A600">
        <v>415</v>
      </c>
      <c r="B600" t="s">
        <v>446</v>
      </c>
      <c r="C600" s="1">
        <v>66609</v>
      </c>
      <c r="D600" s="1">
        <v>1531</v>
      </c>
      <c r="E600" s="83">
        <v>40200</v>
      </c>
      <c r="F600" s="84" t="s">
        <v>618</v>
      </c>
      <c r="G600">
        <v>2021</v>
      </c>
      <c r="H600" s="1">
        <v>93566</v>
      </c>
      <c r="I600" s="1">
        <v>29817</v>
      </c>
      <c r="J600" s="1">
        <v>739</v>
      </c>
      <c r="K600" s="1">
        <v>2878</v>
      </c>
      <c r="L600" s="1">
        <v>29817</v>
      </c>
      <c r="M600" s="1">
        <v>739</v>
      </c>
      <c r="N600" s="65">
        <v>3.1379999999999999</v>
      </c>
      <c r="O600" s="65">
        <v>126.6116</v>
      </c>
      <c r="P600" s="65">
        <v>0.4476</v>
      </c>
      <c r="Q600" s="65">
        <v>1.11E-2</v>
      </c>
      <c r="R600" s="65">
        <v>1.4047000000000001</v>
      </c>
      <c r="S600" s="65">
        <v>4.3200000000000002E-2</v>
      </c>
    </row>
    <row r="601" spans="1:19" x14ac:dyDescent="0.25">
      <c r="A601">
        <v>415</v>
      </c>
      <c r="B601" t="s">
        <v>446</v>
      </c>
      <c r="C601" s="1">
        <v>66609</v>
      </c>
      <c r="D601" s="1">
        <v>1531</v>
      </c>
      <c r="E601" s="83"/>
      <c r="F601" s="84" t="s">
        <v>548</v>
      </c>
      <c r="G601"/>
      <c r="H601" s="1">
        <v>904837</v>
      </c>
      <c r="I601" s="1">
        <v>334226</v>
      </c>
      <c r="J601" s="1">
        <v>17845</v>
      </c>
      <c r="K601" s="1">
        <v>138990</v>
      </c>
      <c r="L601" s="1">
        <v>334226</v>
      </c>
      <c r="M601" s="1">
        <v>17845</v>
      </c>
      <c r="N601" s="65">
        <v>2.7073</v>
      </c>
      <c r="O601" s="65">
        <v>50.705399999999997</v>
      </c>
      <c r="P601" s="65">
        <v>5.0176999999999996</v>
      </c>
      <c r="Q601" s="65">
        <v>0.26790000000000003</v>
      </c>
      <c r="R601" s="65">
        <v>13.584300000000001</v>
      </c>
      <c r="S601" s="65">
        <v>2.0867</v>
      </c>
    </row>
    <row r="602" spans="1:19" x14ac:dyDescent="0.25">
      <c r="A602">
        <v>416</v>
      </c>
      <c r="B602" t="s">
        <v>447</v>
      </c>
      <c r="C602" s="1">
        <v>66301</v>
      </c>
      <c r="D602" s="1">
        <v>1837</v>
      </c>
      <c r="E602" s="83">
        <v>30027</v>
      </c>
      <c r="F602" s="84" t="s">
        <v>854</v>
      </c>
      <c r="G602">
        <v>2019</v>
      </c>
      <c r="H602" s="1">
        <v>1695811</v>
      </c>
      <c r="I602" s="1">
        <v>619639</v>
      </c>
      <c r="J602" s="1">
        <v>35771</v>
      </c>
      <c r="K602" s="1">
        <v>260742</v>
      </c>
      <c r="L602" s="1">
        <v>619639</v>
      </c>
      <c r="M602" s="1">
        <v>35771</v>
      </c>
      <c r="N602" s="65">
        <v>2.7368000000000001</v>
      </c>
      <c r="O602" s="65">
        <v>47.407400000000003</v>
      </c>
      <c r="P602" s="65">
        <v>9.3458000000000006</v>
      </c>
      <c r="Q602" s="65">
        <v>0.53949999999999998</v>
      </c>
      <c r="R602" s="65">
        <v>25.577500000000001</v>
      </c>
      <c r="S602" s="65">
        <v>3.9327000000000001</v>
      </c>
    </row>
    <row r="603" spans="1:19" x14ac:dyDescent="0.25">
      <c r="A603">
        <v>416</v>
      </c>
      <c r="B603" t="s">
        <v>447</v>
      </c>
      <c r="C603" s="1">
        <v>66301</v>
      </c>
      <c r="D603" s="1">
        <v>1837</v>
      </c>
      <c r="E603" s="83"/>
      <c r="F603" s="84" t="s">
        <v>548</v>
      </c>
      <c r="G603"/>
      <c r="H603" s="1">
        <v>1695811</v>
      </c>
      <c r="I603" s="1">
        <v>619639</v>
      </c>
      <c r="J603" s="1">
        <v>35771</v>
      </c>
      <c r="K603" s="1">
        <v>260742</v>
      </c>
      <c r="L603" s="1">
        <v>619639</v>
      </c>
      <c r="M603" s="1">
        <v>35771</v>
      </c>
      <c r="N603" s="65">
        <v>2.7368000000000001</v>
      </c>
      <c r="O603" s="65">
        <v>47.407400000000003</v>
      </c>
      <c r="P603" s="65">
        <v>9.3458000000000006</v>
      </c>
      <c r="Q603" s="65">
        <v>0.53949999999999998</v>
      </c>
      <c r="R603" s="65">
        <v>25.577500000000001</v>
      </c>
      <c r="S603" s="65">
        <v>3.9327000000000001</v>
      </c>
    </row>
    <row r="604" spans="1:19" x14ac:dyDescent="0.25">
      <c r="A604">
        <v>417</v>
      </c>
      <c r="B604" t="s">
        <v>448</v>
      </c>
      <c r="C604" s="1">
        <v>66086</v>
      </c>
      <c r="D604" s="1">
        <v>1478</v>
      </c>
      <c r="E604" s="83">
        <v>30061</v>
      </c>
      <c r="F604" s="84" t="s">
        <v>855</v>
      </c>
      <c r="G604">
        <v>2019</v>
      </c>
      <c r="H604" s="1">
        <v>2928909</v>
      </c>
      <c r="I604" s="1">
        <v>512391</v>
      </c>
      <c r="J604" s="1">
        <v>28546</v>
      </c>
      <c r="K604" s="1">
        <v>191557</v>
      </c>
      <c r="L604" s="1">
        <v>512391</v>
      </c>
      <c r="M604" s="1">
        <v>28546</v>
      </c>
      <c r="N604" s="65">
        <v>5.7161999999999997</v>
      </c>
      <c r="O604" s="65">
        <v>102.6031</v>
      </c>
      <c r="P604" s="65">
        <v>7.7534000000000001</v>
      </c>
      <c r="Q604" s="65">
        <v>0.432</v>
      </c>
      <c r="R604" s="65">
        <v>44.319699999999997</v>
      </c>
      <c r="S604" s="65">
        <v>2.8986000000000001</v>
      </c>
    </row>
    <row r="605" spans="1:19" x14ac:dyDescent="0.25">
      <c r="A605">
        <v>417</v>
      </c>
      <c r="B605" t="s">
        <v>448</v>
      </c>
      <c r="C605" s="1">
        <v>66086</v>
      </c>
      <c r="D605" s="1">
        <v>1478</v>
      </c>
      <c r="E605" s="83"/>
      <c r="F605" s="84" t="s">
        <v>548</v>
      </c>
      <c r="G605"/>
      <c r="H605" s="1">
        <v>2928909</v>
      </c>
      <c r="I605" s="1">
        <v>512391</v>
      </c>
      <c r="J605" s="1">
        <v>28546</v>
      </c>
      <c r="K605" s="1">
        <v>191557</v>
      </c>
      <c r="L605" s="1">
        <v>512391</v>
      </c>
      <c r="M605" s="1">
        <v>28546</v>
      </c>
      <c r="N605" s="65">
        <v>5.7161999999999997</v>
      </c>
      <c r="O605" s="65">
        <v>102.6031</v>
      </c>
      <c r="P605" s="65">
        <v>7.7534000000000001</v>
      </c>
      <c r="Q605" s="65">
        <v>0.432</v>
      </c>
      <c r="R605" s="65">
        <v>44.319699999999997</v>
      </c>
      <c r="S605" s="65">
        <v>2.8986000000000001</v>
      </c>
    </row>
    <row r="606" spans="1:19" x14ac:dyDescent="0.25">
      <c r="A606">
        <v>418</v>
      </c>
      <c r="B606" t="s">
        <v>449</v>
      </c>
      <c r="C606" s="1">
        <v>66025</v>
      </c>
      <c r="D606" s="1">
        <v>1695</v>
      </c>
      <c r="E606" s="83">
        <v>50098</v>
      </c>
      <c r="F606" s="84" t="s">
        <v>856</v>
      </c>
      <c r="G606">
        <v>2019</v>
      </c>
      <c r="H606" s="1">
        <v>0</v>
      </c>
      <c r="I606" s="1">
        <v>294981</v>
      </c>
      <c r="J606" s="1">
        <v>18665</v>
      </c>
      <c r="K606" s="1">
        <v>178026</v>
      </c>
      <c r="L606" s="1">
        <v>0</v>
      </c>
      <c r="M606" s="1">
        <v>0</v>
      </c>
      <c r="N606" s="65">
        <v>0</v>
      </c>
      <c r="O606" s="65">
        <v>0</v>
      </c>
      <c r="P606" s="65">
        <v>4.4676999999999998</v>
      </c>
      <c r="Q606" s="65">
        <v>0.28270000000000001</v>
      </c>
      <c r="R606" s="65">
        <v>0</v>
      </c>
      <c r="S606" s="65">
        <v>2.6962999999999999</v>
      </c>
    </row>
    <row r="607" spans="1:19" x14ac:dyDescent="0.25">
      <c r="A607">
        <v>418</v>
      </c>
      <c r="B607" t="s">
        <v>449</v>
      </c>
      <c r="C607" s="1">
        <v>66025</v>
      </c>
      <c r="D607" s="1">
        <v>1695</v>
      </c>
      <c r="E607" s="83">
        <v>50162</v>
      </c>
      <c r="F607" s="84" t="s">
        <v>857</v>
      </c>
      <c r="G607">
        <v>2019</v>
      </c>
      <c r="H607" s="1">
        <v>0</v>
      </c>
      <c r="I607" s="1">
        <v>127694</v>
      </c>
      <c r="J607" s="1">
        <v>12098</v>
      </c>
      <c r="K607" s="1">
        <v>42352</v>
      </c>
      <c r="L607" s="1">
        <v>0</v>
      </c>
      <c r="M607" s="1">
        <v>0</v>
      </c>
      <c r="N607" s="65">
        <v>0</v>
      </c>
      <c r="O607" s="65">
        <v>0</v>
      </c>
      <c r="P607" s="65">
        <v>1.9339999999999999</v>
      </c>
      <c r="Q607" s="65">
        <v>0.1832</v>
      </c>
      <c r="R607" s="65">
        <v>0</v>
      </c>
      <c r="S607" s="65">
        <v>0.64149999999999996</v>
      </c>
    </row>
    <row r="608" spans="1:19" x14ac:dyDescent="0.25">
      <c r="A608">
        <v>418</v>
      </c>
      <c r="B608" t="s">
        <v>449</v>
      </c>
      <c r="C608" s="1">
        <v>66025</v>
      </c>
      <c r="D608" s="1">
        <v>1695</v>
      </c>
      <c r="E608" s="83"/>
      <c r="F608" s="84" t="s">
        <v>548</v>
      </c>
      <c r="G608"/>
      <c r="H608" s="1">
        <v>0</v>
      </c>
      <c r="I608" s="1">
        <v>422675</v>
      </c>
      <c r="J608" s="1">
        <v>30763</v>
      </c>
      <c r="K608" s="1">
        <v>220378</v>
      </c>
      <c r="L608" s="1">
        <v>0</v>
      </c>
      <c r="M608" s="1">
        <v>0</v>
      </c>
      <c r="N608" s="65">
        <v>0</v>
      </c>
      <c r="O608" s="65">
        <v>0</v>
      </c>
      <c r="P608" s="65">
        <v>6.4016999999999999</v>
      </c>
      <c r="Q608" s="65">
        <v>0.46589999999999998</v>
      </c>
      <c r="R608" s="65">
        <v>0</v>
      </c>
      <c r="S608" s="65">
        <v>3.3378000000000001</v>
      </c>
    </row>
    <row r="609" spans="1:19" x14ac:dyDescent="0.25">
      <c r="A609">
        <v>419</v>
      </c>
      <c r="B609" t="s">
        <v>450</v>
      </c>
      <c r="C609" s="1">
        <v>65443</v>
      </c>
      <c r="D609" s="1">
        <v>1575</v>
      </c>
      <c r="E609" s="83">
        <v>20120</v>
      </c>
      <c r="F609" s="84" t="s">
        <v>858</v>
      </c>
      <c r="G609">
        <v>2021</v>
      </c>
      <c r="H609" s="1">
        <v>0</v>
      </c>
      <c r="I609" s="1">
        <v>343699</v>
      </c>
      <c r="J609" s="1">
        <v>20129</v>
      </c>
      <c r="K609" s="1">
        <v>180764</v>
      </c>
      <c r="L609" s="1">
        <v>0</v>
      </c>
      <c r="M609" s="1">
        <v>0</v>
      </c>
      <c r="N609" s="65">
        <v>0</v>
      </c>
      <c r="O609" s="65">
        <v>0</v>
      </c>
      <c r="P609" s="65">
        <v>5.2519</v>
      </c>
      <c r="Q609" s="65">
        <v>0.30759999999999998</v>
      </c>
      <c r="R609" s="65">
        <v>0</v>
      </c>
      <c r="S609" s="65">
        <v>2.7622</v>
      </c>
    </row>
    <row r="610" spans="1:19" x14ac:dyDescent="0.25">
      <c r="A610">
        <v>419</v>
      </c>
      <c r="B610" t="s">
        <v>450</v>
      </c>
      <c r="C610" s="1">
        <v>65443</v>
      </c>
      <c r="D610" s="1">
        <v>1575</v>
      </c>
      <c r="E610" s="83"/>
      <c r="F610" s="84" t="s">
        <v>548</v>
      </c>
      <c r="G610"/>
      <c r="H610" s="1">
        <v>0</v>
      </c>
      <c r="I610" s="1">
        <v>343699</v>
      </c>
      <c r="J610" s="1">
        <v>20129</v>
      </c>
      <c r="K610" s="1">
        <v>180764</v>
      </c>
      <c r="L610" s="1">
        <v>0</v>
      </c>
      <c r="M610" s="1">
        <v>0</v>
      </c>
      <c r="N610" s="65">
        <v>0</v>
      </c>
      <c r="O610" s="65">
        <v>0</v>
      </c>
      <c r="P610" s="65">
        <v>5.2519</v>
      </c>
      <c r="Q610" s="65">
        <v>0.30759999999999998</v>
      </c>
      <c r="R610" s="65">
        <v>0</v>
      </c>
      <c r="S610" s="65">
        <v>2.7622</v>
      </c>
    </row>
    <row r="611" spans="1:19" x14ac:dyDescent="0.25">
      <c r="A611">
        <v>420</v>
      </c>
      <c r="B611" t="s">
        <v>451</v>
      </c>
      <c r="C611" s="1">
        <v>65419</v>
      </c>
      <c r="D611" s="1">
        <v>1394</v>
      </c>
      <c r="E611" s="83">
        <v>60104</v>
      </c>
      <c r="F611" s="84" t="s">
        <v>859</v>
      </c>
      <c r="G611">
        <v>2019</v>
      </c>
      <c r="H611" s="1">
        <v>0</v>
      </c>
      <c r="I611" s="1">
        <v>421689</v>
      </c>
      <c r="J611" s="1">
        <v>23182</v>
      </c>
      <c r="K611" s="1">
        <v>139710</v>
      </c>
      <c r="L611" s="1">
        <v>0</v>
      </c>
      <c r="M611" s="1">
        <v>0</v>
      </c>
      <c r="N611" s="65">
        <v>0</v>
      </c>
      <c r="O611" s="65">
        <v>0</v>
      </c>
      <c r="P611" s="65">
        <v>6.4459999999999997</v>
      </c>
      <c r="Q611" s="65">
        <v>0.35439999999999999</v>
      </c>
      <c r="R611" s="65">
        <v>0</v>
      </c>
      <c r="S611" s="65">
        <v>2.1356000000000002</v>
      </c>
    </row>
    <row r="612" spans="1:19" x14ac:dyDescent="0.25">
      <c r="A612">
        <v>420</v>
      </c>
      <c r="B612" t="s">
        <v>451</v>
      </c>
      <c r="C612" s="1">
        <v>65419</v>
      </c>
      <c r="D612" s="1">
        <v>1394</v>
      </c>
      <c r="E612" s="83"/>
      <c r="F612" s="84" t="s">
        <v>548</v>
      </c>
      <c r="G612"/>
      <c r="H612" s="1">
        <v>0</v>
      </c>
      <c r="I612" s="1">
        <v>421689</v>
      </c>
      <c r="J612" s="1">
        <v>23182</v>
      </c>
      <c r="K612" s="1">
        <v>139710</v>
      </c>
      <c r="L612" s="1">
        <v>0</v>
      </c>
      <c r="M612" s="1">
        <v>0</v>
      </c>
      <c r="N612" s="65">
        <v>0</v>
      </c>
      <c r="O612" s="65">
        <v>0</v>
      </c>
      <c r="P612" s="65">
        <v>6.4459999999999997</v>
      </c>
      <c r="Q612" s="65">
        <v>0.35439999999999999</v>
      </c>
      <c r="R612" s="65">
        <v>0</v>
      </c>
      <c r="S612" s="65">
        <v>2.1356000000000002</v>
      </c>
    </row>
    <row r="613" spans="1:19" x14ac:dyDescent="0.25">
      <c r="A613">
        <v>422</v>
      </c>
      <c r="B613" t="s">
        <v>453</v>
      </c>
      <c r="C613" s="1">
        <v>65207</v>
      </c>
      <c r="D613" s="1">
        <v>2096</v>
      </c>
      <c r="E613" s="83">
        <v>80012</v>
      </c>
      <c r="F613" s="84" t="s">
        <v>860</v>
      </c>
      <c r="G613">
        <v>2019</v>
      </c>
      <c r="H613" s="1">
        <v>1317910</v>
      </c>
      <c r="I613" s="1">
        <v>624598</v>
      </c>
      <c r="J613" s="1">
        <v>50408</v>
      </c>
      <c r="K613" s="1">
        <v>441765</v>
      </c>
      <c r="L613" s="1">
        <v>624598</v>
      </c>
      <c r="M613" s="1">
        <v>50408</v>
      </c>
      <c r="N613" s="65">
        <v>2.11</v>
      </c>
      <c r="O613" s="65">
        <v>26.1449</v>
      </c>
      <c r="P613" s="65">
        <v>9.5786999999999995</v>
      </c>
      <c r="Q613" s="65">
        <v>0.77300000000000002</v>
      </c>
      <c r="R613" s="65">
        <v>20.211200000000002</v>
      </c>
      <c r="S613" s="65">
        <v>6.7747999999999999</v>
      </c>
    </row>
    <row r="614" spans="1:19" x14ac:dyDescent="0.25">
      <c r="A614">
        <v>422</v>
      </c>
      <c r="B614" t="s">
        <v>453</v>
      </c>
      <c r="C614" s="1">
        <v>65207</v>
      </c>
      <c r="D614" s="1">
        <v>2096</v>
      </c>
      <c r="E614" s="83"/>
      <c r="F614" s="84" t="s">
        <v>548</v>
      </c>
      <c r="G614"/>
      <c r="H614" s="1">
        <v>1317910</v>
      </c>
      <c r="I614" s="1">
        <v>624598</v>
      </c>
      <c r="J614" s="1">
        <v>50408</v>
      </c>
      <c r="K614" s="1">
        <v>441765</v>
      </c>
      <c r="L614" s="1">
        <v>624598</v>
      </c>
      <c r="M614" s="1">
        <v>50408</v>
      </c>
      <c r="N614" s="65">
        <v>2.11</v>
      </c>
      <c r="O614" s="65">
        <v>26.1449</v>
      </c>
      <c r="P614" s="65">
        <v>9.5786999999999995</v>
      </c>
      <c r="Q614" s="65">
        <v>0.77300000000000002</v>
      </c>
      <c r="R614" s="65">
        <v>20.211200000000002</v>
      </c>
      <c r="S614" s="65">
        <v>6.7747999999999999</v>
      </c>
    </row>
    <row r="615" spans="1:19" x14ac:dyDescent="0.25">
      <c r="A615">
        <v>423</v>
      </c>
      <c r="B615" t="s">
        <v>454</v>
      </c>
      <c r="C615" s="1">
        <v>65088</v>
      </c>
      <c r="D615" s="1">
        <v>2070</v>
      </c>
      <c r="E615" s="83">
        <v>90194</v>
      </c>
      <c r="F615" s="84" t="s">
        <v>861</v>
      </c>
      <c r="G615">
        <v>2019</v>
      </c>
      <c r="H615" s="1">
        <v>0</v>
      </c>
      <c r="I615" s="1">
        <v>45978</v>
      </c>
      <c r="J615" s="1">
        <v>4454</v>
      </c>
      <c r="K615" s="1">
        <v>12864</v>
      </c>
      <c r="L615" s="1">
        <v>0</v>
      </c>
      <c r="M615" s="1">
        <v>0</v>
      </c>
      <c r="N615" s="65">
        <v>0</v>
      </c>
      <c r="O615" s="65">
        <v>0</v>
      </c>
      <c r="P615" s="65">
        <v>0.70640000000000003</v>
      </c>
      <c r="Q615" s="65">
        <v>6.8400000000000002E-2</v>
      </c>
      <c r="R615" s="65">
        <v>0</v>
      </c>
      <c r="S615" s="65">
        <v>0.1976</v>
      </c>
    </row>
    <row r="616" spans="1:19" x14ac:dyDescent="0.25">
      <c r="A616">
        <v>423</v>
      </c>
      <c r="B616" t="s">
        <v>454</v>
      </c>
      <c r="C616" s="1">
        <v>65088</v>
      </c>
      <c r="D616" s="1">
        <v>2070</v>
      </c>
      <c r="E616" s="83">
        <v>90206</v>
      </c>
      <c r="F616" s="84" t="s">
        <v>648</v>
      </c>
      <c r="G616">
        <v>2019</v>
      </c>
      <c r="H616" s="1">
        <v>2902094</v>
      </c>
      <c r="I616" s="1">
        <v>459033</v>
      </c>
      <c r="J616" s="1">
        <v>22353</v>
      </c>
      <c r="K616" s="1">
        <v>266539</v>
      </c>
      <c r="L616" s="1">
        <v>459033</v>
      </c>
      <c r="M616" s="1">
        <v>22353</v>
      </c>
      <c r="N616" s="65">
        <v>6.3221999999999996</v>
      </c>
      <c r="O616" s="65">
        <v>129.83019999999999</v>
      </c>
      <c r="P616" s="65">
        <v>7.0525000000000002</v>
      </c>
      <c r="Q616" s="65">
        <v>0.34339999999999998</v>
      </c>
      <c r="R616" s="65">
        <v>44.587200000000003</v>
      </c>
      <c r="S616" s="65">
        <v>4.0951000000000004</v>
      </c>
    </row>
    <row r="617" spans="1:19" x14ac:dyDescent="0.25">
      <c r="A617">
        <v>423</v>
      </c>
      <c r="B617" t="s">
        <v>454</v>
      </c>
      <c r="C617" s="1">
        <v>65088</v>
      </c>
      <c r="D617" s="1">
        <v>2070</v>
      </c>
      <c r="E617" s="83">
        <v>90230</v>
      </c>
      <c r="F617" s="84" t="s">
        <v>564</v>
      </c>
      <c r="G617">
        <v>2019</v>
      </c>
      <c r="H617" s="1">
        <v>1637960</v>
      </c>
      <c r="I617" s="1">
        <v>141689</v>
      </c>
      <c r="J617" s="1">
        <v>4516</v>
      </c>
      <c r="K617" s="1">
        <v>29235</v>
      </c>
      <c r="L617" s="1">
        <v>141689</v>
      </c>
      <c r="M617" s="1">
        <v>4516</v>
      </c>
      <c r="N617" s="65">
        <v>11.5602</v>
      </c>
      <c r="O617" s="65">
        <v>362.70150000000001</v>
      </c>
      <c r="P617" s="65">
        <v>2.1768999999999998</v>
      </c>
      <c r="Q617" s="65">
        <v>6.9400000000000003E-2</v>
      </c>
      <c r="R617" s="65">
        <v>25.165299999999998</v>
      </c>
      <c r="S617" s="65">
        <v>0.44919999999999999</v>
      </c>
    </row>
    <row r="618" spans="1:19" x14ac:dyDescent="0.25">
      <c r="A618">
        <v>423</v>
      </c>
      <c r="B618" t="s">
        <v>454</v>
      </c>
      <c r="C618" s="1">
        <v>65088</v>
      </c>
      <c r="D618" s="1">
        <v>2070</v>
      </c>
      <c r="E618" s="83"/>
      <c r="F618" s="84" t="s">
        <v>548</v>
      </c>
      <c r="G618"/>
      <c r="H618" s="1">
        <v>4540054</v>
      </c>
      <c r="I618" s="1">
        <v>646700</v>
      </c>
      <c r="J618" s="1">
        <v>31323</v>
      </c>
      <c r="K618" s="1">
        <v>308638</v>
      </c>
      <c r="L618" s="1">
        <v>600722</v>
      </c>
      <c r="M618" s="1">
        <v>26869</v>
      </c>
      <c r="N618" s="65">
        <v>7.5576999999999996</v>
      </c>
      <c r="O618" s="65">
        <v>168.97</v>
      </c>
      <c r="P618" s="65">
        <v>9.9358000000000004</v>
      </c>
      <c r="Q618" s="65">
        <v>0.48120000000000002</v>
      </c>
      <c r="R618" s="65">
        <v>69.752600000000001</v>
      </c>
      <c r="S618" s="65">
        <v>4.7419000000000002</v>
      </c>
    </row>
    <row r="619" spans="1:19" x14ac:dyDescent="0.25">
      <c r="A619">
        <v>424</v>
      </c>
      <c r="B619" t="s">
        <v>455</v>
      </c>
      <c r="C619" s="1">
        <v>64548</v>
      </c>
      <c r="D619" s="1">
        <v>2127</v>
      </c>
      <c r="E619" s="83">
        <v>80013</v>
      </c>
      <c r="F619" s="84" t="s">
        <v>862</v>
      </c>
      <c r="G619">
        <v>2021</v>
      </c>
      <c r="H619" s="1">
        <v>0</v>
      </c>
      <c r="I619" s="1">
        <v>447918</v>
      </c>
      <c r="J619" s="1">
        <v>41196</v>
      </c>
      <c r="K619" s="1">
        <v>149958</v>
      </c>
      <c r="L619" s="1">
        <v>0</v>
      </c>
      <c r="M619" s="1">
        <v>0</v>
      </c>
      <c r="N619" s="65">
        <v>0</v>
      </c>
      <c r="O619" s="65">
        <v>0</v>
      </c>
      <c r="P619" s="65">
        <v>6.9393000000000002</v>
      </c>
      <c r="Q619" s="65">
        <v>0.63819999999999999</v>
      </c>
      <c r="R619" s="65">
        <v>0</v>
      </c>
      <c r="S619" s="65">
        <v>2.3231999999999999</v>
      </c>
    </row>
    <row r="620" spans="1:19" x14ac:dyDescent="0.25">
      <c r="A620">
        <v>424</v>
      </c>
      <c r="B620" t="s">
        <v>455</v>
      </c>
      <c r="C620" s="1">
        <v>64548</v>
      </c>
      <c r="D620" s="1">
        <v>2127</v>
      </c>
      <c r="E620" s="83"/>
      <c r="F620" s="84" t="s">
        <v>548</v>
      </c>
      <c r="G620"/>
      <c r="H620" s="1">
        <v>0</v>
      </c>
      <c r="I620" s="1">
        <v>447918</v>
      </c>
      <c r="J620" s="1">
        <v>41196</v>
      </c>
      <c r="K620" s="1">
        <v>149958</v>
      </c>
      <c r="L620" s="1">
        <v>0</v>
      </c>
      <c r="M620" s="1">
        <v>0</v>
      </c>
      <c r="N620" s="65">
        <v>0</v>
      </c>
      <c r="O620" s="65">
        <v>0</v>
      </c>
      <c r="P620" s="65">
        <v>6.9393000000000002</v>
      </c>
      <c r="Q620" s="65">
        <v>0.63819999999999999</v>
      </c>
      <c r="R620" s="65">
        <v>0</v>
      </c>
      <c r="S620" s="65">
        <v>2.3231999999999999</v>
      </c>
    </row>
    <row r="621" spans="1:19" x14ac:dyDescent="0.25">
      <c r="A621">
        <v>425</v>
      </c>
      <c r="B621" t="s">
        <v>456</v>
      </c>
      <c r="C621" s="1">
        <v>64513</v>
      </c>
      <c r="D621" s="1">
        <v>1170</v>
      </c>
      <c r="E621" s="83">
        <v>41</v>
      </c>
      <c r="F621" s="84" t="s">
        <v>863</v>
      </c>
      <c r="G621">
        <v>2019</v>
      </c>
      <c r="H621" s="1">
        <v>152632</v>
      </c>
      <c r="I621" s="1">
        <v>9738</v>
      </c>
      <c r="J621" s="1">
        <v>795</v>
      </c>
      <c r="K621" s="1">
        <v>24899</v>
      </c>
      <c r="L621" s="1">
        <v>9738</v>
      </c>
      <c r="M621" s="1">
        <v>795</v>
      </c>
      <c r="N621" s="65">
        <v>15.6739</v>
      </c>
      <c r="O621" s="65">
        <v>191.98990000000001</v>
      </c>
      <c r="P621" s="65">
        <v>0.15090000000000001</v>
      </c>
      <c r="Q621" s="65">
        <v>1.23E-2</v>
      </c>
      <c r="R621" s="65">
        <v>2.3658999999999999</v>
      </c>
      <c r="S621" s="65">
        <v>0.38600000000000001</v>
      </c>
    </row>
    <row r="622" spans="1:19" x14ac:dyDescent="0.25">
      <c r="A622">
        <v>425</v>
      </c>
      <c r="B622" t="s">
        <v>456</v>
      </c>
      <c r="C622" s="1">
        <v>64513</v>
      </c>
      <c r="D622" s="1">
        <v>1170</v>
      </c>
      <c r="E622" s="83">
        <v>45</v>
      </c>
      <c r="F622" s="84" t="s">
        <v>864</v>
      </c>
      <c r="G622">
        <v>2019</v>
      </c>
      <c r="H622" s="1">
        <v>0</v>
      </c>
      <c r="I622" s="1">
        <v>640826</v>
      </c>
      <c r="J622" s="1">
        <v>42058</v>
      </c>
      <c r="K622" s="1">
        <v>397437</v>
      </c>
      <c r="L622" s="1">
        <v>0</v>
      </c>
      <c r="M622" s="1">
        <v>0</v>
      </c>
      <c r="N622" s="65">
        <v>0</v>
      </c>
      <c r="O622" s="65">
        <v>0</v>
      </c>
      <c r="P622" s="65">
        <v>9.9332999999999991</v>
      </c>
      <c r="Q622" s="65">
        <v>0.65190000000000003</v>
      </c>
      <c r="R622" s="65">
        <v>0</v>
      </c>
      <c r="S622" s="65">
        <v>6.1605999999999996</v>
      </c>
    </row>
    <row r="623" spans="1:19" x14ac:dyDescent="0.25">
      <c r="A623">
        <v>425</v>
      </c>
      <c r="B623" t="s">
        <v>456</v>
      </c>
      <c r="C623" s="1">
        <v>64513</v>
      </c>
      <c r="D623" s="1">
        <v>1170</v>
      </c>
      <c r="E623" s="83"/>
      <c r="F623" s="84" t="s">
        <v>548</v>
      </c>
      <c r="G623"/>
      <c r="H623" s="1">
        <v>152632</v>
      </c>
      <c r="I623" s="1">
        <v>650564</v>
      </c>
      <c r="J623" s="1">
        <v>42853</v>
      </c>
      <c r="K623" s="1">
        <v>422336</v>
      </c>
      <c r="L623" s="1">
        <v>9738</v>
      </c>
      <c r="M623" s="1">
        <v>795</v>
      </c>
      <c r="N623" s="65">
        <v>15.6739</v>
      </c>
      <c r="O623" s="65">
        <v>191.98990000000001</v>
      </c>
      <c r="P623" s="65">
        <v>10.084199999999999</v>
      </c>
      <c r="Q623" s="65">
        <v>0.6643</v>
      </c>
      <c r="R623" s="65">
        <v>2.3658999999999999</v>
      </c>
      <c r="S623" s="65">
        <v>6.5465</v>
      </c>
    </row>
    <row r="624" spans="1:19" x14ac:dyDescent="0.25">
      <c r="A624">
        <v>426</v>
      </c>
      <c r="B624" t="s">
        <v>457</v>
      </c>
      <c r="C624" s="1">
        <v>64172</v>
      </c>
      <c r="D624" s="1">
        <v>891</v>
      </c>
      <c r="E624" s="83">
        <v>40049</v>
      </c>
      <c r="F624" s="84" t="s">
        <v>865</v>
      </c>
      <c r="G624">
        <v>2019</v>
      </c>
      <c r="H624" s="1">
        <v>0</v>
      </c>
      <c r="I624" s="1">
        <v>343208</v>
      </c>
      <c r="J624" s="1">
        <v>25374</v>
      </c>
      <c r="K624" s="1">
        <v>105904</v>
      </c>
      <c r="L624" s="1">
        <v>0</v>
      </c>
      <c r="M624" s="1">
        <v>0</v>
      </c>
      <c r="N624" s="65">
        <v>0</v>
      </c>
      <c r="O624" s="65">
        <v>0</v>
      </c>
      <c r="P624" s="65">
        <v>5.3483000000000001</v>
      </c>
      <c r="Q624" s="65">
        <v>0.39539999999999997</v>
      </c>
      <c r="R624" s="65">
        <v>0</v>
      </c>
      <c r="S624" s="65">
        <v>1.6503000000000001</v>
      </c>
    </row>
    <row r="625" spans="1:19" x14ac:dyDescent="0.25">
      <c r="A625">
        <v>426</v>
      </c>
      <c r="B625" t="s">
        <v>457</v>
      </c>
      <c r="C625" s="1">
        <v>64172</v>
      </c>
      <c r="D625" s="1">
        <v>891</v>
      </c>
      <c r="E625" s="83"/>
      <c r="F625" s="84" t="s">
        <v>548</v>
      </c>
      <c r="G625"/>
      <c r="H625" s="1">
        <v>0</v>
      </c>
      <c r="I625" s="1">
        <v>343208</v>
      </c>
      <c r="J625" s="1">
        <v>25374</v>
      </c>
      <c r="K625" s="1">
        <v>105904</v>
      </c>
      <c r="L625" s="1">
        <v>0</v>
      </c>
      <c r="M625" s="1">
        <v>0</v>
      </c>
      <c r="N625" s="65">
        <v>0</v>
      </c>
      <c r="O625" s="65">
        <v>0</v>
      </c>
      <c r="P625" s="65">
        <v>5.3483000000000001</v>
      </c>
      <c r="Q625" s="65">
        <v>0.39539999999999997</v>
      </c>
      <c r="R625" s="65">
        <v>0</v>
      </c>
      <c r="S625" s="65">
        <v>1.6503000000000001</v>
      </c>
    </row>
    <row r="626" spans="1:19" x14ac:dyDescent="0.25">
      <c r="A626">
        <v>427</v>
      </c>
      <c r="B626" t="s">
        <v>458</v>
      </c>
      <c r="C626" s="1">
        <v>64100</v>
      </c>
      <c r="D626" s="1">
        <v>1409</v>
      </c>
      <c r="E626" s="83">
        <v>20002</v>
      </c>
      <c r="F626" s="84" t="s">
        <v>866</v>
      </c>
      <c r="G626">
        <v>2019</v>
      </c>
      <c r="H626" s="1">
        <v>596750</v>
      </c>
      <c r="I626" s="1">
        <v>419318</v>
      </c>
      <c r="J626" s="1">
        <v>29247</v>
      </c>
      <c r="K626" s="1">
        <v>122429</v>
      </c>
      <c r="L626" s="1">
        <v>419318</v>
      </c>
      <c r="M626" s="1">
        <v>29247</v>
      </c>
      <c r="N626" s="65">
        <v>1.4231</v>
      </c>
      <c r="O626" s="65">
        <v>20.4038</v>
      </c>
      <c r="P626" s="65">
        <v>6.5415999999999999</v>
      </c>
      <c r="Q626" s="65">
        <v>0.45629999999999998</v>
      </c>
      <c r="R626" s="65">
        <v>9.3096999999999994</v>
      </c>
      <c r="S626" s="65">
        <v>1.91</v>
      </c>
    </row>
    <row r="627" spans="1:19" x14ac:dyDescent="0.25">
      <c r="A627">
        <v>427</v>
      </c>
      <c r="B627" t="s">
        <v>458</v>
      </c>
      <c r="C627" s="1">
        <v>64100</v>
      </c>
      <c r="D627" s="1">
        <v>1409</v>
      </c>
      <c r="E627" s="83"/>
      <c r="F627" s="84" t="s">
        <v>548</v>
      </c>
      <c r="G627"/>
      <c r="H627" s="1">
        <v>596750</v>
      </c>
      <c r="I627" s="1">
        <v>419318</v>
      </c>
      <c r="J627" s="1">
        <v>29247</v>
      </c>
      <c r="K627" s="1">
        <v>122429</v>
      </c>
      <c r="L627" s="1">
        <v>419318</v>
      </c>
      <c r="M627" s="1">
        <v>29247</v>
      </c>
      <c r="N627" s="65">
        <v>1.4231</v>
      </c>
      <c r="O627" s="65">
        <v>20.4038</v>
      </c>
      <c r="P627" s="65">
        <v>6.5415999999999999</v>
      </c>
      <c r="Q627" s="65">
        <v>0.45629999999999998</v>
      </c>
      <c r="R627" s="65">
        <v>9.3096999999999994</v>
      </c>
      <c r="S627" s="65">
        <v>1.91</v>
      </c>
    </row>
    <row r="628" spans="1:19" x14ac:dyDescent="0.25">
      <c r="A628">
        <v>428</v>
      </c>
      <c r="B628" t="s">
        <v>459</v>
      </c>
      <c r="C628" s="1">
        <v>64078</v>
      </c>
      <c r="D628" s="1">
        <v>3008</v>
      </c>
      <c r="E628" s="83">
        <v>90089</v>
      </c>
      <c r="F628" s="84" t="s">
        <v>867</v>
      </c>
      <c r="G628">
        <v>2019</v>
      </c>
      <c r="H628" s="1">
        <v>777672</v>
      </c>
      <c r="I628" s="1">
        <v>215904</v>
      </c>
      <c r="J628" s="1">
        <v>13845</v>
      </c>
      <c r="K628" s="1">
        <v>89585</v>
      </c>
      <c r="L628" s="1">
        <v>215904</v>
      </c>
      <c r="M628" s="1">
        <v>13845</v>
      </c>
      <c r="N628" s="65">
        <v>3.6019000000000001</v>
      </c>
      <c r="O628" s="65">
        <v>56.169899999999998</v>
      </c>
      <c r="P628" s="65">
        <v>3.3694000000000002</v>
      </c>
      <c r="Q628" s="65">
        <v>0.21609999999999999</v>
      </c>
      <c r="R628" s="65">
        <v>12.1363</v>
      </c>
      <c r="S628" s="65">
        <v>1.3980999999999999</v>
      </c>
    </row>
    <row r="629" spans="1:19" x14ac:dyDescent="0.25">
      <c r="A629">
        <v>428</v>
      </c>
      <c r="B629" t="s">
        <v>459</v>
      </c>
      <c r="C629" s="1">
        <v>64078</v>
      </c>
      <c r="D629" s="1">
        <v>3008</v>
      </c>
      <c r="E629" s="83">
        <v>90213</v>
      </c>
      <c r="F629" s="84" t="s">
        <v>868</v>
      </c>
      <c r="G629">
        <v>2019</v>
      </c>
      <c r="H629" s="1">
        <v>974578</v>
      </c>
      <c r="I629" s="1">
        <v>304202</v>
      </c>
      <c r="J629" s="1">
        <v>27593</v>
      </c>
      <c r="K629" s="1">
        <v>349280</v>
      </c>
      <c r="L629" s="1">
        <v>304202</v>
      </c>
      <c r="M629" s="1">
        <v>27593</v>
      </c>
      <c r="N629" s="65">
        <v>3.2037</v>
      </c>
      <c r="O629" s="65">
        <v>35.319800000000001</v>
      </c>
      <c r="P629" s="65">
        <v>4.7473999999999998</v>
      </c>
      <c r="Q629" s="65">
        <v>0.43059999999999998</v>
      </c>
      <c r="R629" s="65">
        <v>15.209199999999999</v>
      </c>
      <c r="S629" s="65">
        <v>5.4508999999999999</v>
      </c>
    </row>
    <row r="630" spans="1:19" x14ac:dyDescent="0.25">
      <c r="A630">
        <v>428</v>
      </c>
      <c r="B630" t="s">
        <v>459</v>
      </c>
      <c r="C630" s="1">
        <v>64078</v>
      </c>
      <c r="D630" s="1">
        <v>3008</v>
      </c>
      <c r="E630" s="83"/>
      <c r="F630" s="84" t="s">
        <v>548</v>
      </c>
      <c r="G630"/>
      <c r="H630" s="1">
        <v>1752250</v>
      </c>
      <c r="I630" s="1">
        <v>520106</v>
      </c>
      <c r="J630" s="1">
        <v>41438</v>
      </c>
      <c r="K630" s="1">
        <v>438865</v>
      </c>
      <c r="L630" s="1">
        <v>520106</v>
      </c>
      <c r="M630" s="1">
        <v>41438</v>
      </c>
      <c r="N630" s="65">
        <v>3.3690000000000002</v>
      </c>
      <c r="O630" s="65">
        <v>42.286099999999998</v>
      </c>
      <c r="P630" s="65">
        <v>8.1167999999999996</v>
      </c>
      <c r="Q630" s="65">
        <v>0.64670000000000005</v>
      </c>
      <c r="R630" s="65">
        <v>27.345600000000001</v>
      </c>
      <c r="S630" s="65">
        <v>6.8489000000000004</v>
      </c>
    </row>
    <row r="631" spans="1:19" x14ac:dyDescent="0.25">
      <c r="A631">
        <v>429</v>
      </c>
      <c r="B631" t="s">
        <v>460</v>
      </c>
      <c r="C631" s="1">
        <v>64037</v>
      </c>
      <c r="D631" s="1">
        <v>1817</v>
      </c>
      <c r="E631" s="83">
        <v>20211</v>
      </c>
      <c r="F631" s="84" t="s">
        <v>869</v>
      </c>
      <c r="G631">
        <v>2019</v>
      </c>
      <c r="H631" s="1">
        <v>0</v>
      </c>
      <c r="I631" s="1">
        <v>18955</v>
      </c>
      <c r="J631" s="1">
        <v>1517</v>
      </c>
      <c r="K631" s="1">
        <v>4829</v>
      </c>
      <c r="L631" s="1">
        <v>0</v>
      </c>
      <c r="M631" s="1">
        <v>0</v>
      </c>
      <c r="N631" s="65">
        <v>0</v>
      </c>
      <c r="O631" s="65">
        <v>0</v>
      </c>
      <c r="P631" s="65">
        <v>0.29599999999999999</v>
      </c>
      <c r="Q631" s="65">
        <v>2.3699999999999999E-2</v>
      </c>
      <c r="R631" s="65">
        <v>0</v>
      </c>
      <c r="S631" s="65">
        <v>7.5399999999999995E-2</v>
      </c>
    </row>
    <row r="632" spans="1:19" x14ac:dyDescent="0.25">
      <c r="A632">
        <v>429</v>
      </c>
      <c r="B632" t="s">
        <v>460</v>
      </c>
      <c r="C632" s="1">
        <v>64037</v>
      </c>
      <c r="D632" s="1">
        <v>1817</v>
      </c>
      <c r="E632" s="83"/>
      <c r="F632" s="84" t="s">
        <v>548</v>
      </c>
      <c r="G632"/>
      <c r="H632" s="1">
        <v>0</v>
      </c>
      <c r="I632" s="1">
        <v>18955</v>
      </c>
      <c r="J632" s="1">
        <v>1517</v>
      </c>
      <c r="K632" s="1">
        <v>4829</v>
      </c>
      <c r="L632" s="1">
        <v>0</v>
      </c>
      <c r="M632" s="1">
        <v>0</v>
      </c>
      <c r="N632" s="65">
        <v>0</v>
      </c>
      <c r="O632" s="65">
        <v>0</v>
      </c>
      <c r="P632" s="65">
        <v>0.29599999999999999</v>
      </c>
      <c r="Q632" s="65">
        <v>2.3699999999999999E-2</v>
      </c>
      <c r="R632" s="65">
        <v>0</v>
      </c>
      <c r="S632" s="65">
        <v>7.5399999999999995E-2</v>
      </c>
    </row>
    <row r="633" spans="1:19" x14ac:dyDescent="0.25">
      <c r="A633">
        <v>430</v>
      </c>
      <c r="B633" t="s">
        <v>461</v>
      </c>
      <c r="C633" s="1">
        <v>64022</v>
      </c>
      <c r="D633" s="1">
        <v>1050</v>
      </c>
      <c r="E633" s="83">
        <v>30199</v>
      </c>
      <c r="F633" s="84" t="s">
        <v>870</v>
      </c>
      <c r="G633">
        <v>2019</v>
      </c>
      <c r="H633" s="1">
        <v>0</v>
      </c>
      <c r="I633" s="1">
        <v>262978</v>
      </c>
      <c r="J633" s="1">
        <v>20013</v>
      </c>
      <c r="K633" s="1">
        <v>42826</v>
      </c>
      <c r="L633" s="1">
        <v>0</v>
      </c>
      <c r="M633" s="1">
        <v>0</v>
      </c>
      <c r="N633" s="65">
        <v>0</v>
      </c>
      <c r="O633" s="65">
        <v>0</v>
      </c>
      <c r="P633" s="65">
        <v>4.1075999999999997</v>
      </c>
      <c r="Q633" s="65">
        <v>0.31259999999999999</v>
      </c>
      <c r="R633" s="65">
        <v>0</v>
      </c>
      <c r="S633" s="65">
        <v>0.66890000000000005</v>
      </c>
    </row>
    <row r="634" spans="1:19" x14ac:dyDescent="0.25">
      <c r="A634">
        <v>430</v>
      </c>
      <c r="B634" t="s">
        <v>461</v>
      </c>
      <c r="C634" s="1">
        <v>64022</v>
      </c>
      <c r="D634" s="1">
        <v>1050</v>
      </c>
      <c r="E634" s="83"/>
      <c r="F634" s="84" t="s">
        <v>548</v>
      </c>
      <c r="G634"/>
      <c r="H634" s="1">
        <v>0</v>
      </c>
      <c r="I634" s="1">
        <v>262978</v>
      </c>
      <c r="J634" s="1">
        <v>20013</v>
      </c>
      <c r="K634" s="1">
        <v>42826</v>
      </c>
      <c r="L634" s="1">
        <v>0</v>
      </c>
      <c r="M634" s="1">
        <v>0</v>
      </c>
      <c r="N634" s="65">
        <v>0</v>
      </c>
      <c r="O634" s="65">
        <v>0</v>
      </c>
      <c r="P634" s="65">
        <v>4.1075999999999997</v>
      </c>
      <c r="Q634" s="65">
        <v>0.31259999999999999</v>
      </c>
      <c r="R634" s="65">
        <v>0</v>
      </c>
      <c r="S634" s="65">
        <v>0.66890000000000005</v>
      </c>
    </row>
    <row r="635" spans="1:19" x14ac:dyDescent="0.25">
      <c r="A635">
        <v>431</v>
      </c>
      <c r="B635" t="s">
        <v>462</v>
      </c>
      <c r="C635" s="1">
        <v>63952</v>
      </c>
      <c r="D635" s="1">
        <v>1946</v>
      </c>
      <c r="E635" s="83">
        <v>16</v>
      </c>
      <c r="F635" s="84" t="s">
        <v>871</v>
      </c>
      <c r="G635">
        <v>2019</v>
      </c>
      <c r="H635" s="1">
        <v>1606052</v>
      </c>
      <c r="I635" s="1">
        <v>511486</v>
      </c>
      <c r="J635" s="1">
        <v>48970</v>
      </c>
      <c r="K635" s="1">
        <v>390598</v>
      </c>
      <c r="L635" s="1">
        <v>511486</v>
      </c>
      <c r="M635" s="1">
        <v>48970</v>
      </c>
      <c r="N635" s="65">
        <v>3.14</v>
      </c>
      <c r="O635" s="65">
        <v>32.796700000000001</v>
      </c>
      <c r="P635" s="65">
        <v>7.9980000000000002</v>
      </c>
      <c r="Q635" s="65">
        <v>0.76570000000000005</v>
      </c>
      <c r="R635" s="65">
        <v>25.113399999999999</v>
      </c>
      <c r="S635" s="65">
        <v>6.1077000000000004</v>
      </c>
    </row>
    <row r="636" spans="1:19" x14ac:dyDescent="0.25">
      <c r="A636">
        <v>431</v>
      </c>
      <c r="B636" t="s">
        <v>462</v>
      </c>
      <c r="C636" s="1">
        <v>63952</v>
      </c>
      <c r="D636" s="1">
        <v>1946</v>
      </c>
      <c r="E636" s="83"/>
      <c r="F636" s="84" t="s">
        <v>548</v>
      </c>
      <c r="G636"/>
      <c r="H636" s="1">
        <v>1606052</v>
      </c>
      <c r="I636" s="1">
        <v>511486</v>
      </c>
      <c r="J636" s="1">
        <v>48970</v>
      </c>
      <c r="K636" s="1">
        <v>390598</v>
      </c>
      <c r="L636" s="1">
        <v>511486</v>
      </c>
      <c r="M636" s="1">
        <v>48970</v>
      </c>
      <c r="N636" s="65">
        <v>3.14</v>
      </c>
      <c r="O636" s="65">
        <v>32.796700000000001</v>
      </c>
      <c r="P636" s="65">
        <v>7.9980000000000002</v>
      </c>
      <c r="Q636" s="65">
        <v>0.76570000000000005</v>
      </c>
      <c r="R636" s="65">
        <v>25.113399999999999</v>
      </c>
      <c r="S636" s="65">
        <v>6.1077000000000004</v>
      </c>
    </row>
    <row r="637" spans="1:19" x14ac:dyDescent="0.25">
      <c r="A637">
        <v>432</v>
      </c>
      <c r="B637" t="s">
        <v>463</v>
      </c>
      <c r="C637" s="1">
        <v>63835</v>
      </c>
      <c r="D637" s="1">
        <v>1858</v>
      </c>
      <c r="E637" s="83">
        <v>50058</v>
      </c>
      <c r="F637" s="84" t="s">
        <v>872</v>
      </c>
      <c r="G637">
        <v>2019</v>
      </c>
      <c r="H637" s="1">
        <v>152017</v>
      </c>
      <c r="I637" s="1">
        <v>128232</v>
      </c>
      <c r="J637" s="1">
        <v>8419</v>
      </c>
      <c r="K637" s="1">
        <v>18905</v>
      </c>
      <c r="L637" s="1">
        <v>128232</v>
      </c>
      <c r="M637" s="1">
        <v>8419</v>
      </c>
      <c r="N637" s="65">
        <v>1.1855</v>
      </c>
      <c r="O637" s="65">
        <v>18.0564</v>
      </c>
      <c r="P637" s="65">
        <v>2.0087999999999999</v>
      </c>
      <c r="Q637" s="65">
        <v>0.13189999999999999</v>
      </c>
      <c r="R637" s="65">
        <v>2.3814000000000002</v>
      </c>
      <c r="S637" s="65">
        <v>0.29620000000000002</v>
      </c>
    </row>
    <row r="638" spans="1:19" x14ac:dyDescent="0.25">
      <c r="A638">
        <v>432</v>
      </c>
      <c r="B638" t="s">
        <v>463</v>
      </c>
      <c r="C638" s="1">
        <v>63835</v>
      </c>
      <c r="D638" s="1">
        <v>1858</v>
      </c>
      <c r="E638" s="83">
        <v>50108</v>
      </c>
      <c r="F638" s="84" t="s">
        <v>827</v>
      </c>
      <c r="G638">
        <v>2019</v>
      </c>
      <c r="H638" s="1">
        <v>0</v>
      </c>
      <c r="I638" s="1">
        <v>30401</v>
      </c>
      <c r="J638" s="1">
        <v>1998</v>
      </c>
      <c r="K638" s="1">
        <v>31473</v>
      </c>
      <c r="L638" s="1">
        <v>0</v>
      </c>
      <c r="M638" s="1">
        <v>0</v>
      </c>
      <c r="N638" s="65">
        <v>0</v>
      </c>
      <c r="O638" s="65">
        <v>0</v>
      </c>
      <c r="P638" s="65">
        <v>0.47620000000000001</v>
      </c>
      <c r="Q638" s="65">
        <v>3.1300000000000001E-2</v>
      </c>
      <c r="R638" s="65">
        <v>0</v>
      </c>
      <c r="S638" s="65">
        <v>0.49299999999999999</v>
      </c>
    </row>
    <row r="639" spans="1:19" x14ac:dyDescent="0.25">
      <c r="A639">
        <v>432</v>
      </c>
      <c r="B639" t="s">
        <v>463</v>
      </c>
      <c r="C639" s="1">
        <v>63835</v>
      </c>
      <c r="D639" s="1">
        <v>1858</v>
      </c>
      <c r="E639" s="83">
        <v>50109</v>
      </c>
      <c r="F639" s="84" t="s">
        <v>828</v>
      </c>
      <c r="G639">
        <v>2021</v>
      </c>
      <c r="H639" s="1">
        <v>0</v>
      </c>
      <c r="I639" s="1">
        <v>272206</v>
      </c>
      <c r="J639" s="1">
        <v>18424</v>
      </c>
      <c r="K639" s="1">
        <v>68025</v>
      </c>
      <c r="L639" s="1">
        <v>0</v>
      </c>
      <c r="M639" s="1">
        <v>0</v>
      </c>
      <c r="N639" s="65">
        <v>0</v>
      </c>
      <c r="O639" s="65">
        <v>0</v>
      </c>
      <c r="P639" s="65">
        <v>4.2641999999999998</v>
      </c>
      <c r="Q639" s="65">
        <v>0.28860000000000002</v>
      </c>
      <c r="R639" s="65">
        <v>0</v>
      </c>
      <c r="S639" s="65">
        <v>1.0656000000000001</v>
      </c>
    </row>
    <row r="640" spans="1:19" x14ac:dyDescent="0.25">
      <c r="A640">
        <v>432</v>
      </c>
      <c r="B640" t="s">
        <v>463</v>
      </c>
      <c r="C640" s="1">
        <v>63835</v>
      </c>
      <c r="D640" s="1">
        <v>1858</v>
      </c>
      <c r="E640" s="83"/>
      <c r="F640" s="84" t="s">
        <v>548</v>
      </c>
      <c r="G640"/>
      <c r="H640" s="1">
        <v>152017</v>
      </c>
      <c r="I640" s="1">
        <v>430839</v>
      </c>
      <c r="J640" s="1">
        <v>28841</v>
      </c>
      <c r="K640" s="1">
        <v>118403</v>
      </c>
      <c r="L640" s="1">
        <v>128232</v>
      </c>
      <c r="M640" s="1">
        <v>8419</v>
      </c>
      <c r="N640" s="65">
        <v>1.1855</v>
      </c>
      <c r="O640" s="65">
        <v>18.0564</v>
      </c>
      <c r="P640" s="65">
        <v>6.7492999999999999</v>
      </c>
      <c r="Q640" s="65">
        <v>0.45179999999999998</v>
      </c>
      <c r="R640" s="65">
        <v>2.3814000000000002</v>
      </c>
      <c r="S640" s="65">
        <v>1.8548</v>
      </c>
    </row>
    <row r="641" spans="1:19" x14ac:dyDescent="0.25">
      <c r="A641">
        <v>433</v>
      </c>
      <c r="B641" t="s">
        <v>464</v>
      </c>
      <c r="C641" s="1">
        <v>63758</v>
      </c>
      <c r="D641" s="1">
        <v>921</v>
      </c>
      <c r="E641" s="83">
        <v>60111</v>
      </c>
      <c r="F641" s="84" t="s">
        <v>873</v>
      </c>
      <c r="G641">
        <v>2019</v>
      </c>
      <c r="H641" s="1">
        <v>293789</v>
      </c>
      <c r="I641" s="1">
        <v>237334</v>
      </c>
      <c r="J641" s="1">
        <v>14085</v>
      </c>
      <c r="K641" s="1">
        <v>38749</v>
      </c>
      <c r="L641" s="1">
        <v>237334</v>
      </c>
      <c r="M641" s="1">
        <v>14085</v>
      </c>
      <c r="N641" s="65">
        <v>1.2379</v>
      </c>
      <c r="O641" s="65">
        <v>20.8583</v>
      </c>
      <c r="P641" s="65">
        <v>3.7223999999999999</v>
      </c>
      <c r="Q641" s="65">
        <v>0.22090000000000001</v>
      </c>
      <c r="R641" s="65">
        <v>4.6078999999999999</v>
      </c>
      <c r="S641" s="65">
        <v>0.60780000000000001</v>
      </c>
    </row>
    <row r="642" spans="1:19" x14ac:dyDescent="0.25">
      <c r="A642">
        <v>433</v>
      </c>
      <c r="B642" t="s">
        <v>464</v>
      </c>
      <c r="C642" s="1">
        <v>63758</v>
      </c>
      <c r="D642" s="1">
        <v>921</v>
      </c>
      <c r="E642" s="83"/>
      <c r="F642" s="84" t="s">
        <v>548</v>
      </c>
      <c r="G642"/>
      <c r="H642" s="1">
        <v>293789</v>
      </c>
      <c r="I642" s="1">
        <v>237334</v>
      </c>
      <c r="J642" s="1">
        <v>14085</v>
      </c>
      <c r="K642" s="1">
        <v>38749</v>
      </c>
      <c r="L642" s="1">
        <v>237334</v>
      </c>
      <c r="M642" s="1">
        <v>14085</v>
      </c>
      <c r="N642" s="65">
        <v>1.2379</v>
      </c>
      <c r="O642" s="65">
        <v>20.8583</v>
      </c>
      <c r="P642" s="65">
        <v>3.7223999999999999</v>
      </c>
      <c r="Q642" s="65">
        <v>0.22090000000000001</v>
      </c>
      <c r="R642" s="65">
        <v>4.6078999999999999</v>
      </c>
      <c r="S642" s="65">
        <v>0.60780000000000001</v>
      </c>
    </row>
    <row r="643" spans="1:19" x14ac:dyDescent="0.25">
      <c r="A643">
        <v>434</v>
      </c>
      <c r="B643" t="s">
        <v>465</v>
      </c>
      <c r="C643" s="1">
        <v>63683</v>
      </c>
      <c r="D643" s="1">
        <v>2194</v>
      </c>
      <c r="E643" s="83">
        <v>60095</v>
      </c>
      <c r="F643" s="84" t="s">
        <v>874</v>
      </c>
      <c r="G643">
        <v>2021</v>
      </c>
      <c r="H643" s="1">
        <v>594450</v>
      </c>
      <c r="I643" s="1">
        <v>647526</v>
      </c>
      <c r="J643" s="1">
        <v>35959</v>
      </c>
      <c r="K643" s="1">
        <v>200425</v>
      </c>
      <c r="L643" s="1">
        <v>647526</v>
      </c>
      <c r="M643" s="1">
        <v>35959</v>
      </c>
      <c r="N643" s="65">
        <v>0.91800000000000004</v>
      </c>
      <c r="O643" s="65">
        <v>16.531300000000002</v>
      </c>
      <c r="P643" s="65">
        <v>10.167999999999999</v>
      </c>
      <c r="Q643" s="65">
        <v>0.56469999999999998</v>
      </c>
      <c r="R643" s="65">
        <v>9.3345000000000002</v>
      </c>
      <c r="S643" s="65">
        <v>3.1472000000000002</v>
      </c>
    </row>
    <row r="644" spans="1:19" x14ac:dyDescent="0.25">
      <c r="A644">
        <v>434</v>
      </c>
      <c r="B644" t="s">
        <v>465</v>
      </c>
      <c r="C644" s="1">
        <v>63683</v>
      </c>
      <c r="D644" s="1">
        <v>2194</v>
      </c>
      <c r="E644" s="83"/>
      <c r="F644" s="84" t="s">
        <v>548</v>
      </c>
      <c r="G644"/>
      <c r="H644" s="1">
        <v>594450</v>
      </c>
      <c r="I644" s="1">
        <v>647526</v>
      </c>
      <c r="J644" s="1">
        <v>35959</v>
      </c>
      <c r="K644" s="1">
        <v>200425</v>
      </c>
      <c r="L644" s="1">
        <v>647526</v>
      </c>
      <c r="M644" s="1">
        <v>35959</v>
      </c>
      <c r="N644" s="65">
        <v>0.91800000000000004</v>
      </c>
      <c r="O644" s="65">
        <v>16.531300000000002</v>
      </c>
      <c r="P644" s="65">
        <v>10.167999999999999</v>
      </c>
      <c r="Q644" s="65">
        <v>0.56469999999999998</v>
      </c>
      <c r="R644" s="65">
        <v>9.3345000000000002</v>
      </c>
      <c r="S644" s="65">
        <v>3.1472000000000002</v>
      </c>
    </row>
    <row r="645" spans="1:19" x14ac:dyDescent="0.25">
      <c r="A645">
        <v>435</v>
      </c>
      <c r="B645" t="s">
        <v>466</v>
      </c>
      <c r="C645" s="1">
        <v>62966</v>
      </c>
      <c r="D645" s="1">
        <v>1827</v>
      </c>
      <c r="E645" s="83">
        <v>44</v>
      </c>
      <c r="F645" s="84" t="s">
        <v>875</v>
      </c>
      <c r="G645">
        <v>2019</v>
      </c>
      <c r="H645" s="1">
        <v>8702037</v>
      </c>
      <c r="I645" s="1">
        <v>2292722</v>
      </c>
      <c r="J645" s="1">
        <v>122809</v>
      </c>
      <c r="K645" s="1">
        <v>754572</v>
      </c>
      <c r="L645" s="1">
        <v>2292722</v>
      </c>
      <c r="M645" s="1">
        <v>122809</v>
      </c>
      <c r="N645" s="65">
        <v>3.7955000000000001</v>
      </c>
      <c r="O645" s="65">
        <v>70.8583</v>
      </c>
      <c r="P645" s="65">
        <v>36.412100000000002</v>
      </c>
      <c r="Q645" s="65">
        <v>1.9503999999999999</v>
      </c>
      <c r="R645" s="65">
        <v>138.2022</v>
      </c>
      <c r="S645" s="65">
        <v>11.9838</v>
      </c>
    </row>
    <row r="646" spans="1:19" x14ac:dyDescent="0.25">
      <c r="A646">
        <v>435</v>
      </c>
      <c r="B646" t="s">
        <v>466</v>
      </c>
      <c r="C646" s="1">
        <v>62966</v>
      </c>
      <c r="D646" s="1">
        <v>1827</v>
      </c>
      <c r="E646" s="83"/>
      <c r="F646" s="84" t="s">
        <v>548</v>
      </c>
      <c r="G646"/>
      <c r="H646" s="1">
        <v>8702037</v>
      </c>
      <c r="I646" s="1">
        <v>2292722</v>
      </c>
      <c r="J646" s="1">
        <v>122809</v>
      </c>
      <c r="K646" s="1">
        <v>754572</v>
      </c>
      <c r="L646" s="1">
        <v>2292722</v>
      </c>
      <c r="M646" s="1">
        <v>122809</v>
      </c>
      <c r="N646" s="65">
        <v>3.7955000000000001</v>
      </c>
      <c r="O646" s="65">
        <v>70.8583</v>
      </c>
      <c r="P646" s="65">
        <v>36.412100000000002</v>
      </c>
      <c r="Q646" s="65">
        <v>1.9503999999999999</v>
      </c>
      <c r="R646" s="65">
        <v>138.2022</v>
      </c>
      <c r="S646" s="65">
        <v>11.9838</v>
      </c>
    </row>
    <row r="647" spans="1:19" x14ac:dyDescent="0.25">
      <c r="A647">
        <v>436</v>
      </c>
      <c r="B647" t="s">
        <v>467</v>
      </c>
      <c r="C647" s="1">
        <v>62433</v>
      </c>
      <c r="D647" s="1">
        <v>2957</v>
      </c>
      <c r="E647" s="83">
        <v>47</v>
      </c>
      <c r="F647" s="84" t="s">
        <v>876</v>
      </c>
      <c r="G647">
        <v>2019</v>
      </c>
      <c r="H647" s="1">
        <v>0</v>
      </c>
      <c r="I647" s="1">
        <v>446438</v>
      </c>
      <c r="J647" s="1">
        <v>29281</v>
      </c>
      <c r="K647" s="1">
        <v>1093925</v>
      </c>
      <c r="L647" s="1">
        <v>0</v>
      </c>
      <c r="M647" s="1">
        <v>0</v>
      </c>
      <c r="N647" s="65">
        <v>0</v>
      </c>
      <c r="O647" s="65">
        <v>0</v>
      </c>
      <c r="P647" s="65">
        <v>7.1506999999999996</v>
      </c>
      <c r="Q647" s="65">
        <v>0.46899999999999997</v>
      </c>
      <c r="R647" s="65">
        <v>0</v>
      </c>
      <c r="S647" s="65">
        <v>17.521599999999999</v>
      </c>
    </row>
    <row r="648" spans="1:19" x14ac:dyDescent="0.25">
      <c r="A648">
        <v>436</v>
      </c>
      <c r="B648" t="s">
        <v>467</v>
      </c>
      <c r="C648" s="1">
        <v>62433</v>
      </c>
      <c r="D648" s="1">
        <v>2957</v>
      </c>
      <c r="E648" s="83">
        <v>61</v>
      </c>
      <c r="F648" s="84" t="s">
        <v>877</v>
      </c>
      <c r="G648">
        <v>2019</v>
      </c>
      <c r="H648" s="1">
        <v>0</v>
      </c>
      <c r="I648" s="1">
        <v>23451</v>
      </c>
      <c r="J648" s="1">
        <v>1342</v>
      </c>
      <c r="K648" s="1">
        <v>20501</v>
      </c>
      <c r="L648" s="1">
        <v>0</v>
      </c>
      <c r="M648" s="1">
        <v>0</v>
      </c>
      <c r="N648" s="65">
        <v>0</v>
      </c>
      <c r="O648" s="65">
        <v>0</v>
      </c>
      <c r="P648" s="65">
        <v>0.37559999999999999</v>
      </c>
      <c r="Q648" s="65">
        <v>2.1499999999999998E-2</v>
      </c>
      <c r="R648" s="65">
        <v>0</v>
      </c>
      <c r="S648" s="65">
        <v>0.32840000000000003</v>
      </c>
    </row>
    <row r="649" spans="1:19" x14ac:dyDescent="0.25">
      <c r="A649">
        <v>436</v>
      </c>
      <c r="B649" t="s">
        <v>467</v>
      </c>
      <c r="C649" s="1">
        <v>62433</v>
      </c>
      <c r="D649" s="1">
        <v>2957</v>
      </c>
      <c r="E649" s="83">
        <v>65</v>
      </c>
      <c r="F649" s="84" t="s">
        <v>878</v>
      </c>
      <c r="G649">
        <v>2019</v>
      </c>
      <c r="H649" s="1">
        <v>0</v>
      </c>
      <c r="I649" s="1">
        <v>382614</v>
      </c>
      <c r="J649" s="1">
        <v>27136</v>
      </c>
      <c r="K649" s="1">
        <v>88590</v>
      </c>
      <c r="L649" s="1">
        <v>0</v>
      </c>
      <c r="M649" s="1">
        <v>0</v>
      </c>
      <c r="N649" s="65">
        <v>0</v>
      </c>
      <c r="O649" s="65">
        <v>0</v>
      </c>
      <c r="P649" s="65">
        <v>6.1284000000000001</v>
      </c>
      <c r="Q649" s="65">
        <v>0.43459999999999999</v>
      </c>
      <c r="R649" s="65">
        <v>0</v>
      </c>
      <c r="S649" s="65">
        <v>1.419</v>
      </c>
    </row>
    <row r="650" spans="1:19" x14ac:dyDescent="0.25">
      <c r="A650">
        <v>436</v>
      </c>
      <c r="B650" t="s">
        <v>467</v>
      </c>
      <c r="C650" s="1">
        <v>62433</v>
      </c>
      <c r="D650" s="1">
        <v>2957</v>
      </c>
      <c r="E650" s="83"/>
      <c r="F650" s="84" t="s">
        <v>548</v>
      </c>
      <c r="G650"/>
      <c r="H650" s="1">
        <v>0</v>
      </c>
      <c r="I650" s="1">
        <v>852503</v>
      </c>
      <c r="J650" s="1">
        <v>57759</v>
      </c>
      <c r="K650" s="1">
        <v>1203016</v>
      </c>
      <c r="L650" s="1">
        <v>0</v>
      </c>
      <c r="M650" s="1">
        <v>0</v>
      </c>
      <c r="N650" s="65">
        <v>0</v>
      </c>
      <c r="O650" s="65">
        <v>0</v>
      </c>
      <c r="P650" s="65">
        <v>13.6547</v>
      </c>
      <c r="Q650" s="65">
        <v>0.92510000000000003</v>
      </c>
      <c r="R650" s="65">
        <v>0</v>
      </c>
      <c r="S650" s="65">
        <v>19.268899999999999</v>
      </c>
    </row>
    <row r="651" spans="1:19" x14ac:dyDescent="0.25">
      <c r="A651">
        <v>437</v>
      </c>
      <c r="B651" t="s">
        <v>468</v>
      </c>
      <c r="C651" s="1">
        <v>62182</v>
      </c>
      <c r="D651" s="1">
        <v>1715</v>
      </c>
      <c r="E651" s="83">
        <v>50145</v>
      </c>
      <c r="F651" s="84" t="s">
        <v>879</v>
      </c>
      <c r="G651">
        <v>2019</v>
      </c>
      <c r="H651" s="1">
        <v>1929204</v>
      </c>
      <c r="I651" s="1">
        <v>610895</v>
      </c>
      <c r="J651" s="1">
        <v>47062</v>
      </c>
      <c r="K651" s="1">
        <v>461187</v>
      </c>
      <c r="L651" s="1">
        <v>610895</v>
      </c>
      <c r="M651" s="1">
        <v>47062</v>
      </c>
      <c r="N651" s="65">
        <v>3.1579999999999999</v>
      </c>
      <c r="O651" s="65">
        <v>40.992800000000003</v>
      </c>
      <c r="P651" s="65">
        <v>9.8242999999999991</v>
      </c>
      <c r="Q651" s="65">
        <v>0.75680000000000003</v>
      </c>
      <c r="R651" s="65">
        <v>31.025099999999998</v>
      </c>
      <c r="S651" s="65">
        <v>7.4166999999999996</v>
      </c>
    </row>
    <row r="652" spans="1:19" x14ac:dyDescent="0.25">
      <c r="A652">
        <v>437</v>
      </c>
      <c r="B652" t="s">
        <v>468</v>
      </c>
      <c r="C652" s="1">
        <v>62182</v>
      </c>
      <c r="D652" s="1">
        <v>1715</v>
      </c>
      <c r="E652" s="83"/>
      <c r="F652" s="84" t="s">
        <v>548</v>
      </c>
      <c r="G652"/>
      <c r="H652" s="1">
        <v>1929204</v>
      </c>
      <c r="I652" s="1">
        <v>610895</v>
      </c>
      <c r="J652" s="1">
        <v>47062</v>
      </c>
      <c r="K652" s="1">
        <v>461187</v>
      </c>
      <c r="L652" s="1">
        <v>610895</v>
      </c>
      <c r="M652" s="1">
        <v>47062</v>
      </c>
      <c r="N652" s="65">
        <v>3.1579999999999999</v>
      </c>
      <c r="O652" s="65">
        <v>40.992800000000003</v>
      </c>
      <c r="P652" s="65">
        <v>9.8242999999999991</v>
      </c>
      <c r="Q652" s="65">
        <v>0.75680000000000003</v>
      </c>
      <c r="R652" s="65">
        <v>31.025099999999998</v>
      </c>
      <c r="S652" s="65">
        <v>7.4166999999999996</v>
      </c>
    </row>
    <row r="653" spans="1:19" x14ac:dyDescent="0.25">
      <c r="A653">
        <v>438</v>
      </c>
      <c r="B653" t="s">
        <v>469</v>
      </c>
      <c r="C653" s="1">
        <v>61900</v>
      </c>
      <c r="D653" s="1">
        <v>1723</v>
      </c>
      <c r="E653" s="83">
        <v>60056</v>
      </c>
      <c r="F653" s="84" t="s">
        <v>579</v>
      </c>
      <c r="G653">
        <v>2019</v>
      </c>
      <c r="H653" s="1">
        <v>1874780</v>
      </c>
      <c r="I653" s="1">
        <v>291976</v>
      </c>
      <c r="J653" s="1">
        <v>7957</v>
      </c>
      <c r="K653" s="1">
        <v>51002</v>
      </c>
      <c r="L653" s="1">
        <v>291976</v>
      </c>
      <c r="M653" s="1">
        <v>7957</v>
      </c>
      <c r="N653" s="65">
        <v>6.4210000000000003</v>
      </c>
      <c r="O653" s="65">
        <v>235.6139</v>
      </c>
      <c r="P653" s="65">
        <v>4.7168999999999999</v>
      </c>
      <c r="Q653" s="65">
        <v>0.1285</v>
      </c>
      <c r="R653" s="65">
        <v>30.287199999999999</v>
      </c>
      <c r="S653" s="65">
        <v>0.82389999999999997</v>
      </c>
    </row>
    <row r="654" spans="1:19" x14ac:dyDescent="0.25">
      <c r="A654">
        <v>438</v>
      </c>
      <c r="B654" t="s">
        <v>469</v>
      </c>
      <c r="C654" s="1">
        <v>61900</v>
      </c>
      <c r="D654" s="1">
        <v>1723</v>
      </c>
      <c r="E654" s="83">
        <v>60101</v>
      </c>
      <c r="F654" s="84" t="s">
        <v>580</v>
      </c>
      <c r="G654">
        <v>2021</v>
      </c>
      <c r="H654" s="1">
        <v>2346762</v>
      </c>
      <c r="I654" s="1">
        <v>324534</v>
      </c>
      <c r="J654" s="1">
        <v>5867</v>
      </c>
      <c r="K654" s="1">
        <v>47085</v>
      </c>
      <c r="L654" s="1">
        <v>324534</v>
      </c>
      <c r="M654" s="1">
        <v>5867</v>
      </c>
      <c r="N654" s="65">
        <v>7.2312000000000003</v>
      </c>
      <c r="O654" s="65">
        <v>399.99349999999998</v>
      </c>
      <c r="P654" s="65">
        <v>5.2428999999999997</v>
      </c>
      <c r="Q654" s="65">
        <v>9.4799999999999995E-2</v>
      </c>
      <c r="R654" s="65">
        <v>37.912100000000002</v>
      </c>
      <c r="S654" s="65">
        <v>0.76070000000000004</v>
      </c>
    </row>
    <row r="655" spans="1:19" x14ac:dyDescent="0.25">
      <c r="A655">
        <v>438</v>
      </c>
      <c r="B655" t="s">
        <v>469</v>
      </c>
      <c r="C655" s="1">
        <v>61900</v>
      </c>
      <c r="D655" s="1">
        <v>1723</v>
      </c>
      <c r="E655" s="83">
        <v>60107</v>
      </c>
      <c r="F655" s="84" t="s">
        <v>880</v>
      </c>
      <c r="G655">
        <v>2019</v>
      </c>
      <c r="H655" s="1">
        <v>390633</v>
      </c>
      <c r="I655" s="1">
        <v>313218</v>
      </c>
      <c r="J655" s="1">
        <v>13261</v>
      </c>
      <c r="K655" s="1">
        <v>29819</v>
      </c>
      <c r="L655" s="1">
        <v>313218</v>
      </c>
      <c r="M655" s="1">
        <v>13261</v>
      </c>
      <c r="N655" s="65">
        <v>1.2472000000000001</v>
      </c>
      <c r="O655" s="65">
        <v>29.4573</v>
      </c>
      <c r="P655" s="65">
        <v>5.0601000000000003</v>
      </c>
      <c r="Q655" s="65">
        <v>0.2142</v>
      </c>
      <c r="R655" s="65">
        <v>6.3106999999999998</v>
      </c>
      <c r="S655" s="65">
        <v>0.48170000000000002</v>
      </c>
    </row>
    <row r="656" spans="1:19" x14ac:dyDescent="0.25">
      <c r="A656">
        <v>438</v>
      </c>
      <c r="B656" t="s">
        <v>469</v>
      </c>
      <c r="C656" s="1">
        <v>61900</v>
      </c>
      <c r="D656" s="1">
        <v>1723</v>
      </c>
      <c r="E656" s="83"/>
      <c r="F656" s="84" t="s">
        <v>548</v>
      </c>
      <c r="G656"/>
      <c r="H656" s="1">
        <v>4612175</v>
      </c>
      <c r="I656" s="1">
        <v>929728</v>
      </c>
      <c r="J656" s="1">
        <v>27085</v>
      </c>
      <c r="K656" s="1">
        <v>127906</v>
      </c>
      <c r="L656" s="1">
        <v>929728</v>
      </c>
      <c r="M656" s="1">
        <v>27085</v>
      </c>
      <c r="N656" s="65">
        <v>4.9607999999999999</v>
      </c>
      <c r="O656" s="65">
        <v>170.2852</v>
      </c>
      <c r="P656" s="65">
        <v>15.0198</v>
      </c>
      <c r="Q656" s="65">
        <v>0.43759999999999999</v>
      </c>
      <c r="R656" s="65">
        <v>74.510099999999994</v>
      </c>
      <c r="S656" s="65">
        <v>2.0663</v>
      </c>
    </row>
    <row r="657" spans="1:19" x14ac:dyDescent="0.25">
      <c r="A657">
        <v>440</v>
      </c>
      <c r="B657" t="s">
        <v>471</v>
      </c>
      <c r="C657" s="1">
        <v>61270</v>
      </c>
      <c r="D657" s="1">
        <v>2507</v>
      </c>
      <c r="E657" s="83">
        <v>80008</v>
      </c>
      <c r="F657" s="84" t="s">
        <v>881</v>
      </c>
      <c r="G657">
        <v>2019</v>
      </c>
      <c r="H657" s="1">
        <v>1143995</v>
      </c>
      <c r="I657" s="1">
        <v>614603</v>
      </c>
      <c r="J657" s="1">
        <v>56221</v>
      </c>
      <c r="K657" s="1">
        <v>290323</v>
      </c>
      <c r="L657" s="1">
        <v>614603</v>
      </c>
      <c r="M657" s="1">
        <v>56221</v>
      </c>
      <c r="N657" s="65">
        <v>1.8613999999999999</v>
      </c>
      <c r="O657" s="65">
        <v>20.348199999999999</v>
      </c>
      <c r="P657" s="65">
        <v>10.0311</v>
      </c>
      <c r="Q657" s="65">
        <v>0.91759999999999997</v>
      </c>
      <c r="R657" s="65">
        <v>18.671399999999998</v>
      </c>
      <c r="S657" s="65">
        <v>4.7384000000000004</v>
      </c>
    </row>
    <row r="658" spans="1:19" x14ac:dyDescent="0.25">
      <c r="A658">
        <v>440</v>
      </c>
      <c r="B658" t="s">
        <v>471</v>
      </c>
      <c r="C658" s="1">
        <v>61270</v>
      </c>
      <c r="D658" s="1">
        <v>2507</v>
      </c>
      <c r="E658" s="83"/>
      <c r="F658" s="84" t="s">
        <v>548</v>
      </c>
      <c r="G658"/>
      <c r="H658" s="1">
        <v>1143995</v>
      </c>
      <c r="I658" s="1">
        <v>614603</v>
      </c>
      <c r="J658" s="1">
        <v>56221</v>
      </c>
      <c r="K658" s="1">
        <v>290323</v>
      </c>
      <c r="L658" s="1">
        <v>614603</v>
      </c>
      <c r="M658" s="1">
        <v>56221</v>
      </c>
      <c r="N658" s="65">
        <v>1.8613999999999999</v>
      </c>
      <c r="O658" s="65">
        <v>20.348199999999999</v>
      </c>
      <c r="P658" s="65">
        <v>10.0311</v>
      </c>
      <c r="Q658" s="65">
        <v>0.91759999999999997</v>
      </c>
      <c r="R658" s="65">
        <v>18.671399999999998</v>
      </c>
      <c r="S658" s="65">
        <v>4.7384000000000004</v>
      </c>
    </row>
    <row r="659" spans="1:19" x14ac:dyDescent="0.25">
      <c r="A659">
        <v>441</v>
      </c>
      <c r="B659" t="s">
        <v>472</v>
      </c>
      <c r="C659" s="1">
        <v>61210</v>
      </c>
      <c r="D659" s="1">
        <v>1440</v>
      </c>
      <c r="E659" s="83">
        <v>10096</v>
      </c>
      <c r="F659" s="84" t="s">
        <v>882</v>
      </c>
      <c r="G659">
        <v>2019</v>
      </c>
      <c r="H659" s="1">
        <v>0</v>
      </c>
      <c r="I659" s="1">
        <v>647800</v>
      </c>
      <c r="J659" s="1">
        <v>51446</v>
      </c>
      <c r="K659" s="1">
        <v>777235</v>
      </c>
      <c r="L659" s="1">
        <v>0</v>
      </c>
      <c r="M659" s="1">
        <v>0</v>
      </c>
      <c r="N659" s="65">
        <v>0</v>
      </c>
      <c r="O659" s="65">
        <v>0</v>
      </c>
      <c r="P659" s="65">
        <v>10.5832</v>
      </c>
      <c r="Q659" s="65">
        <v>0.84050000000000002</v>
      </c>
      <c r="R659" s="65">
        <v>0</v>
      </c>
      <c r="S659" s="65">
        <v>12.697800000000001</v>
      </c>
    </row>
    <row r="660" spans="1:19" x14ac:dyDescent="0.25">
      <c r="A660">
        <v>441</v>
      </c>
      <c r="B660" t="s">
        <v>472</v>
      </c>
      <c r="C660" s="1">
        <v>61210</v>
      </c>
      <c r="D660" s="1">
        <v>1440</v>
      </c>
      <c r="E660" s="83">
        <v>10134</v>
      </c>
      <c r="F660" s="84" t="s">
        <v>883</v>
      </c>
      <c r="G660">
        <v>2019</v>
      </c>
      <c r="H660" s="1">
        <v>0</v>
      </c>
      <c r="I660" s="1">
        <v>3455</v>
      </c>
      <c r="J660" s="1">
        <v>116</v>
      </c>
      <c r="K660" s="1">
        <v>187</v>
      </c>
      <c r="L660" s="1">
        <v>0</v>
      </c>
      <c r="M660" s="1">
        <v>0</v>
      </c>
      <c r="N660" s="65">
        <v>0</v>
      </c>
      <c r="O660" s="65">
        <v>0</v>
      </c>
      <c r="P660" s="65">
        <v>5.6399999999999999E-2</v>
      </c>
      <c r="Q660" s="65">
        <v>1.9E-3</v>
      </c>
      <c r="R660" s="65">
        <v>0</v>
      </c>
      <c r="S660" s="65">
        <v>3.0999999999999999E-3</v>
      </c>
    </row>
    <row r="661" spans="1:19" x14ac:dyDescent="0.25">
      <c r="A661">
        <v>441</v>
      </c>
      <c r="B661" t="s">
        <v>472</v>
      </c>
      <c r="C661" s="1">
        <v>61210</v>
      </c>
      <c r="D661" s="1">
        <v>1440</v>
      </c>
      <c r="E661" s="83"/>
      <c r="F661" s="84" t="s">
        <v>548</v>
      </c>
      <c r="G661"/>
      <c r="H661" s="1">
        <v>0</v>
      </c>
      <c r="I661" s="1">
        <v>651255</v>
      </c>
      <c r="J661" s="1">
        <v>51562</v>
      </c>
      <c r="K661" s="1">
        <v>777422</v>
      </c>
      <c r="L661" s="1">
        <v>0</v>
      </c>
      <c r="M661" s="1">
        <v>0</v>
      </c>
      <c r="N661" s="65">
        <v>0</v>
      </c>
      <c r="O661" s="65">
        <v>0</v>
      </c>
      <c r="P661" s="65">
        <v>10.639699999999999</v>
      </c>
      <c r="Q661" s="65">
        <v>0.84240000000000004</v>
      </c>
      <c r="R661" s="65">
        <v>0</v>
      </c>
      <c r="S661" s="65">
        <v>12.700900000000001</v>
      </c>
    </row>
    <row r="662" spans="1:19" x14ac:dyDescent="0.25">
      <c r="A662">
        <v>442</v>
      </c>
      <c r="B662" t="s">
        <v>473</v>
      </c>
      <c r="C662" s="1">
        <v>61054</v>
      </c>
      <c r="D662" s="1">
        <v>1154</v>
      </c>
      <c r="E662" s="83">
        <v>40132</v>
      </c>
      <c r="F662" s="84" t="s">
        <v>884</v>
      </c>
      <c r="G662">
        <v>2019</v>
      </c>
      <c r="H662" s="1">
        <v>0</v>
      </c>
      <c r="I662" s="1">
        <v>473310</v>
      </c>
      <c r="J662" s="1">
        <v>29773</v>
      </c>
      <c r="K662" s="1">
        <v>222948</v>
      </c>
      <c r="L662" s="1">
        <v>0</v>
      </c>
      <c r="M662" s="1">
        <v>0</v>
      </c>
      <c r="N662" s="65">
        <v>0</v>
      </c>
      <c r="O662" s="65">
        <v>0</v>
      </c>
      <c r="P662" s="65">
        <v>7.7523</v>
      </c>
      <c r="Q662" s="65">
        <v>0.48770000000000002</v>
      </c>
      <c r="R662" s="65">
        <v>0</v>
      </c>
      <c r="S662" s="65">
        <v>3.6516999999999999</v>
      </c>
    </row>
    <row r="663" spans="1:19" x14ac:dyDescent="0.25">
      <c r="A663">
        <v>442</v>
      </c>
      <c r="B663" t="s">
        <v>473</v>
      </c>
      <c r="C663" s="1">
        <v>61054</v>
      </c>
      <c r="D663" s="1">
        <v>1154</v>
      </c>
      <c r="E663" s="83"/>
      <c r="F663" s="84" t="s">
        <v>548</v>
      </c>
      <c r="G663"/>
      <c r="H663" s="1">
        <v>0</v>
      </c>
      <c r="I663" s="1">
        <v>473310</v>
      </c>
      <c r="J663" s="1">
        <v>29773</v>
      </c>
      <c r="K663" s="1">
        <v>222948</v>
      </c>
      <c r="L663" s="1">
        <v>0</v>
      </c>
      <c r="M663" s="1">
        <v>0</v>
      </c>
      <c r="N663" s="65">
        <v>0</v>
      </c>
      <c r="O663" s="65">
        <v>0</v>
      </c>
      <c r="P663" s="65">
        <v>7.7523</v>
      </c>
      <c r="Q663" s="65">
        <v>0.48770000000000002</v>
      </c>
      <c r="R663" s="65">
        <v>0</v>
      </c>
      <c r="S663" s="65">
        <v>3.6516999999999999</v>
      </c>
    </row>
    <row r="664" spans="1:19" x14ac:dyDescent="0.25">
      <c r="A664">
        <v>443</v>
      </c>
      <c r="B664" t="s">
        <v>474</v>
      </c>
      <c r="C664" s="1">
        <v>61022</v>
      </c>
      <c r="D664" s="1">
        <v>1308</v>
      </c>
      <c r="E664" s="83">
        <v>50132</v>
      </c>
      <c r="F664" s="84" t="s">
        <v>885</v>
      </c>
      <c r="G664">
        <v>2019</v>
      </c>
      <c r="H664" s="1">
        <v>0</v>
      </c>
      <c r="I664" s="1">
        <v>534677</v>
      </c>
      <c r="J664" s="1">
        <v>45761</v>
      </c>
      <c r="K664" s="1">
        <v>233809</v>
      </c>
      <c r="L664" s="1">
        <v>0</v>
      </c>
      <c r="M664" s="1">
        <v>0</v>
      </c>
      <c r="N664" s="65">
        <v>0</v>
      </c>
      <c r="O664" s="65">
        <v>0</v>
      </c>
      <c r="P664" s="65">
        <v>8.7620000000000005</v>
      </c>
      <c r="Q664" s="65">
        <v>0.74990000000000001</v>
      </c>
      <c r="R664" s="65">
        <v>0</v>
      </c>
      <c r="S664" s="65">
        <v>3.8315999999999999</v>
      </c>
    </row>
    <row r="665" spans="1:19" x14ac:dyDescent="0.25">
      <c r="A665">
        <v>443</v>
      </c>
      <c r="B665" t="s">
        <v>474</v>
      </c>
      <c r="C665" s="1">
        <v>61022</v>
      </c>
      <c r="D665" s="1">
        <v>1308</v>
      </c>
      <c r="E665" s="83"/>
      <c r="F665" s="84" t="s">
        <v>548</v>
      </c>
      <c r="G665"/>
      <c r="H665" s="1">
        <v>0</v>
      </c>
      <c r="I665" s="1">
        <v>534677</v>
      </c>
      <c r="J665" s="1">
        <v>45761</v>
      </c>
      <c r="K665" s="1">
        <v>233809</v>
      </c>
      <c r="L665" s="1">
        <v>0</v>
      </c>
      <c r="M665" s="1">
        <v>0</v>
      </c>
      <c r="N665" s="65">
        <v>0</v>
      </c>
      <c r="O665" s="65">
        <v>0</v>
      </c>
      <c r="P665" s="65">
        <v>8.7620000000000005</v>
      </c>
      <c r="Q665" s="65">
        <v>0.74990000000000001</v>
      </c>
      <c r="R665" s="65">
        <v>0</v>
      </c>
      <c r="S665" s="65">
        <v>3.8315999999999999</v>
      </c>
    </row>
    <row r="666" spans="1:19" x14ac:dyDescent="0.25">
      <c r="A666">
        <v>444</v>
      </c>
      <c r="B666" t="s">
        <v>475</v>
      </c>
      <c r="C666" s="1">
        <v>60851</v>
      </c>
      <c r="D666" s="1">
        <v>1277</v>
      </c>
      <c r="E666" s="83">
        <v>40058</v>
      </c>
      <c r="F666" s="84" t="s">
        <v>886</v>
      </c>
      <c r="G666">
        <v>2019</v>
      </c>
      <c r="H666" s="1">
        <v>5119084</v>
      </c>
      <c r="I666" s="1">
        <v>639412</v>
      </c>
      <c r="J666" s="1">
        <v>40585</v>
      </c>
      <c r="K666" s="1">
        <v>1113342</v>
      </c>
      <c r="L666" s="1">
        <v>639412</v>
      </c>
      <c r="M666" s="1">
        <v>40585</v>
      </c>
      <c r="N666" s="65">
        <v>8.0059000000000005</v>
      </c>
      <c r="O666" s="65">
        <v>126.1324</v>
      </c>
      <c r="P666" s="65">
        <v>10.5078</v>
      </c>
      <c r="Q666" s="65">
        <v>0.66700000000000004</v>
      </c>
      <c r="R666" s="65">
        <v>84.124899999999997</v>
      </c>
      <c r="S666" s="65">
        <v>18.296199999999999</v>
      </c>
    </row>
    <row r="667" spans="1:19" x14ac:dyDescent="0.25">
      <c r="A667">
        <v>444</v>
      </c>
      <c r="B667" t="s">
        <v>475</v>
      </c>
      <c r="C667" s="1">
        <v>60851</v>
      </c>
      <c r="D667" s="1">
        <v>1277</v>
      </c>
      <c r="E667" s="83"/>
      <c r="F667" s="84" t="s">
        <v>548</v>
      </c>
      <c r="G667"/>
      <c r="H667" s="1">
        <v>5119084</v>
      </c>
      <c r="I667" s="1">
        <v>639412</v>
      </c>
      <c r="J667" s="1">
        <v>40585</v>
      </c>
      <c r="K667" s="1">
        <v>1113342</v>
      </c>
      <c r="L667" s="1">
        <v>639412</v>
      </c>
      <c r="M667" s="1">
        <v>40585</v>
      </c>
      <c r="N667" s="65">
        <v>8.0059000000000005</v>
      </c>
      <c r="O667" s="65">
        <v>126.1324</v>
      </c>
      <c r="P667" s="65">
        <v>10.5078</v>
      </c>
      <c r="Q667" s="65">
        <v>0.66700000000000004</v>
      </c>
      <c r="R667" s="65">
        <v>84.124899999999997</v>
      </c>
      <c r="S667" s="65">
        <v>18.296199999999999</v>
      </c>
    </row>
    <row r="668" spans="1:19" x14ac:dyDescent="0.25">
      <c r="A668">
        <v>445</v>
      </c>
      <c r="B668" t="s">
        <v>476</v>
      </c>
      <c r="C668" s="1">
        <v>60438</v>
      </c>
      <c r="D668" s="1">
        <v>2602</v>
      </c>
      <c r="E668" s="83">
        <v>70041</v>
      </c>
      <c r="F668" s="84" t="s">
        <v>887</v>
      </c>
      <c r="G668">
        <v>2019</v>
      </c>
      <c r="H668" s="1">
        <v>9894266</v>
      </c>
      <c r="I668" s="1">
        <v>1324352</v>
      </c>
      <c r="J668" s="1">
        <v>130834</v>
      </c>
      <c r="K668" s="1">
        <v>6121023</v>
      </c>
      <c r="L668" s="1">
        <v>1324352</v>
      </c>
      <c r="M668" s="1">
        <v>130834</v>
      </c>
      <c r="N668" s="65">
        <v>7.4710000000000001</v>
      </c>
      <c r="O668" s="65">
        <v>75.624600000000001</v>
      </c>
      <c r="P668" s="65">
        <v>21.912600000000001</v>
      </c>
      <c r="Q668" s="65">
        <v>2.1648000000000001</v>
      </c>
      <c r="R668" s="65">
        <v>163.70939999999999</v>
      </c>
      <c r="S668" s="65">
        <v>101.2777</v>
      </c>
    </row>
    <row r="669" spans="1:19" x14ac:dyDescent="0.25">
      <c r="A669">
        <v>445</v>
      </c>
      <c r="B669" t="s">
        <v>476</v>
      </c>
      <c r="C669" s="1">
        <v>60438</v>
      </c>
      <c r="D669" s="1">
        <v>2602</v>
      </c>
      <c r="E669" s="83"/>
      <c r="F669" s="84" t="s">
        <v>548</v>
      </c>
      <c r="G669"/>
      <c r="H669" s="1">
        <v>9894266</v>
      </c>
      <c r="I669" s="1">
        <v>1324352</v>
      </c>
      <c r="J669" s="1">
        <v>130834</v>
      </c>
      <c r="K669" s="1">
        <v>6121023</v>
      </c>
      <c r="L669" s="1">
        <v>1324352</v>
      </c>
      <c r="M669" s="1">
        <v>130834</v>
      </c>
      <c r="N669" s="65">
        <v>7.4710000000000001</v>
      </c>
      <c r="O669" s="65">
        <v>75.624600000000001</v>
      </c>
      <c r="P669" s="65">
        <v>21.912600000000001</v>
      </c>
      <c r="Q669" s="65">
        <v>2.1648000000000001</v>
      </c>
      <c r="R669" s="65">
        <v>163.70939999999999</v>
      </c>
      <c r="S669" s="65">
        <v>101.2777</v>
      </c>
    </row>
    <row r="670" spans="1:19" x14ac:dyDescent="0.25">
      <c r="A670">
        <v>446</v>
      </c>
      <c r="B670" t="s">
        <v>477</v>
      </c>
      <c r="C670" s="1">
        <v>59397</v>
      </c>
      <c r="D670" s="1">
        <v>1678</v>
      </c>
      <c r="E670" s="83">
        <v>10015</v>
      </c>
      <c r="F670" s="84" t="s">
        <v>888</v>
      </c>
      <c r="G670">
        <v>2021</v>
      </c>
      <c r="H670" s="1">
        <v>0</v>
      </c>
      <c r="I670" s="1">
        <v>265988</v>
      </c>
      <c r="J670" s="1">
        <v>21252</v>
      </c>
      <c r="K670" s="1">
        <v>204644</v>
      </c>
      <c r="L670" s="1">
        <v>0</v>
      </c>
      <c r="M670" s="1">
        <v>0</v>
      </c>
      <c r="N670" s="65">
        <v>0</v>
      </c>
      <c r="O670" s="65">
        <v>0</v>
      </c>
      <c r="P670" s="65">
        <v>4.4781000000000004</v>
      </c>
      <c r="Q670" s="65">
        <v>0.35780000000000001</v>
      </c>
      <c r="R670" s="65">
        <v>0</v>
      </c>
      <c r="S670" s="65">
        <v>3.4453999999999998</v>
      </c>
    </row>
    <row r="671" spans="1:19" x14ac:dyDescent="0.25">
      <c r="A671">
        <v>446</v>
      </c>
      <c r="B671" t="s">
        <v>477</v>
      </c>
      <c r="C671" s="1">
        <v>59397</v>
      </c>
      <c r="D671" s="1">
        <v>1678</v>
      </c>
      <c r="E671" s="83">
        <v>10098</v>
      </c>
      <c r="F671" s="84" t="s">
        <v>889</v>
      </c>
      <c r="G671">
        <v>2021</v>
      </c>
      <c r="H671" s="1">
        <v>115526</v>
      </c>
      <c r="I671" s="1">
        <v>102176</v>
      </c>
      <c r="J671" s="1">
        <v>6520</v>
      </c>
      <c r="K671" s="1">
        <v>15642</v>
      </c>
      <c r="L671" s="1">
        <v>102176</v>
      </c>
      <c r="M671" s="1">
        <v>6520</v>
      </c>
      <c r="N671" s="65">
        <v>1.1307</v>
      </c>
      <c r="O671" s="65">
        <v>17.718699999999998</v>
      </c>
      <c r="P671" s="65">
        <v>1.7202</v>
      </c>
      <c r="Q671" s="65">
        <v>0.10979999999999999</v>
      </c>
      <c r="R671" s="65">
        <v>1.9450000000000001</v>
      </c>
      <c r="S671" s="65">
        <v>0.26329999999999998</v>
      </c>
    </row>
    <row r="672" spans="1:19" x14ac:dyDescent="0.25">
      <c r="A672">
        <v>446</v>
      </c>
      <c r="B672" t="s">
        <v>477</v>
      </c>
      <c r="C672" s="1">
        <v>59397</v>
      </c>
      <c r="D672" s="1">
        <v>1678</v>
      </c>
      <c r="E672" s="83"/>
      <c r="F672" s="84" t="s">
        <v>548</v>
      </c>
      <c r="G672"/>
      <c r="H672" s="1">
        <v>115526</v>
      </c>
      <c r="I672" s="1">
        <v>368164</v>
      </c>
      <c r="J672" s="1">
        <v>27772</v>
      </c>
      <c r="K672" s="1">
        <v>220286</v>
      </c>
      <c r="L672" s="1">
        <v>102176</v>
      </c>
      <c r="M672" s="1">
        <v>6520</v>
      </c>
      <c r="N672" s="65">
        <v>1.1307</v>
      </c>
      <c r="O672" s="65">
        <v>17.718699999999998</v>
      </c>
      <c r="P672" s="65">
        <v>6.1984000000000004</v>
      </c>
      <c r="Q672" s="65">
        <v>0.46760000000000002</v>
      </c>
      <c r="R672" s="65">
        <v>1.9450000000000001</v>
      </c>
      <c r="S672" s="65">
        <v>3.7086999999999999</v>
      </c>
    </row>
    <row r="673" spans="1:19" x14ac:dyDescent="0.25">
      <c r="A673">
        <v>447</v>
      </c>
      <c r="B673" t="s">
        <v>478</v>
      </c>
      <c r="C673" s="1">
        <v>59219</v>
      </c>
      <c r="D673" s="1">
        <v>2901</v>
      </c>
      <c r="E673" s="83">
        <v>90156</v>
      </c>
      <c r="F673" s="84" t="s">
        <v>890</v>
      </c>
      <c r="G673">
        <v>2019</v>
      </c>
      <c r="H673" s="1">
        <v>3044185</v>
      </c>
      <c r="I673" s="1">
        <v>441483</v>
      </c>
      <c r="J673" s="1">
        <v>39599</v>
      </c>
      <c r="K673" s="1">
        <v>981995</v>
      </c>
      <c r="L673" s="1">
        <v>441483</v>
      </c>
      <c r="M673" s="1">
        <v>39599</v>
      </c>
      <c r="N673" s="65">
        <v>6.8954000000000004</v>
      </c>
      <c r="O673" s="65">
        <v>76.875299999999996</v>
      </c>
      <c r="P673" s="65">
        <v>7.4550999999999998</v>
      </c>
      <c r="Q673" s="65">
        <v>0.66869999999999996</v>
      </c>
      <c r="R673" s="65">
        <v>51.405500000000004</v>
      </c>
      <c r="S673" s="65">
        <v>16.5824</v>
      </c>
    </row>
    <row r="674" spans="1:19" x14ac:dyDescent="0.25">
      <c r="A674">
        <v>447</v>
      </c>
      <c r="B674" t="s">
        <v>478</v>
      </c>
      <c r="C674" s="1">
        <v>59219</v>
      </c>
      <c r="D674" s="1">
        <v>2901</v>
      </c>
      <c r="E674" s="83">
        <v>90206</v>
      </c>
      <c r="F674" s="84" t="s">
        <v>648</v>
      </c>
      <c r="G674">
        <v>2019</v>
      </c>
      <c r="H674" s="1">
        <v>2872623</v>
      </c>
      <c r="I674" s="1">
        <v>451275</v>
      </c>
      <c r="J674" s="1">
        <v>21911</v>
      </c>
      <c r="K674" s="1">
        <v>263736</v>
      </c>
      <c r="L674" s="1">
        <v>451275</v>
      </c>
      <c r="M674" s="1">
        <v>21911</v>
      </c>
      <c r="N674" s="65">
        <v>6.3655999999999997</v>
      </c>
      <c r="O674" s="65">
        <v>131.10409999999999</v>
      </c>
      <c r="P674" s="65">
        <v>7.6204000000000001</v>
      </c>
      <c r="Q674" s="65">
        <v>0.37</v>
      </c>
      <c r="R674" s="65">
        <v>48.508499999999998</v>
      </c>
      <c r="S674" s="65">
        <v>4.4535999999999998</v>
      </c>
    </row>
    <row r="675" spans="1:19" x14ac:dyDescent="0.25">
      <c r="A675">
        <v>447</v>
      </c>
      <c r="B675" t="s">
        <v>478</v>
      </c>
      <c r="C675" s="1">
        <v>59219</v>
      </c>
      <c r="D675" s="1">
        <v>2901</v>
      </c>
      <c r="E675" s="83"/>
      <c r="F675" s="84" t="s">
        <v>548</v>
      </c>
      <c r="G675"/>
      <c r="H675" s="1">
        <v>5916808</v>
      </c>
      <c r="I675" s="1">
        <v>892758</v>
      </c>
      <c r="J675" s="1">
        <v>61510</v>
      </c>
      <c r="K675" s="1">
        <v>1245731</v>
      </c>
      <c r="L675" s="1">
        <v>892758</v>
      </c>
      <c r="M675" s="1">
        <v>61510</v>
      </c>
      <c r="N675" s="65">
        <v>6.6276000000000002</v>
      </c>
      <c r="O675" s="65">
        <v>96.192599999999999</v>
      </c>
      <c r="P675" s="65">
        <v>15.0755</v>
      </c>
      <c r="Q675" s="65">
        <v>1.0387</v>
      </c>
      <c r="R675" s="65">
        <v>99.914000000000001</v>
      </c>
      <c r="S675" s="65">
        <v>21.036000000000001</v>
      </c>
    </row>
    <row r="676" spans="1:19" x14ac:dyDescent="0.25">
      <c r="A676">
        <v>448</v>
      </c>
      <c r="B676" t="s">
        <v>479</v>
      </c>
      <c r="C676" s="1">
        <v>59124</v>
      </c>
      <c r="D676" s="1">
        <v>1765</v>
      </c>
      <c r="E676" s="83">
        <v>10007</v>
      </c>
      <c r="F676" s="84" t="s">
        <v>891</v>
      </c>
      <c r="G676">
        <v>2019</v>
      </c>
      <c r="H676" s="1">
        <v>3697869</v>
      </c>
      <c r="I676" s="1">
        <v>907509</v>
      </c>
      <c r="J676" s="1">
        <v>54868</v>
      </c>
      <c r="K676" s="1">
        <v>410276</v>
      </c>
      <c r="L676" s="1">
        <v>907509</v>
      </c>
      <c r="M676" s="1">
        <v>54868</v>
      </c>
      <c r="N676" s="65">
        <v>4.0747</v>
      </c>
      <c r="O676" s="65">
        <v>67.395700000000005</v>
      </c>
      <c r="P676" s="65">
        <v>15.3492</v>
      </c>
      <c r="Q676" s="65">
        <v>0.92800000000000005</v>
      </c>
      <c r="R676" s="65">
        <v>62.5443</v>
      </c>
      <c r="S676" s="65">
        <v>6.9391999999999996</v>
      </c>
    </row>
    <row r="677" spans="1:19" x14ac:dyDescent="0.25">
      <c r="A677">
        <v>448</v>
      </c>
      <c r="B677" t="s">
        <v>479</v>
      </c>
      <c r="C677" s="1">
        <v>59124</v>
      </c>
      <c r="D677" s="1">
        <v>1765</v>
      </c>
      <c r="E677" s="83"/>
      <c r="F677" s="84" t="s">
        <v>548</v>
      </c>
      <c r="G677"/>
      <c r="H677" s="1">
        <v>3697869</v>
      </c>
      <c r="I677" s="1">
        <v>907509</v>
      </c>
      <c r="J677" s="1">
        <v>54868</v>
      </c>
      <c r="K677" s="1">
        <v>410276</v>
      </c>
      <c r="L677" s="1">
        <v>907509</v>
      </c>
      <c r="M677" s="1">
        <v>54868</v>
      </c>
      <c r="N677" s="65">
        <v>4.0747</v>
      </c>
      <c r="O677" s="65">
        <v>67.395700000000005</v>
      </c>
      <c r="P677" s="65">
        <v>15.3492</v>
      </c>
      <c r="Q677" s="65">
        <v>0.92800000000000005</v>
      </c>
      <c r="R677" s="65">
        <v>62.5443</v>
      </c>
      <c r="S677" s="65">
        <v>6.9391999999999996</v>
      </c>
    </row>
    <row r="678" spans="1:19" x14ac:dyDescent="0.25">
      <c r="A678">
        <v>449</v>
      </c>
      <c r="B678" t="s">
        <v>480</v>
      </c>
      <c r="C678" s="1">
        <v>59036</v>
      </c>
      <c r="D678" s="1">
        <v>987</v>
      </c>
      <c r="E678" s="83">
        <v>40190</v>
      </c>
      <c r="F678" s="84" t="s">
        <v>892</v>
      </c>
      <c r="G678">
        <v>2019</v>
      </c>
      <c r="H678" s="1">
        <v>0</v>
      </c>
      <c r="I678" s="1">
        <v>215753</v>
      </c>
      <c r="J678" s="1">
        <v>13260</v>
      </c>
      <c r="K678" s="1">
        <v>25465</v>
      </c>
      <c r="L678" s="1">
        <v>0</v>
      </c>
      <c r="M678" s="1">
        <v>0</v>
      </c>
      <c r="N678" s="65">
        <v>0</v>
      </c>
      <c r="O678" s="65">
        <v>0</v>
      </c>
      <c r="P678" s="65">
        <v>3.6545999999999998</v>
      </c>
      <c r="Q678" s="65">
        <v>0.22459999999999999</v>
      </c>
      <c r="R678" s="65">
        <v>0</v>
      </c>
      <c r="S678" s="65">
        <v>0.43130000000000002</v>
      </c>
    </row>
    <row r="679" spans="1:19" x14ac:dyDescent="0.25">
      <c r="A679">
        <v>449</v>
      </c>
      <c r="B679" t="s">
        <v>480</v>
      </c>
      <c r="C679" s="1">
        <v>59036</v>
      </c>
      <c r="D679" s="1">
        <v>987</v>
      </c>
      <c r="E679" s="83"/>
      <c r="F679" s="84" t="s">
        <v>548</v>
      </c>
      <c r="G679"/>
      <c r="H679" s="1">
        <v>0</v>
      </c>
      <c r="I679" s="1">
        <v>215753</v>
      </c>
      <c r="J679" s="1">
        <v>13260</v>
      </c>
      <c r="K679" s="1">
        <v>25465</v>
      </c>
      <c r="L679" s="1">
        <v>0</v>
      </c>
      <c r="M679" s="1">
        <v>0</v>
      </c>
      <c r="N679" s="65">
        <v>0</v>
      </c>
      <c r="O679" s="65">
        <v>0</v>
      </c>
      <c r="P679" s="65">
        <v>3.6545999999999998</v>
      </c>
      <c r="Q679" s="65">
        <v>0.22459999999999999</v>
      </c>
      <c r="R679" s="65">
        <v>0</v>
      </c>
      <c r="S679" s="65">
        <v>0.43130000000000002</v>
      </c>
    </row>
    <row r="680" spans="1:19" x14ac:dyDescent="0.25">
      <c r="A680">
        <v>450</v>
      </c>
      <c r="B680" t="s">
        <v>481</v>
      </c>
      <c r="C680" s="1">
        <v>59014</v>
      </c>
      <c r="D680" s="1">
        <v>1315</v>
      </c>
      <c r="E680" s="83">
        <v>50193</v>
      </c>
      <c r="F680" s="84" t="s">
        <v>597</v>
      </c>
      <c r="G680">
        <v>2019</v>
      </c>
      <c r="H680" s="1">
        <v>141653</v>
      </c>
      <c r="I680" s="1">
        <v>29755</v>
      </c>
      <c r="J680" s="1">
        <v>730</v>
      </c>
      <c r="K680" s="1">
        <v>3667</v>
      </c>
      <c r="L680" s="1">
        <v>29755</v>
      </c>
      <c r="M680" s="1">
        <v>730</v>
      </c>
      <c r="N680" s="65">
        <v>4.7606000000000002</v>
      </c>
      <c r="O680" s="65">
        <v>194.04519999999999</v>
      </c>
      <c r="P680" s="65">
        <v>0.50419999999999998</v>
      </c>
      <c r="Q680" s="65">
        <v>1.24E-2</v>
      </c>
      <c r="R680" s="65">
        <v>2.4003000000000001</v>
      </c>
      <c r="S680" s="65">
        <v>6.2100000000000002E-2</v>
      </c>
    </row>
    <row r="681" spans="1:19" x14ac:dyDescent="0.25">
      <c r="A681">
        <v>450</v>
      </c>
      <c r="B681" t="s">
        <v>481</v>
      </c>
      <c r="C681" s="1">
        <v>59014</v>
      </c>
      <c r="D681" s="1">
        <v>1315</v>
      </c>
      <c r="E681" s="83">
        <v>50207</v>
      </c>
      <c r="F681" s="84" t="s">
        <v>893</v>
      </c>
      <c r="G681">
        <v>2019</v>
      </c>
      <c r="H681" s="1">
        <v>0</v>
      </c>
      <c r="I681" s="1">
        <v>430274</v>
      </c>
      <c r="J681" s="1">
        <v>28081</v>
      </c>
      <c r="K681" s="1">
        <v>109350</v>
      </c>
      <c r="L681" s="1">
        <v>0</v>
      </c>
      <c r="M681" s="1">
        <v>0</v>
      </c>
      <c r="N681" s="65">
        <v>0</v>
      </c>
      <c r="O681" s="65">
        <v>0</v>
      </c>
      <c r="P681" s="65">
        <v>7.2910000000000004</v>
      </c>
      <c r="Q681" s="65">
        <v>0.4758</v>
      </c>
      <c r="R681" s="65">
        <v>0</v>
      </c>
      <c r="S681" s="65">
        <v>1.853</v>
      </c>
    </row>
    <row r="682" spans="1:19" x14ac:dyDescent="0.25">
      <c r="A682">
        <v>450</v>
      </c>
      <c r="B682" t="s">
        <v>481</v>
      </c>
      <c r="C682" s="1">
        <v>59014</v>
      </c>
      <c r="D682" s="1">
        <v>1315</v>
      </c>
      <c r="E682" s="83">
        <v>50208</v>
      </c>
      <c r="F682" s="84" t="s">
        <v>894</v>
      </c>
      <c r="G682">
        <v>2019</v>
      </c>
      <c r="H682" s="1">
        <v>0</v>
      </c>
      <c r="I682" s="1">
        <v>83819</v>
      </c>
      <c r="J682" s="1">
        <v>3583</v>
      </c>
      <c r="K682" s="1">
        <v>5852</v>
      </c>
      <c r="L682" s="1">
        <v>0</v>
      </c>
      <c r="M682" s="1">
        <v>0</v>
      </c>
      <c r="N682" s="65">
        <v>0</v>
      </c>
      <c r="O682" s="65">
        <v>0</v>
      </c>
      <c r="P682" s="65">
        <v>1.4202999999999999</v>
      </c>
      <c r="Q682" s="65">
        <v>6.0699999999999997E-2</v>
      </c>
      <c r="R682" s="65">
        <v>0</v>
      </c>
      <c r="S682" s="65">
        <v>9.9199999999999997E-2</v>
      </c>
    </row>
    <row r="683" spans="1:19" x14ac:dyDescent="0.25">
      <c r="A683">
        <v>450</v>
      </c>
      <c r="B683" t="s">
        <v>481</v>
      </c>
      <c r="C683" s="1">
        <v>59014</v>
      </c>
      <c r="D683" s="1">
        <v>1315</v>
      </c>
      <c r="E683" s="83"/>
      <c r="F683" s="84" t="s">
        <v>548</v>
      </c>
      <c r="G683"/>
      <c r="H683" s="1">
        <v>141653</v>
      </c>
      <c r="I683" s="1">
        <v>543848</v>
      </c>
      <c r="J683" s="1">
        <v>32394</v>
      </c>
      <c r="K683" s="1">
        <v>118869</v>
      </c>
      <c r="L683" s="1">
        <v>29755</v>
      </c>
      <c r="M683" s="1">
        <v>730</v>
      </c>
      <c r="N683" s="65">
        <v>4.7606000000000002</v>
      </c>
      <c r="O683" s="65">
        <v>194.04519999999999</v>
      </c>
      <c r="P683" s="65">
        <v>9.2156000000000002</v>
      </c>
      <c r="Q683" s="65">
        <v>0.54890000000000005</v>
      </c>
      <c r="R683" s="65">
        <v>2.4003000000000001</v>
      </c>
      <c r="S683" s="65">
        <v>2.0143</v>
      </c>
    </row>
    <row r="684" spans="1:19" x14ac:dyDescent="0.25">
      <c r="A684">
        <v>451</v>
      </c>
      <c r="B684" t="s">
        <v>482</v>
      </c>
      <c r="C684" s="1">
        <v>58875</v>
      </c>
      <c r="D684" s="1">
        <v>1179</v>
      </c>
      <c r="E684" s="83">
        <v>30109</v>
      </c>
      <c r="F684" s="84" t="s">
        <v>895</v>
      </c>
      <c r="G684">
        <v>2019</v>
      </c>
      <c r="H684" s="1">
        <v>0</v>
      </c>
      <c r="I684" s="1">
        <v>645939</v>
      </c>
      <c r="J684" s="1">
        <v>30961</v>
      </c>
      <c r="K684" s="1">
        <v>214462</v>
      </c>
      <c r="L684" s="1">
        <v>0</v>
      </c>
      <c r="M684" s="1">
        <v>0</v>
      </c>
      <c r="N684" s="65">
        <v>0</v>
      </c>
      <c r="O684" s="65">
        <v>0</v>
      </c>
      <c r="P684" s="65">
        <v>10.971399999999999</v>
      </c>
      <c r="Q684" s="65">
        <v>0.52590000000000003</v>
      </c>
      <c r="R684" s="65">
        <v>0</v>
      </c>
      <c r="S684" s="65">
        <v>3.6427</v>
      </c>
    </row>
    <row r="685" spans="1:19" x14ac:dyDescent="0.25">
      <c r="A685">
        <v>451</v>
      </c>
      <c r="B685" t="s">
        <v>482</v>
      </c>
      <c r="C685" s="1">
        <v>58875</v>
      </c>
      <c r="D685" s="1">
        <v>1179</v>
      </c>
      <c r="E685" s="83">
        <v>30131</v>
      </c>
      <c r="F685" s="84" t="s">
        <v>896</v>
      </c>
      <c r="G685">
        <v>2019</v>
      </c>
      <c r="H685" s="1">
        <v>0</v>
      </c>
      <c r="I685" s="1">
        <v>88227</v>
      </c>
      <c r="J685" s="1">
        <v>4650</v>
      </c>
      <c r="K685" s="1">
        <v>12758</v>
      </c>
      <c r="L685" s="1">
        <v>0</v>
      </c>
      <c r="M685" s="1">
        <v>0</v>
      </c>
      <c r="N685" s="65">
        <v>0</v>
      </c>
      <c r="O685" s="65">
        <v>0</v>
      </c>
      <c r="P685" s="65">
        <v>1.4984999999999999</v>
      </c>
      <c r="Q685" s="65">
        <v>7.9000000000000001E-2</v>
      </c>
      <c r="R685" s="65">
        <v>0</v>
      </c>
      <c r="S685" s="65">
        <v>0.2167</v>
      </c>
    </row>
    <row r="686" spans="1:19" x14ac:dyDescent="0.25">
      <c r="A686">
        <v>451</v>
      </c>
      <c r="B686" t="s">
        <v>482</v>
      </c>
      <c r="C686" s="1">
        <v>58875</v>
      </c>
      <c r="D686" s="1">
        <v>1179</v>
      </c>
      <c r="E686" s="83"/>
      <c r="F686" s="84" t="s">
        <v>548</v>
      </c>
      <c r="G686"/>
      <c r="H686" s="1">
        <v>0</v>
      </c>
      <c r="I686" s="1">
        <v>734166</v>
      </c>
      <c r="J686" s="1">
        <v>35611</v>
      </c>
      <c r="K686" s="1">
        <v>227220</v>
      </c>
      <c r="L686" s="1">
        <v>0</v>
      </c>
      <c r="M686" s="1">
        <v>0</v>
      </c>
      <c r="N686" s="65">
        <v>0</v>
      </c>
      <c r="O686" s="65">
        <v>0</v>
      </c>
      <c r="P686" s="65">
        <v>12.469900000000001</v>
      </c>
      <c r="Q686" s="65">
        <v>0.60489999999999999</v>
      </c>
      <c r="R686" s="65">
        <v>0</v>
      </c>
      <c r="S686" s="65">
        <v>3.8593999999999999</v>
      </c>
    </row>
    <row r="687" spans="1:19" x14ac:dyDescent="0.25">
      <c r="A687">
        <v>452</v>
      </c>
      <c r="B687" t="s">
        <v>483</v>
      </c>
      <c r="C687" s="1">
        <v>58533</v>
      </c>
      <c r="D687" s="1">
        <v>1464</v>
      </c>
      <c r="E687" s="83">
        <v>70043</v>
      </c>
      <c r="F687" s="84" t="s">
        <v>897</v>
      </c>
      <c r="G687">
        <v>2019</v>
      </c>
      <c r="H687" s="1">
        <v>0</v>
      </c>
      <c r="I687" s="1">
        <v>511632</v>
      </c>
      <c r="J687" s="1">
        <v>33463</v>
      </c>
      <c r="K687" s="1">
        <v>264746</v>
      </c>
      <c r="L687" s="1">
        <v>0</v>
      </c>
      <c r="M687" s="1">
        <v>0</v>
      </c>
      <c r="N687" s="65">
        <v>0</v>
      </c>
      <c r="O687" s="65">
        <v>0</v>
      </c>
      <c r="P687" s="65">
        <v>8.7408999999999999</v>
      </c>
      <c r="Q687" s="65">
        <v>0.57169999999999999</v>
      </c>
      <c r="R687" s="65">
        <v>0</v>
      </c>
      <c r="S687" s="65">
        <v>4.5229999999999997</v>
      </c>
    </row>
    <row r="688" spans="1:19" x14ac:dyDescent="0.25">
      <c r="A688">
        <v>452</v>
      </c>
      <c r="B688" t="s">
        <v>483</v>
      </c>
      <c r="C688" s="1">
        <v>58533</v>
      </c>
      <c r="D688" s="1">
        <v>1464</v>
      </c>
      <c r="E688" s="83"/>
      <c r="F688" s="84" t="s">
        <v>548</v>
      </c>
      <c r="G688"/>
      <c r="H688" s="1">
        <v>0</v>
      </c>
      <c r="I688" s="1">
        <v>511632</v>
      </c>
      <c r="J688" s="1">
        <v>33463</v>
      </c>
      <c r="K688" s="1">
        <v>264746</v>
      </c>
      <c r="L688" s="1">
        <v>0</v>
      </c>
      <c r="M688" s="1">
        <v>0</v>
      </c>
      <c r="N688" s="65">
        <v>0</v>
      </c>
      <c r="O688" s="65">
        <v>0</v>
      </c>
      <c r="P688" s="65">
        <v>8.7408999999999999</v>
      </c>
      <c r="Q688" s="65">
        <v>0.57169999999999999</v>
      </c>
      <c r="R688" s="65">
        <v>0</v>
      </c>
      <c r="S688" s="65">
        <v>4.5229999999999997</v>
      </c>
    </row>
    <row r="689" spans="1:19" x14ac:dyDescent="0.25">
      <c r="A689">
        <v>453</v>
      </c>
      <c r="B689" t="s">
        <v>484</v>
      </c>
      <c r="C689" s="1">
        <v>58381</v>
      </c>
      <c r="D689" s="1">
        <v>1864</v>
      </c>
      <c r="E689" s="83">
        <v>20214</v>
      </c>
      <c r="F689" s="84" t="s">
        <v>898</v>
      </c>
      <c r="G689">
        <v>2019</v>
      </c>
      <c r="H689" s="1">
        <v>0</v>
      </c>
      <c r="I689" s="1">
        <v>18807</v>
      </c>
      <c r="J689" s="1">
        <v>1400</v>
      </c>
      <c r="K689" s="1">
        <v>3759</v>
      </c>
      <c r="L689" s="1">
        <v>0</v>
      </c>
      <c r="M689" s="1">
        <v>0</v>
      </c>
      <c r="N689" s="65">
        <v>0</v>
      </c>
      <c r="O689" s="65">
        <v>0</v>
      </c>
      <c r="P689" s="65">
        <v>0.3221</v>
      </c>
      <c r="Q689" s="65">
        <v>2.4E-2</v>
      </c>
      <c r="R689" s="65">
        <v>0</v>
      </c>
      <c r="S689" s="65">
        <v>6.4399999999999999E-2</v>
      </c>
    </row>
    <row r="690" spans="1:19" x14ac:dyDescent="0.25">
      <c r="A690">
        <v>453</v>
      </c>
      <c r="B690" t="s">
        <v>484</v>
      </c>
      <c r="C690" s="1">
        <v>58381</v>
      </c>
      <c r="D690" s="1">
        <v>1864</v>
      </c>
      <c r="E690" s="83">
        <v>20216</v>
      </c>
      <c r="F690" s="84" t="s">
        <v>899</v>
      </c>
      <c r="G690">
        <v>2019</v>
      </c>
      <c r="H690" s="1">
        <v>0</v>
      </c>
      <c r="I690" s="1">
        <v>134934</v>
      </c>
      <c r="J690" s="1">
        <v>11603</v>
      </c>
      <c r="K690" s="1">
        <v>63906</v>
      </c>
      <c r="L690" s="1">
        <v>0</v>
      </c>
      <c r="M690" s="1">
        <v>0</v>
      </c>
      <c r="N690" s="65">
        <v>0</v>
      </c>
      <c r="O690" s="65">
        <v>0</v>
      </c>
      <c r="P690" s="65">
        <v>2.3113000000000001</v>
      </c>
      <c r="Q690" s="65">
        <v>0.19869999999999999</v>
      </c>
      <c r="R690" s="65">
        <v>0</v>
      </c>
      <c r="S690" s="65">
        <v>1.0946</v>
      </c>
    </row>
    <row r="691" spans="1:19" x14ac:dyDescent="0.25">
      <c r="A691">
        <v>453</v>
      </c>
      <c r="B691" t="s">
        <v>484</v>
      </c>
      <c r="C691" s="1">
        <v>58381</v>
      </c>
      <c r="D691" s="1">
        <v>1864</v>
      </c>
      <c r="E691" s="83"/>
      <c r="F691" s="84" t="s">
        <v>548</v>
      </c>
      <c r="G691"/>
      <c r="H691" s="1">
        <v>0</v>
      </c>
      <c r="I691" s="1">
        <v>153741</v>
      </c>
      <c r="J691" s="1">
        <v>13003</v>
      </c>
      <c r="K691" s="1">
        <v>67665</v>
      </c>
      <c r="L691" s="1">
        <v>0</v>
      </c>
      <c r="M691" s="1">
        <v>0</v>
      </c>
      <c r="N691" s="65">
        <v>0</v>
      </c>
      <c r="O691" s="65">
        <v>0</v>
      </c>
      <c r="P691" s="65">
        <v>2.6334</v>
      </c>
      <c r="Q691" s="65">
        <v>0.22270000000000001</v>
      </c>
      <c r="R691" s="65">
        <v>0</v>
      </c>
      <c r="S691" s="65">
        <v>1.159</v>
      </c>
    </row>
    <row r="692" spans="1:19" x14ac:dyDescent="0.25">
      <c r="A692">
        <v>454</v>
      </c>
      <c r="B692" t="s">
        <v>485</v>
      </c>
      <c r="C692" s="1">
        <v>58079</v>
      </c>
      <c r="D692" s="1">
        <v>2516</v>
      </c>
      <c r="E692" s="83">
        <v>90001</v>
      </c>
      <c r="F692" s="84" t="s">
        <v>900</v>
      </c>
      <c r="G692">
        <v>2021</v>
      </c>
      <c r="H692" s="1">
        <v>621522</v>
      </c>
      <c r="I692" s="1">
        <v>125164</v>
      </c>
      <c r="J692" s="1">
        <v>2923</v>
      </c>
      <c r="K692" s="1">
        <v>17504</v>
      </c>
      <c r="L692" s="1">
        <v>125164</v>
      </c>
      <c r="M692" s="1">
        <v>2923</v>
      </c>
      <c r="N692" s="65">
        <v>4.9657</v>
      </c>
      <c r="O692" s="65">
        <v>212.63149999999999</v>
      </c>
      <c r="P692" s="65">
        <v>2.1551</v>
      </c>
      <c r="Q692" s="65">
        <v>5.0299999999999997E-2</v>
      </c>
      <c r="R692" s="65">
        <v>10.7013</v>
      </c>
      <c r="S692" s="65">
        <v>0.3014</v>
      </c>
    </row>
    <row r="693" spans="1:19" x14ac:dyDescent="0.25">
      <c r="A693">
        <v>454</v>
      </c>
      <c r="B693" t="s">
        <v>485</v>
      </c>
      <c r="C693" s="1">
        <v>58079</v>
      </c>
      <c r="D693" s="1">
        <v>2516</v>
      </c>
      <c r="E693" s="83">
        <v>90215</v>
      </c>
      <c r="F693" s="84" t="s">
        <v>901</v>
      </c>
      <c r="G693">
        <v>2019</v>
      </c>
      <c r="H693" s="1">
        <v>0</v>
      </c>
      <c r="I693" s="1">
        <v>255404</v>
      </c>
      <c r="J693" s="1">
        <v>23350</v>
      </c>
      <c r="K693" s="1">
        <v>196040</v>
      </c>
      <c r="L693" s="1">
        <v>0</v>
      </c>
      <c r="M693" s="1">
        <v>0</v>
      </c>
      <c r="N693" s="65">
        <v>0</v>
      </c>
      <c r="O693" s="65">
        <v>0</v>
      </c>
      <c r="P693" s="65">
        <v>4.3975</v>
      </c>
      <c r="Q693" s="65">
        <v>0.40200000000000002</v>
      </c>
      <c r="R693" s="65">
        <v>0</v>
      </c>
      <c r="S693" s="65">
        <v>3.3754</v>
      </c>
    </row>
    <row r="694" spans="1:19" x14ac:dyDescent="0.25">
      <c r="A694">
        <v>454</v>
      </c>
      <c r="B694" t="s">
        <v>485</v>
      </c>
      <c r="C694" s="1">
        <v>58079</v>
      </c>
      <c r="D694" s="1">
        <v>2516</v>
      </c>
      <c r="E694" s="83">
        <v>91092</v>
      </c>
      <c r="F694" s="84" t="s">
        <v>902</v>
      </c>
      <c r="G694">
        <v>2019</v>
      </c>
      <c r="H694" s="1">
        <v>74292</v>
      </c>
      <c r="I694" s="1">
        <v>34846</v>
      </c>
      <c r="J694" s="1">
        <v>1476</v>
      </c>
      <c r="K694" s="1">
        <v>5346</v>
      </c>
      <c r="L694" s="1">
        <v>34846</v>
      </c>
      <c r="M694" s="1">
        <v>1476</v>
      </c>
      <c r="N694" s="65">
        <v>2.1320000000000001</v>
      </c>
      <c r="O694" s="65">
        <v>50.333300000000001</v>
      </c>
      <c r="P694" s="65">
        <v>0.6</v>
      </c>
      <c r="Q694" s="65">
        <v>2.5399999999999999E-2</v>
      </c>
      <c r="R694" s="65">
        <v>1.2791999999999999</v>
      </c>
      <c r="S694" s="65">
        <v>9.1999999999999998E-2</v>
      </c>
    </row>
    <row r="695" spans="1:19" x14ac:dyDescent="0.25">
      <c r="A695">
        <v>454</v>
      </c>
      <c r="B695" t="s">
        <v>485</v>
      </c>
      <c r="C695" s="1">
        <v>58079</v>
      </c>
      <c r="D695" s="1">
        <v>2516</v>
      </c>
      <c r="E695" s="83"/>
      <c r="F695" s="84" t="s">
        <v>548</v>
      </c>
      <c r="G695"/>
      <c r="H695" s="1">
        <v>695814</v>
      </c>
      <c r="I695" s="1">
        <v>415414</v>
      </c>
      <c r="J695" s="1">
        <v>27749</v>
      </c>
      <c r="K695" s="1">
        <v>218890</v>
      </c>
      <c r="L695" s="1">
        <v>160010</v>
      </c>
      <c r="M695" s="1">
        <v>4399</v>
      </c>
      <c r="N695" s="65">
        <v>4.3486000000000002</v>
      </c>
      <c r="O695" s="65">
        <v>158.1755</v>
      </c>
      <c r="P695" s="65">
        <v>7.1525999999999996</v>
      </c>
      <c r="Q695" s="65">
        <v>0.4778</v>
      </c>
      <c r="R695" s="65">
        <v>11.980499999999999</v>
      </c>
      <c r="S695" s="65">
        <v>3.7688000000000001</v>
      </c>
    </row>
    <row r="696" spans="1:19" x14ac:dyDescent="0.25">
      <c r="A696">
        <v>455</v>
      </c>
      <c r="B696" t="s">
        <v>486</v>
      </c>
      <c r="C696" s="1">
        <v>57840</v>
      </c>
      <c r="D696" s="1">
        <v>1413</v>
      </c>
      <c r="E696" s="83">
        <v>20215</v>
      </c>
      <c r="F696" s="84" t="s">
        <v>903</v>
      </c>
      <c r="G696">
        <v>2019</v>
      </c>
      <c r="H696" s="1">
        <v>0</v>
      </c>
      <c r="I696" s="1">
        <v>143073</v>
      </c>
      <c r="J696" s="1">
        <v>12945</v>
      </c>
      <c r="K696" s="1">
        <v>134581</v>
      </c>
      <c r="L696" s="1">
        <v>0</v>
      </c>
      <c r="M696" s="1">
        <v>0</v>
      </c>
      <c r="N696" s="65">
        <v>0</v>
      </c>
      <c r="O696" s="65">
        <v>0</v>
      </c>
      <c r="P696" s="65">
        <v>2.4735999999999998</v>
      </c>
      <c r="Q696" s="65">
        <v>0.2238</v>
      </c>
      <c r="R696" s="65">
        <v>0</v>
      </c>
      <c r="S696" s="65">
        <v>2.3268</v>
      </c>
    </row>
    <row r="697" spans="1:19" x14ac:dyDescent="0.25">
      <c r="A697">
        <v>455</v>
      </c>
      <c r="B697" t="s">
        <v>486</v>
      </c>
      <c r="C697" s="1">
        <v>57840</v>
      </c>
      <c r="D697" s="1">
        <v>1413</v>
      </c>
      <c r="E697" s="83"/>
      <c r="F697" s="84" t="s">
        <v>548</v>
      </c>
      <c r="G697"/>
      <c r="H697" s="1">
        <v>0</v>
      </c>
      <c r="I697" s="1">
        <v>143073</v>
      </c>
      <c r="J697" s="1">
        <v>12945</v>
      </c>
      <c r="K697" s="1">
        <v>134581</v>
      </c>
      <c r="L697" s="1">
        <v>0</v>
      </c>
      <c r="M697" s="1">
        <v>0</v>
      </c>
      <c r="N697" s="65">
        <v>0</v>
      </c>
      <c r="O697" s="65">
        <v>0</v>
      </c>
      <c r="P697" s="65">
        <v>2.4735999999999998</v>
      </c>
      <c r="Q697" s="65">
        <v>0.2238</v>
      </c>
      <c r="R697" s="65">
        <v>0</v>
      </c>
      <c r="S697" s="65">
        <v>2.3268</v>
      </c>
    </row>
    <row r="698" spans="1:19" x14ac:dyDescent="0.25">
      <c r="A698">
        <v>456</v>
      </c>
      <c r="B698" t="s">
        <v>487</v>
      </c>
      <c r="C698" s="1">
        <v>57584</v>
      </c>
      <c r="D698" s="1">
        <v>2183</v>
      </c>
      <c r="E698" s="83">
        <v>50205</v>
      </c>
      <c r="F698" s="84" t="s">
        <v>904</v>
      </c>
      <c r="G698">
        <v>2021</v>
      </c>
      <c r="H698" s="1">
        <v>0</v>
      </c>
      <c r="I698" s="1">
        <v>475516</v>
      </c>
      <c r="J698" s="1">
        <v>37132</v>
      </c>
      <c r="K698" s="1">
        <v>264422</v>
      </c>
      <c r="L698" s="1">
        <v>0</v>
      </c>
      <c r="M698" s="1">
        <v>0</v>
      </c>
      <c r="N698" s="65">
        <v>0</v>
      </c>
      <c r="O698" s="65">
        <v>0</v>
      </c>
      <c r="P698" s="65">
        <v>8.2577999999999996</v>
      </c>
      <c r="Q698" s="65">
        <v>0.64480000000000004</v>
      </c>
      <c r="R698" s="65">
        <v>0</v>
      </c>
      <c r="S698" s="65">
        <v>4.5918999999999999</v>
      </c>
    </row>
    <row r="699" spans="1:19" x14ac:dyDescent="0.25">
      <c r="A699">
        <v>456</v>
      </c>
      <c r="B699" t="s">
        <v>487</v>
      </c>
      <c r="C699" s="1">
        <v>57584</v>
      </c>
      <c r="D699" s="1">
        <v>2183</v>
      </c>
      <c r="E699" s="83"/>
      <c r="F699" s="84" t="s">
        <v>548</v>
      </c>
      <c r="G699"/>
      <c r="H699" s="1">
        <v>0</v>
      </c>
      <c r="I699" s="1">
        <v>475516</v>
      </c>
      <c r="J699" s="1">
        <v>37132</v>
      </c>
      <c r="K699" s="1">
        <v>264422</v>
      </c>
      <c r="L699" s="1">
        <v>0</v>
      </c>
      <c r="M699" s="1">
        <v>0</v>
      </c>
      <c r="N699" s="65">
        <v>0</v>
      </c>
      <c r="O699" s="65">
        <v>0</v>
      </c>
      <c r="P699" s="65">
        <v>8.2577999999999996</v>
      </c>
      <c r="Q699" s="65">
        <v>0.64480000000000004</v>
      </c>
      <c r="R699" s="65">
        <v>0</v>
      </c>
      <c r="S699" s="65">
        <v>4.5918999999999999</v>
      </c>
    </row>
    <row r="700" spans="1:19" x14ac:dyDescent="0.25">
      <c r="A700">
        <v>457</v>
      </c>
      <c r="B700" t="s">
        <v>488</v>
      </c>
      <c r="C700" s="1">
        <v>57442</v>
      </c>
      <c r="D700" s="1">
        <v>1341</v>
      </c>
      <c r="E700" s="83">
        <v>20178</v>
      </c>
      <c r="F700" s="84" t="s">
        <v>905</v>
      </c>
      <c r="G700">
        <v>2018</v>
      </c>
      <c r="H700" s="1">
        <v>1402137</v>
      </c>
      <c r="I700" s="1">
        <v>420213</v>
      </c>
      <c r="J700" s="1">
        <v>25576</v>
      </c>
      <c r="K700" s="1">
        <v>143109</v>
      </c>
      <c r="L700" s="1">
        <v>420213</v>
      </c>
      <c r="M700" s="1">
        <v>25576</v>
      </c>
      <c r="N700" s="65">
        <v>3.3367</v>
      </c>
      <c r="O700" s="65">
        <v>54.822400000000002</v>
      </c>
      <c r="P700" s="65">
        <v>7.3154000000000003</v>
      </c>
      <c r="Q700" s="65">
        <v>0.44519999999999998</v>
      </c>
      <c r="R700" s="65">
        <v>24.409600000000001</v>
      </c>
      <c r="S700" s="65">
        <v>2.4914000000000001</v>
      </c>
    </row>
    <row r="701" spans="1:19" x14ac:dyDescent="0.25">
      <c r="A701">
        <v>457</v>
      </c>
      <c r="B701" t="s">
        <v>488</v>
      </c>
      <c r="C701" s="1">
        <v>57442</v>
      </c>
      <c r="D701" s="1">
        <v>1341</v>
      </c>
      <c r="E701" s="83"/>
      <c r="F701" s="84" t="s">
        <v>548</v>
      </c>
      <c r="G701"/>
      <c r="H701" s="1">
        <v>1402137</v>
      </c>
      <c r="I701" s="1">
        <v>420213</v>
      </c>
      <c r="J701" s="1">
        <v>25576</v>
      </c>
      <c r="K701" s="1">
        <v>143109</v>
      </c>
      <c r="L701" s="1">
        <v>420213</v>
      </c>
      <c r="M701" s="1">
        <v>25576</v>
      </c>
      <c r="N701" s="65">
        <v>3.3367</v>
      </c>
      <c r="O701" s="65">
        <v>54.822400000000002</v>
      </c>
      <c r="P701" s="65">
        <v>7.3154000000000003</v>
      </c>
      <c r="Q701" s="65">
        <v>0.44519999999999998</v>
      </c>
      <c r="R701" s="65">
        <v>24.409600000000001</v>
      </c>
      <c r="S701" s="65">
        <v>2.4914000000000001</v>
      </c>
    </row>
    <row r="702" spans="1:19" x14ac:dyDescent="0.25">
      <c r="A702">
        <v>458</v>
      </c>
      <c r="B702" t="s">
        <v>489</v>
      </c>
      <c r="C702" s="1">
        <v>57383</v>
      </c>
      <c r="D702" s="1">
        <v>1039</v>
      </c>
      <c r="E702" s="83">
        <v>40928</v>
      </c>
      <c r="F702" s="84" t="s">
        <v>906</v>
      </c>
      <c r="G702">
        <v>2021</v>
      </c>
      <c r="H702" s="1">
        <v>126019</v>
      </c>
      <c r="I702" s="1">
        <v>56176</v>
      </c>
      <c r="J702" s="1">
        <v>2760</v>
      </c>
      <c r="K702" s="1">
        <v>5742</v>
      </c>
      <c r="L702" s="1">
        <v>56176</v>
      </c>
      <c r="M702" s="1">
        <v>2760</v>
      </c>
      <c r="N702" s="65">
        <v>2.2433000000000001</v>
      </c>
      <c r="O702" s="65">
        <v>45.659100000000002</v>
      </c>
      <c r="P702" s="65">
        <v>0.97899999999999998</v>
      </c>
      <c r="Q702" s="65">
        <v>4.8099999999999997E-2</v>
      </c>
      <c r="R702" s="65">
        <v>2.1960999999999999</v>
      </c>
      <c r="S702" s="65">
        <v>0.10009999999999999</v>
      </c>
    </row>
    <row r="703" spans="1:19" x14ac:dyDescent="0.25">
      <c r="A703">
        <v>458</v>
      </c>
      <c r="B703" t="s">
        <v>489</v>
      </c>
      <c r="C703" s="1">
        <v>57383</v>
      </c>
      <c r="D703" s="1">
        <v>1039</v>
      </c>
      <c r="E703" s="83"/>
      <c r="F703" s="84" t="s">
        <v>548</v>
      </c>
      <c r="G703"/>
      <c r="H703" s="1">
        <v>126019</v>
      </c>
      <c r="I703" s="1">
        <v>56176</v>
      </c>
      <c r="J703" s="1">
        <v>2760</v>
      </c>
      <c r="K703" s="1">
        <v>5742</v>
      </c>
      <c r="L703" s="1">
        <v>56176</v>
      </c>
      <c r="M703" s="1">
        <v>2760</v>
      </c>
      <c r="N703" s="65">
        <v>2.2433000000000001</v>
      </c>
      <c r="O703" s="65">
        <v>45.659100000000002</v>
      </c>
      <c r="P703" s="65">
        <v>0.97899999999999998</v>
      </c>
      <c r="Q703" s="65">
        <v>4.8099999999999997E-2</v>
      </c>
      <c r="R703" s="65">
        <v>2.1960999999999999</v>
      </c>
      <c r="S703" s="65">
        <v>0.10009999999999999</v>
      </c>
    </row>
    <row r="704" spans="1:19" x14ac:dyDescent="0.25">
      <c r="A704">
        <v>459</v>
      </c>
      <c r="B704" t="s">
        <v>490</v>
      </c>
      <c r="C704" s="1">
        <v>56997</v>
      </c>
      <c r="D704" s="1">
        <v>2379</v>
      </c>
      <c r="E704" s="83">
        <v>61</v>
      </c>
      <c r="F704" s="84" t="s">
        <v>877</v>
      </c>
      <c r="G704">
        <v>2019</v>
      </c>
      <c r="H704" s="1">
        <v>0</v>
      </c>
      <c r="I704" s="1">
        <v>237143</v>
      </c>
      <c r="J704" s="1">
        <v>16231</v>
      </c>
      <c r="K704" s="1">
        <v>134813</v>
      </c>
      <c r="L704" s="1">
        <v>0</v>
      </c>
      <c r="M704" s="1">
        <v>0</v>
      </c>
      <c r="N704" s="65">
        <v>0</v>
      </c>
      <c r="O704" s="65">
        <v>0</v>
      </c>
      <c r="P704" s="65">
        <v>4.1605999999999996</v>
      </c>
      <c r="Q704" s="65">
        <v>0.2848</v>
      </c>
      <c r="R704" s="65">
        <v>0</v>
      </c>
      <c r="S704" s="65">
        <v>2.3653</v>
      </c>
    </row>
    <row r="705" spans="1:19" x14ac:dyDescent="0.25">
      <c r="A705">
        <v>459</v>
      </c>
      <c r="B705" t="s">
        <v>490</v>
      </c>
      <c r="C705" s="1">
        <v>56997</v>
      </c>
      <c r="D705" s="1">
        <v>2379</v>
      </c>
      <c r="E705" s="83"/>
      <c r="F705" s="84" t="s">
        <v>548</v>
      </c>
      <c r="G705"/>
      <c r="H705" s="1">
        <v>0</v>
      </c>
      <c r="I705" s="1">
        <v>237143</v>
      </c>
      <c r="J705" s="1">
        <v>16231</v>
      </c>
      <c r="K705" s="1">
        <v>134813</v>
      </c>
      <c r="L705" s="1">
        <v>0</v>
      </c>
      <c r="M705" s="1">
        <v>0</v>
      </c>
      <c r="N705" s="65">
        <v>0</v>
      </c>
      <c r="O705" s="65">
        <v>0</v>
      </c>
      <c r="P705" s="65">
        <v>4.1605999999999996</v>
      </c>
      <c r="Q705" s="65">
        <v>0.2848</v>
      </c>
      <c r="R705" s="65">
        <v>0</v>
      </c>
      <c r="S705" s="65">
        <v>2.3653</v>
      </c>
    </row>
    <row r="706" spans="1:19" x14ac:dyDescent="0.25">
      <c r="A706">
        <v>460</v>
      </c>
      <c r="B706" t="s">
        <v>491</v>
      </c>
      <c r="C706" s="1">
        <v>56827</v>
      </c>
      <c r="D706" s="1">
        <v>1820</v>
      </c>
      <c r="E706" s="83">
        <v>30093</v>
      </c>
      <c r="F706" s="84" t="s">
        <v>907</v>
      </c>
      <c r="G706">
        <v>2019</v>
      </c>
      <c r="H706" s="1">
        <v>0</v>
      </c>
      <c r="I706" s="1">
        <v>419177</v>
      </c>
      <c r="J706" s="1">
        <v>31449</v>
      </c>
      <c r="K706" s="1">
        <v>199297</v>
      </c>
      <c r="L706" s="1">
        <v>0</v>
      </c>
      <c r="M706" s="1">
        <v>0</v>
      </c>
      <c r="N706" s="65">
        <v>0</v>
      </c>
      <c r="O706" s="65">
        <v>0</v>
      </c>
      <c r="P706" s="65">
        <v>7.3764000000000003</v>
      </c>
      <c r="Q706" s="65">
        <v>0.5534</v>
      </c>
      <c r="R706" s="65">
        <v>0</v>
      </c>
      <c r="S706" s="65">
        <v>3.5070999999999999</v>
      </c>
    </row>
    <row r="707" spans="1:19" x14ac:dyDescent="0.25">
      <c r="A707">
        <v>460</v>
      </c>
      <c r="B707" t="s">
        <v>491</v>
      </c>
      <c r="C707" s="1">
        <v>56827</v>
      </c>
      <c r="D707" s="1">
        <v>1820</v>
      </c>
      <c r="E707" s="83"/>
      <c r="F707" s="84" t="s">
        <v>548</v>
      </c>
      <c r="G707"/>
      <c r="H707" s="1">
        <v>0</v>
      </c>
      <c r="I707" s="1">
        <v>419177</v>
      </c>
      <c r="J707" s="1">
        <v>31449</v>
      </c>
      <c r="K707" s="1">
        <v>199297</v>
      </c>
      <c r="L707" s="1">
        <v>0</v>
      </c>
      <c r="M707" s="1">
        <v>0</v>
      </c>
      <c r="N707" s="65">
        <v>0</v>
      </c>
      <c r="O707" s="65">
        <v>0</v>
      </c>
      <c r="P707" s="65">
        <v>7.3764000000000003</v>
      </c>
      <c r="Q707" s="65">
        <v>0.5534</v>
      </c>
      <c r="R707" s="65">
        <v>0</v>
      </c>
      <c r="S707" s="65">
        <v>3.5070999999999999</v>
      </c>
    </row>
    <row r="708" spans="1:19" x14ac:dyDescent="0.25">
      <c r="A708">
        <v>461</v>
      </c>
      <c r="B708" t="s">
        <v>492</v>
      </c>
      <c r="C708" s="1">
        <v>56611</v>
      </c>
      <c r="D708" s="1">
        <v>1485</v>
      </c>
      <c r="E708" s="83">
        <v>30989</v>
      </c>
      <c r="F708" s="84" t="s">
        <v>908</v>
      </c>
      <c r="G708">
        <v>2021</v>
      </c>
      <c r="H708" s="1">
        <v>0</v>
      </c>
      <c r="I708" s="1">
        <v>330778</v>
      </c>
      <c r="J708" s="1">
        <v>22159</v>
      </c>
      <c r="K708" s="1">
        <v>128100</v>
      </c>
      <c r="L708" s="1">
        <v>0</v>
      </c>
      <c r="M708" s="1">
        <v>0</v>
      </c>
      <c r="N708" s="65">
        <v>0</v>
      </c>
      <c r="O708" s="65">
        <v>0</v>
      </c>
      <c r="P708" s="65">
        <v>5.843</v>
      </c>
      <c r="Q708" s="65">
        <v>0.39140000000000003</v>
      </c>
      <c r="R708" s="65">
        <v>0</v>
      </c>
      <c r="S708" s="65">
        <v>2.2627999999999999</v>
      </c>
    </row>
    <row r="709" spans="1:19" x14ac:dyDescent="0.25">
      <c r="A709">
        <v>461</v>
      </c>
      <c r="B709" t="s">
        <v>492</v>
      </c>
      <c r="C709" s="1">
        <v>56611</v>
      </c>
      <c r="D709" s="1">
        <v>1485</v>
      </c>
      <c r="E709" s="83"/>
      <c r="F709" s="84" t="s">
        <v>548</v>
      </c>
      <c r="G709"/>
      <c r="H709" s="1">
        <v>0</v>
      </c>
      <c r="I709" s="1">
        <v>330778</v>
      </c>
      <c r="J709" s="1">
        <v>22159</v>
      </c>
      <c r="K709" s="1">
        <v>128100</v>
      </c>
      <c r="L709" s="1">
        <v>0</v>
      </c>
      <c r="M709" s="1">
        <v>0</v>
      </c>
      <c r="N709" s="65">
        <v>0</v>
      </c>
      <c r="O709" s="65">
        <v>0</v>
      </c>
      <c r="P709" s="65">
        <v>5.843</v>
      </c>
      <c r="Q709" s="65">
        <v>0.39140000000000003</v>
      </c>
      <c r="R709" s="65">
        <v>0</v>
      </c>
      <c r="S709" s="65">
        <v>2.2627999999999999</v>
      </c>
    </row>
    <row r="710" spans="1:19" x14ac:dyDescent="0.25">
      <c r="A710">
        <v>462</v>
      </c>
      <c r="B710" t="s">
        <v>493</v>
      </c>
      <c r="C710" s="1">
        <v>56142</v>
      </c>
      <c r="D710" s="1">
        <v>2119</v>
      </c>
      <c r="E710" s="83">
        <v>30026</v>
      </c>
      <c r="F710" s="84" t="s">
        <v>909</v>
      </c>
      <c r="G710">
        <v>2021</v>
      </c>
      <c r="H710" s="1">
        <v>2799124</v>
      </c>
      <c r="I710" s="1">
        <v>943685</v>
      </c>
      <c r="J710" s="1">
        <v>57937</v>
      </c>
      <c r="K710" s="1">
        <v>643883</v>
      </c>
      <c r="L710" s="1">
        <v>943685</v>
      </c>
      <c r="M710" s="1">
        <v>57937</v>
      </c>
      <c r="N710" s="65">
        <v>2.9662000000000002</v>
      </c>
      <c r="O710" s="65">
        <v>48.313200000000002</v>
      </c>
      <c r="P710" s="65">
        <v>16.808900000000001</v>
      </c>
      <c r="Q710" s="65">
        <v>1.032</v>
      </c>
      <c r="R710" s="65">
        <v>49.857900000000001</v>
      </c>
      <c r="S710" s="65">
        <v>11.4688</v>
      </c>
    </row>
    <row r="711" spans="1:19" x14ac:dyDescent="0.25">
      <c r="A711">
        <v>462</v>
      </c>
      <c r="B711" t="s">
        <v>493</v>
      </c>
      <c r="C711" s="1">
        <v>56142</v>
      </c>
      <c r="D711" s="1">
        <v>2119</v>
      </c>
      <c r="E711" s="83"/>
      <c r="F711" s="84" t="s">
        <v>548</v>
      </c>
      <c r="G711"/>
      <c r="H711" s="1">
        <v>2799124</v>
      </c>
      <c r="I711" s="1">
        <v>943685</v>
      </c>
      <c r="J711" s="1">
        <v>57937</v>
      </c>
      <c r="K711" s="1">
        <v>643883</v>
      </c>
      <c r="L711" s="1">
        <v>943685</v>
      </c>
      <c r="M711" s="1">
        <v>57937</v>
      </c>
      <c r="N711" s="65">
        <v>2.9662000000000002</v>
      </c>
      <c r="O711" s="65">
        <v>48.313200000000002</v>
      </c>
      <c r="P711" s="65">
        <v>16.808900000000001</v>
      </c>
      <c r="Q711" s="65">
        <v>1.032</v>
      </c>
      <c r="R711" s="65">
        <v>49.857900000000001</v>
      </c>
      <c r="S711" s="65">
        <v>11.4688</v>
      </c>
    </row>
    <row r="712" spans="1:19" x14ac:dyDescent="0.25">
      <c r="A712">
        <v>463</v>
      </c>
      <c r="B712" t="s">
        <v>494</v>
      </c>
      <c r="C712" s="1">
        <v>55934</v>
      </c>
      <c r="D712" s="1">
        <v>3354</v>
      </c>
      <c r="E712" s="83">
        <v>90241</v>
      </c>
      <c r="F712" s="84" t="s">
        <v>910</v>
      </c>
      <c r="G712">
        <v>2018</v>
      </c>
      <c r="H712" s="1">
        <v>16562185</v>
      </c>
      <c r="I712" s="1">
        <v>2309398</v>
      </c>
      <c r="J712" s="1">
        <v>139890</v>
      </c>
      <c r="K712" s="1">
        <v>1685560</v>
      </c>
      <c r="L712" s="1">
        <v>2309398</v>
      </c>
      <c r="M712" s="1">
        <v>139890</v>
      </c>
      <c r="N712" s="65">
        <v>7.1715999999999998</v>
      </c>
      <c r="O712" s="65">
        <v>118.3943</v>
      </c>
      <c r="P712" s="65">
        <v>41.2879</v>
      </c>
      <c r="Q712" s="65">
        <v>2.5009999999999999</v>
      </c>
      <c r="R712" s="65">
        <v>296.10230000000001</v>
      </c>
      <c r="S712" s="65">
        <v>30.134799999999998</v>
      </c>
    </row>
    <row r="713" spans="1:19" x14ac:dyDescent="0.25">
      <c r="A713">
        <v>463</v>
      </c>
      <c r="B713" t="s">
        <v>494</v>
      </c>
      <c r="C713" s="1">
        <v>55934</v>
      </c>
      <c r="D713" s="1">
        <v>3354</v>
      </c>
      <c r="E713" s="83"/>
      <c r="F713" s="84" t="s">
        <v>548</v>
      </c>
      <c r="G713"/>
      <c r="H713" s="1">
        <v>16562185</v>
      </c>
      <c r="I713" s="1">
        <v>2309398</v>
      </c>
      <c r="J713" s="1">
        <v>139890</v>
      </c>
      <c r="K713" s="1">
        <v>1685560</v>
      </c>
      <c r="L713" s="1">
        <v>2309398</v>
      </c>
      <c r="M713" s="1">
        <v>139890</v>
      </c>
      <c r="N713" s="65">
        <v>7.1715999999999998</v>
      </c>
      <c r="O713" s="65">
        <v>118.3943</v>
      </c>
      <c r="P713" s="65">
        <v>41.2879</v>
      </c>
      <c r="Q713" s="65">
        <v>2.5009999999999999</v>
      </c>
      <c r="R713" s="65">
        <v>296.10230000000001</v>
      </c>
      <c r="S713" s="65">
        <v>30.134799999999998</v>
      </c>
    </row>
    <row r="714" spans="1:19" x14ac:dyDescent="0.25">
      <c r="A714">
        <v>464</v>
      </c>
      <c r="B714" t="s">
        <v>495</v>
      </c>
      <c r="C714" s="1">
        <v>55805</v>
      </c>
      <c r="D714" s="1">
        <v>2017</v>
      </c>
      <c r="E714" s="83">
        <v>63</v>
      </c>
      <c r="F714" s="84" t="s">
        <v>911</v>
      </c>
      <c r="G714">
        <v>2019</v>
      </c>
      <c r="H714" s="1">
        <v>0</v>
      </c>
      <c r="I714" s="1">
        <v>25748</v>
      </c>
      <c r="J714" s="1">
        <v>1904</v>
      </c>
      <c r="K714" s="1">
        <v>8992</v>
      </c>
      <c r="L714" s="1">
        <v>0</v>
      </c>
      <c r="M714" s="1">
        <v>0</v>
      </c>
      <c r="N714" s="65">
        <v>0</v>
      </c>
      <c r="O714" s="65">
        <v>0</v>
      </c>
      <c r="P714" s="65">
        <v>0.46139999999999998</v>
      </c>
      <c r="Q714" s="65">
        <v>3.4099999999999998E-2</v>
      </c>
      <c r="R714" s="65">
        <v>0</v>
      </c>
      <c r="S714" s="65">
        <v>0.16109999999999999</v>
      </c>
    </row>
    <row r="715" spans="1:19" x14ac:dyDescent="0.25">
      <c r="A715">
        <v>464</v>
      </c>
      <c r="B715" t="s">
        <v>495</v>
      </c>
      <c r="C715" s="1">
        <v>55805</v>
      </c>
      <c r="D715" s="1">
        <v>2017</v>
      </c>
      <c r="E715" s="83">
        <v>64</v>
      </c>
      <c r="F715" s="84" t="s">
        <v>912</v>
      </c>
      <c r="G715">
        <v>2019</v>
      </c>
      <c r="H715" s="1">
        <v>0</v>
      </c>
      <c r="I715" s="1">
        <v>553302</v>
      </c>
      <c r="J715" s="1">
        <v>43688</v>
      </c>
      <c r="K715" s="1">
        <v>664702</v>
      </c>
      <c r="L715" s="1">
        <v>0</v>
      </c>
      <c r="M715" s="1">
        <v>0</v>
      </c>
      <c r="N715" s="65">
        <v>0</v>
      </c>
      <c r="O715" s="65">
        <v>0</v>
      </c>
      <c r="P715" s="65">
        <v>9.9148999999999994</v>
      </c>
      <c r="Q715" s="65">
        <v>0.78290000000000004</v>
      </c>
      <c r="R715" s="65">
        <v>0</v>
      </c>
      <c r="S715" s="65">
        <v>11.911199999999999</v>
      </c>
    </row>
    <row r="716" spans="1:19" x14ac:dyDescent="0.25">
      <c r="A716">
        <v>464</v>
      </c>
      <c r="B716" t="s">
        <v>495</v>
      </c>
      <c r="C716" s="1">
        <v>55805</v>
      </c>
      <c r="D716" s="1">
        <v>2017</v>
      </c>
      <c r="E716" s="83"/>
      <c r="F716" s="84" t="s">
        <v>548</v>
      </c>
      <c r="G716"/>
      <c r="H716" s="1">
        <v>0</v>
      </c>
      <c r="I716" s="1">
        <v>579050</v>
      </c>
      <c r="J716" s="1">
        <v>45592</v>
      </c>
      <c r="K716" s="1">
        <v>673694</v>
      </c>
      <c r="L716" s="1">
        <v>0</v>
      </c>
      <c r="M716" s="1">
        <v>0</v>
      </c>
      <c r="N716" s="65">
        <v>0</v>
      </c>
      <c r="O716" s="65">
        <v>0</v>
      </c>
      <c r="P716" s="65">
        <v>10.376300000000001</v>
      </c>
      <c r="Q716" s="65">
        <v>0.81699999999999995</v>
      </c>
      <c r="R716" s="65">
        <v>0</v>
      </c>
      <c r="S716" s="65">
        <v>12.0723</v>
      </c>
    </row>
    <row r="717" spans="1:19" x14ac:dyDescent="0.25">
      <c r="A717">
        <v>465</v>
      </c>
      <c r="B717" t="s">
        <v>496</v>
      </c>
      <c r="C717" s="1">
        <v>55513</v>
      </c>
      <c r="D717" s="1">
        <v>4551</v>
      </c>
      <c r="E717" s="83">
        <v>90090</v>
      </c>
      <c r="F717" s="84" t="s">
        <v>808</v>
      </c>
      <c r="G717">
        <v>2019</v>
      </c>
      <c r="H717" s="1">
        <v>3353530</v>
      </c>
      <c r="I717" s="1">
        <v>617195</v>
      </c>
      <c r="J717" s="1">
        <v>31901</v>
      </c>
      <c r="K717" s="1">
        <v>312527</v>
      </c>
      <c r="L717" s="1">
        <v>617195</v>
      </c>
      <c r="M717" s="1">
        <v>31901</v>
      </c>
      <c r="N717" s="65">
        <v>5.4335000000000004</v>
      </c>
      <c r="O717" s="65">
        <v>105.123</v>
      </c>
      <c r="P717" s="65">
        <v>11.118</v>
      </c>
      <c r="Q717" s="65">
        <v>0.57469999999999999</v>
      </c>
      <c r="R717" s="65">
        <v>60.409799999999997</v>
      </c>
      <c r="S717" s="65">
        <v>5.6298000000000004</v>
      </c>
    </row>
    <row r="718" spans="1:19" x14ac:dyDescent="0.25">
      <c r="A718">
        <v>465</v>
      </c>
      <c r="B718" t="s">
        <v>496</v>
      </c>
      <c r="C718" s="1">
        <v>55513</v>
      </c>
      <c r="D718" s="1">
        <v>4551</v>
      </c>
      <c r="E718" s="83"/>
      <c r="F718" s="84" t="s">
        <v>548</v>
      </c>
      <c r="G718"/>
      <c r="H718" s="1">
        <v>3353530</v>
      </c>
      <c r="I718" s="1">
        <v>617195</v>
      </c>
      <c r="J718" s="1">
        <v>31901</v>
      </c>
      <c r="K718" s="1">
        <v>312527</v>
      </c>
      <c r="L718" s="1">
        <v>617195</v>
      </c>
      <c r="M718" s="1">
        <v>31901</v>
      </c>
      <c r="N718" s="65">
        <v>5.4335000000000004</v>
      </c>
      <c r="O718" s="65">
        <v>105.123</v>
      </c>
      <c r="P718" s="65">
        <v>11.118</v>
      </c>
      <c r="Q718" s="65">
        <v>0.57469999999999999</v>
      </c>
      <c r="R718" s="65">
        <v>60.409799999999997</v>
      </c>
      <c r="S718" s="65">
        <v>5.6298000000000004</v>
      </c>
    </row>
    <row r="719" spans="1:19" x14ac:dyDescent="0.25">
      <c r="A719">
        <v>466</v>
      </c>
      <c r="B719" t="s">
        <v>497</v>
      </c>
      <c r="C719" s="1">
        <v>55121</v>
      </c>
      <c r="D719" s="1">
        <v>1227</v>
      </c>
      <c r="E719" s="83">
        <v>60105</v>
      </c>
      <c r="F719" s="84" t="s">
        <v>913</v>
      </c>
      <c r="G719">
        <v>2019</v>
      </c>
      <c r="H719" s="1">
        <v>0</v>
      </c>
      <c r="I719" s="1">
        <v>216899</v>
      </c>
      <c r="J719" s="1">
        <v>15572</v>
      </c>
      <c r="K719" s="1">
        <v>168627</v>
      </c>
      <c r="L719" s="1">
        <v>0</v>
      </c>
      <c r="M719" s="1">
        <v>0</v>
      </c>
      <c r="N719" s="65">
        <v>0</v>
      </c>
      <c r="O719" s="65">
        <v>0</v>
      </c>
      <c r="P719" s="65">
        <v>3.9350000000000001</v>
      </c>
      <c r="Q719" s="65">
        <v>0.28249999999999997</v>
      </c>
      <c r="R719" s="65">
        <v>0</v>
      </c>
      <c r="S719" s="65">
        <v>3.0592000000000001</v>
      </c>
    </row>
    <row r="720" spans="1:19" x14ac:dyDescent="0.25">
      <c r="A720">
        <v>466</v>
      </c>
      <c r="B720" t="s">
        <v>497</v>
      </c>
      <c r="C720" s="1">
        <v>55121</v>
      </c>
      <c r="D720" s="1">
        <v>1227</v>
      </c>
      <c r="E720" s="83"/>
      <c r="F720" s="84" t="s">
        <v>548</v>
      </c>
      <c r="G720"/>
      <c r="H720" s="1">
        <v>0</v>
      </c>
      <c r="I720" s="1">
        <v>216899</v>
      </c>
      <c r="J720" s="1">
        <v>15572</v>
      </c>
      <c r="K720" s="1">
        <v>168627</v>
      </c>
      <c r="L720" s="1">
        <v>0</v>
      </c>
      <c r="M720" s="1">
        <v>0</v>
      </c>
      <c r="N720" s="65">
        <v>0</v>
      </c>
      <c r="O720" s="65">
        <v>0</v>
      </c>
      <c r="P720" s="65">
        <v>3.9350000000000001</v>
      </c>
      <c r="Q720" s="65">
        <v>0.28249999999999997</v>
      </c>
      <c r="R720" s="65">
        <v>0</v>
      </c>
      <c r="S720" s="65">
        <v>3.0592000000000001</v>
      </c>
    </row>
    <row r="721" spans="1:19" x14ac:dyDescent="0.25">
      <c r="A721">
        <v>467</v>
      </c>
      <c r="B721" t="s">
        <v>498</v>
      </c>
      <c r="C721" s="1">
        <v>54933</v>
      </c>
      <c r="D721" s="1">
        <v>2016</v>
      </c>
      <c r="E721" s="83">
        <v>50177</v>
      </c>
      <c r="F721" s="84" t="s">
        <v>914</v>
      </c>
      <c r="G721">
        <v>2019</v>
      </c>
      <c r="H721" s="1">
        <v>0</v>
      </c>
      <c r="I721" s="1">
        <v>362502</v>
      </c>
      <c r="J721" s="1">
        <v>30234</v>
      </c>
      <c r="K721" s="1">
        <v>228818</v>
      </c>
      <c r="L721" s="1">
        <v>0</v>
      </c>
      <c r="M721" s="1">
        <v>0</v>
      </c>
      <c r="N721" s="65">
        <v>0</v>
      </c>
      <c r="O721" s="65">
        <v>0</v>
      </c>
      <c r="P721" s="65">
        <v>6.5990000000000002</v>
      </c>
      <c r="Q721" s="65">
        <v>0.5504</v>
      </c>
      <c r="R721" s="65">
        <v>0</v>
      </c>
      <c r="S721" s="65">
        <v>4.1654</v>
      </c>
    </row>
    <row r="722" spans="1:19" x14ac:dyDescent="0.25">
      <c r="A722">
        <v>467</v>
      </c>
      <c r="B722" t="s">
        <v>498</v>
      </c>
      <c r="C722" s="1">
        <v>54933</v>
      </c>
      <c r="D722" s="1">
        <v>2016</v>
      </c>
      <c r="E722" s="83"/>
      <c r="F722" s="84" t="s">
        <v>548</v>
      </c>
      <c r="G722"/>
      <c r="H722" s="1">
        <v>0</v>
      </c>
      <c r="I722" s="1">
        <v>362502</v>
      </c>
      <c r="J722" s="1">
        <v>30234</v>
      </c>
      <c r="K722" s="1">
        <v>228818</v>
      </c>
      <c r="L722" s="1">
        <v>0</v>
      </c>
      <c r="M722" s="1">
        <v>0</v>
      </c>
      <c r="N722" s="65">
        <v>0</v>
      </c>
      <c r="O722" s="65">
        <v>0</v>
      </c>
      <c r="P722" s="65">
        <v>6.5990000000000002</v>
      </c>
      <c r="Q722" s="65">
        <v>0.5504</v>
      </c>
      <c r="R722" s="65">
        <v>0</v>
      </c>
      <c r="S722" s="65">
        <v>4.1654</v>
      </c>
    </row>
    <row r="723" spans="1:19" x14ac:dyDescent="0.25">
      <c r="A723">
        <v>468</v>
      </c>
      <c r="B723" t="s">
        <v>499</v>
      </c>
      <c r="C723" s="1">
        <v>54901</v>
      </c>
      <c r="D723" s="1">
        <v>1903</v>
      </c>
      <c r="E723" s="83">
        <v>50171</v>
      </c>
      <c r="F723" s="84" t="s">
        <v>915</v>
      </c>
      <c r="G723">
        <v>2019</v>
      </c>
      <c r="H723" s="1">
        <v>0</v>
      </c>
      <c r="I723" s="1">
        <v>351649</v>
      </c>
      <c r="J723" s="1">
        <v>29536</v>
      </c>
      <c r="K723" s="1">
        <v>202688</v>
      </c>
      <c r="L723" s="1">
        <v>0</v>
      </c>
      <c r="M723" s="1">
        <v>0</v>
      </c>
      <c r="N723" s="65">
        <v>0</v>
      </c>
      <c r="O723" s="65">
        <v>0</v>
      </c>
      <c r="P723" s="65">
        <v>6.4051</v>
      </c>
      <c r="Q723" s="65">
        <v>0.53800000000000003</v>
      </c>
      <c r="R723" s="65">
        <v>0</v>
      </c>
      <c r="S723" s="65">
        <v>3.6919</v>
      </c>
    </row>
    <row r="724" spans="1:19" x14ac:dyDescent="0.25">
      <c r="A724">
        <v>468</v>
      </c>
      <c r="B724" t="s">
        <v>499</v>
      </c>
      <c r="C724" s="1">
        <v>54901</v>
      </c>
      <c r="D724" s="1">
        <v>1903</v>
      </c>
      <c r="E724" s="83"/>
      <c r="F724" s="84" t="s">
        <v>548</v>
      </c>
      <c r="G724"/>
      <c r="H724" s="1">
        <v>0</v>
      </c>
      <c r="I724" s="1">
        <v>351649</v>
      </c>
      <c r="J724" s="1">
        <v>29536</v>
      </c>
      <c r="K724" s="1">
        <v>202688</v>
      </c>
      <c r="L724" s="1">
        <v>0</v>
      </c>
      <c r="M724" s="1">
        <v>0</v>
      </c>
      <c r="N724" s="65">
        <v>0</v>
      </c>
      <c r="O724" s="65">
        <v>0</v>
      </c>
      <c r="P724" s="65">
        <v>6.4051</v>
      </c>
      <c r="Q724" s="65">
        <v>0.53800000000000003</v>
      </c>
      <c r="R724" s="65">
        <v>0</v>
      </c>
      <c r="S724" s="65">
        <v>3.6919</v>
      </c>
    </row>
    <row r="725" spans="1:19" x14ac:dyDescent="0.25">
      <c r="A725">
        <v>469</v>
      </c>
      <c r="B725" t="s">
        <v>501</v>
      </c>
      <c r="C725" s="1">
        <v>54622</v>
      </c>
      <c r="D725" s="1">
        <v>2637</v>
      </c>
      <c r="E725" s="83">
        <v>70053</v>
      </c>
      <c r="F725" s="84" t="s">
        <v>916</v>
      </c>
      <c r="G725">
        <v>2019</v>
      </c>
      <c r="H725" s="1">
        <v>0</v>
      </c>
      <c r="I725" s="1">
        <v>553129</v>
      </c>
      <c r="J725" s="1">
        <v>40706</v>
      </c>
      <c r="K725" s="1">
        <v>245663</v>
      </c>
      <c r="L725" s="1">
        <v>0</v>
      </c>
      <c r="M725" s="1">
        <v>0</v>
      </c>
      <c r="N725" s="65">
        <v>0</v>
      </c>
      <c r="O725" s="65">
        <v>0</v>
      </c>
      <c r="P725" s="65">
        <v>10.1265</v>
      </c>
      <c r="Q725" s="65">
        <v>0.74519999999999997</v>
      </c>
      <c r="R725" s="65">
        <v>0</v>
      </c>
      <c r="S725" s="65">
        <v>4.4974999999999996</v>
      </c>
    </row>
    <row r="726" spans="1:19" x14ac:dyDescent="0.25">
      <c r="A726">
        <v>469</v>
      </c>
      <c r="B726" t="s">
        <v>501</v>
      </c>
      <c r="C726" s="1">
        <v>54622</v>
      </c>
      <c r="D726" s="1">
        <v>2637</v>
      </c>
      <c r="E726" s="83"/>
      <c r="F726" s="84" t="s">
        <v>548</v>
      </c>
      <c r="G726"/>
      <c r="H726" s="1">
        <v>0</v>
      </c>
      <c r="I726" s="1">
        <v>553129</v>
      </c>
      <c r="J726" s="1">
        <v>40706</v>
      </c>
      <c r="K726" s="1">
        <v>245663</v>
      </c>
      <c r="L726" s="1">
        <v>0</v>
      </c>
      <c r="M726" s="1">
        <v>0</v>
      </c>
      <c r="N726" s="65">
        <v>0</v>
      </c>
      <c r="O726" s="65">
        <v>0</v>
      </c>
      <c r="P726" s="65">
        <v>10.1265</v>
      </c>
      <c r="Q726" s="65">
        <v>0.74519999999999997</v>
      </c>
      <c r="R726" s="65">
        <v>0</v>
      </c>
      <c r="S726" s="65">
        <v>4.4974999999999996</v>
      </c>
    </row>
    <row r="727" spans="1:19" x14ac:dyDescent="0.25">
      <c r="A727">
        <v>470</v>
      </c>
      <c r="B727" t="s">
        <v>502</v>
      </c>
      <c r="C727" s="1">
        <v>54386</v>
      </c>
      <c r="D727" s="1">
        <v>1809</v>
      </c>
      <c r="E727" s="83">
        <v>40063</v>
      </c>
      <c r="F727" s="84" t="s">
        <v>917</v>
      </c>
      <c r="G727">
        <v>2019</v>
      </c>
      <c r="H727" s="1">
        <v>2076905</v>
      </c>
      <c r="I727" s="1">
        <v>447030</v>
      </c>
      <c r="J727" s="1">
        <v>23920</v>
      </c>
      <c r="K727" s="1">
        <v>251922</v>
      </c>
      <c r="L727" s="1">
        <v>447030</v>
      </c>
      <c r="M727" s="1">
        <v>23920</v>
      </c>
      <c r="N727" s="65">
        <v>4.6459999999999999</v>
      </c>
      <c r="O727" s="65">
        <v>86.827100000000002</v>
      </c>
      <c r="P727" s="65">
        <v>8.2195999999999998</v>
      </c>
      <c r="Q727" s="65">
        <v>0.43980000000000002</v>
      </c>
      <c r="R727" s="65">
        <v>38.188200000000002</v>
      </c>
      <c r="S727" s="65">
        <v>4.6321000000000003</v>
      </c>
    </row>
    <row r="728" spans="1:19" x14ac:dyDescent="0.25">
      <c r="A728">
        <v>470</v>
      </c>
      <c r="B728" t="s">
        <v>502</v>
      </c>
      <c r="C728" s="1">
        <v>54386</v>
      </c>
      <c r="D728" s="1">
        <v>1809</v>
      </c>
      <c r="E728" s="83">
        <v>40273</v>
      </c>
      <c r="F728" s="84" t="s">
        <v>918</v>
      </c>
      <c r="G728">
        <v>2021</v>
      </c>
      <c r="H728" s="1">
        <v>0</v>
      </c>
      <c r="I728" s="1">
        <v>39000</v>
      </c>
      <c r="J728" s="1">
        <v>1387</v>
      </c>
      <c r="K728" s="1">
        <v>5593</v>
      </c>
      <c r="L728" s="1">
        <v>0</v>
      </c>
      <c r="M728" s="1">
        <v>0</v>
      </c>
      <c r="N728" s="65">
        <v>0</v>
      </c>
      <c r="O728" s="65">
        <v>0</v>
      </c>
      <c r="P728" s="65">
        <v>0.71709999999999996</v>
      </c>
      <c r="Q728" s="65">
        <v>2.5499999999999998E-2</v>
      </c>
      <c r="R728" s="65">
        <v>0</v>
      </c>
      <c r="S728" s="65">
        <v>0.1028</v>
      </c>
    </row>
    <row r="729" spans="1:19" x14ac:dyDescent="0.25">
      <c r="A729">
        <v>470</v>
      </c>
      <c r="B729" t="s">
        <v>502</v>
      </c>
      <c r="C729" s="1">
        <v>54386</v>
      </c>
      <c r="D729" s="1">
        <v>1809</v>
      </c>
      <c r="E729" s="83"/>
      <c r="F729" s="84" t="s">
        <v>548</v>
      </c>
      <c r="G729"/>
      <c r="H729" s="1">
        <v>2076905</v>
      </c>
      <c r="I729" s="1">
        <v>486030</v>
      </c>
      <c r="J729" s="1">
        <v>25307</v>
      </c>
      <c r="K729" s="1">
        <v>257515</v>
      </c>
      <c r="L729" s="1">
        <v>447030</v>
      </c>
      <c r="M729" s="1">
        <v>23920</v>
      </c>
      <c r="N729" s="65">
        <v>4.6459999999999999</v>
      </c>
      <c r="O729" s="65">
        <v>86.827100000000002</v>
      </c>
      <c r="P729" s="65">
        <v>8.9367000000000001</v>
      </c>
      <c r="Q729" s="65">
        <v>0.46529999999999999</v>
      </c>
      <c r="R729" s="65">
        <v>38.188200000000002</v>
      </c>
      <c r="S729" s="65">
        <v>4.7350000000000003</v>
      </c>
    </row>
    <row r="730" spans="1:19" x14ac:dyDescent="0.25">
      <c r="A730">
        <v>471</v>
      </c>
      <c r="B730" t="s">
        <v>503</v>
      </c>
      <c r="C730" s="1">
        <v>54372</v>
      </c>
      <c r="D730" s="1">
        <v>5483</v>
      </c>
      <c r="E730" s="83">
        <v>90230</v>
      </c>
      <c r="F730" s="84" t="s">
        <v>564</v>
      </c>
      <c r="G730">
        <v>2019</v>
      </c>
      <c r="H730" s="1">
        <v>49030</v>
      </c>
      <c r="I730" s="1">
        <v>4566</v>
      </c>
      <c r="J730" s="1">
        <v>151</v>
      </c>
      <c r="K730" s="1">
        <v>1336</v>
      </c>
      <c r="L730" s="1">
        <v>4566</v>
      </c>
      <c r="M730" s="1">
        <v>151</v>
      </c>
      <c r="N730" s="65">
        <v>10.738099999999999</v>
      </c>
      <c r="O730" s="65">
        <v>324.702</v>
      </c>
      <c r="P730" s="65">
        <v>8.4000000000000005E-2</v>
      </c>
      <c r="Q730" s="65">
        <v>2.8E-3</v>
      </c>
      <c r="R730" s="65">
        <v>0.90180000000000005</v>
      </c>
      <c r="S730" s="65">
        <v>2.46E-2</v>
      </c>
    </row>
    <row r="731" spans="1:19" x14ac:dyDescent="0.25">
      <c r="A731">
        <v>471</v>
      </c>
      <c r="B731" t="s">
        <v>503</v>
      </c>
      <c r="C731" s="1">
        <v>54372</v>
      </c>
      <c r="D731" s="1">
        <v>5483</v>
      </c>
      <c r="E731" s="83">
        <v>90238</v>
      </c>
      <c r="F731" s="84" t="s">
        <v>919</v>
      </c>
      <c r="G731">
        <v>2019</v>
      </c>
      <c r="H731" s="1">
        <v>0</v>
      </c>
      <c r="I731" s="1">
        <v>142301</v>
      </c>
      <c r="J731" s="1">
        <v>15592</v>
      </c>
      <c r="K731" s="1">
        <v>82369</v>
      </c>
      <c r="L731" s="1">
        <v>0</v>
      </c>
      <c r="M731" s="1">
        <v>0</v>
      </c>
      <c r="N731" s="65">
        <v>0</v>
      </c>
      <c r="O731" s="65">
        <v>0</v>
      </c>
      <c r="P731" s="65">
        <v>2.6172</v>
      </c>
      <c r="Q731" s="65">
        <v>0.2868</v>
      </c>
      <c r="R731" s="65">
        <v>0</v>
      </c>
      <c r="S731" s="65">
        <v>1.5148999999999999</v>
      </c>
    </row>
    <row r="732" spans="1:19" x14ac:dyDescent="0.25">
      <c r="A732">
        <v>471</v>
      </c>
      <c r="B732" t="s">
        <v>503</v>
      </c>
      <c r="C732" s="1">
        <v>54372</v>
      </c>
      <c r="D732" s="1">
        <v>5483</v>
      </c>
      <c r="E732" s="83"/>
      <c r="F732" s="84" t="s">
        <v>548</v>
      </c>
      <c r="G732"/>
      <c r="H732" s="1">
        <v>49030</v>
      </c>
      <c r="I732" s="1">
        <v>146867</v>
      </c>
      <c r="J732" s="1">
        <v>15743</v>
      </c>
      <c r="K732" s="1">
        <v>83705</v>
      </c>
      <c r="L732" s="1">
        <v>4566</v>
      </c>
      <c r="M732" s="1">
        <v>151</v>
      </c>
      <c r="N732" s="65">
        <v>10.738099999999999</v>
      </c>
      <c r="O732" s="65">
        <v>324.702</v>
      </c>
      <c r="P732" s="65">
        <v>2.7012</v>
      </c>
      <c r="Q732" s="65">
        <v>0.28949999999999998</v>
      </c>
      <c r="R732" s="65">
        <v>0.90180000000000005</v>
      </c>
      <c r="S732" s="65">
        <v>1.5395000000000001</v>
      </c>
    </row>
    <row r="733" spans="1:19" x14ac:dyDescent="0.25">
      <c r="A733">
        <v>472</v>
      </c>
      <c r="B733" t="s">
        <v>504</v>
      </c>
      <c r="C733" s="1">
        <v>54316</v>
      </c>
      <c r="D733" s="1">
        <v>1043</v>
      </c>
      <c r="E733" s="83">
        <v>30137</v>
      </c>
      <c r="F733" s="84" t="s">
        <v>920</v>
      </c>
      <c r="G733">
        <v>2019</v>
      </c>
      <c r="H733" s="1">
        <v>1886536</v>
      </c>
      <c r="I733" s="1">
        <v>854215</v>
      </c>
      <c r="J733" s="1">
        <v>42816</v>
      </c>
      <c r="K733" s="1">
        <v>175986</v>
      </c>
      <c r="L733" s="1">
        <v>854215</v>
      </c>
      <c r="M733" s="1">
        <v>42816</v>
      </c>
      <c r="N733" s="65">
        <v>2.2084999999999999</v>
      </c>
      <c r="O733" s="65">
        <v>44.061500000000002</v>
      </c>
      <c r="P733" s="65">
        <v>15.726800000000001</v>
      </c>
      <c r="Q733" s="65">
        <v>0.7883</v>
      </c>
      <c r="R733" s="65">
        <v>34.732599999999998</v>
      </c>
      <c r="S733" s="65">
        <v>3.24</v>
      </c>
    </row>
    <row r="734" spans="1:19" x14ac:dyDescent="0.25">
      <c r="A734">
        <v>472</v>
      </c>
      <c r="B734" t="s">
        <v>504</v>
      </c>
      <c r="C734" s="1">
        <v>54316</v>
      </c>
      <c r="D734" s="1">
        <v>1043</v>
      </c>
      <c r="E734" s="83"/>
      <c r="F734" s="84" t="s">
        <v>548</v>
      </c>
      <c r="G734"/>
      <c r="H734" s="1">
        <v>1886536</v>
      </c>
      <c r="I734" s="1">
        <v>854215</v>
      </c>
      <c r="J734" s="1">
        <v>42816</v>
      </c>
      <c r="K734" s="1">
        <v>175986</v>
      </c>
      <c r="L734" s="1">
        <v>854215</v>
      </c>
      <c r="M734" s="1">
        <v>42816</v>
      </c>
      <c r="N734" s="65">
        <v>2.2084999999999999</v>
      </c>
      <c r="O734" s="65">
        <v>44.061500000000002</v>
      </c>
      <c r="P734" s="65">
        <v>15.726800000000001</v>
      </c>
      <c r="Q734" s="65">
        <v>0.7883</v>
      </c>
      <c r="R734" s="65">
        <v>34.732599999999998</v>
      </c>
      <c r="S734" s="65">
        <v>3.24</v>
      </c>
    </row>
    <row r="735" spans="1:19" x14ac:dyDescent="0.25">
      <c r="A735">
        <v>473</v>
      </c>
      <c r="B735" t="s">
        <v>505</v>
      </c>
      <c r="C735" s="1">
        <v>53661</v>
      </c>
      <c r="D735" s="1">
        <v>2183</v>
      </c>
      <c r="E735" s="83">
        <v>20145</v>
      </c>
      <c r="F735" s="84" t="s">
        <v>921</v>
      </c>
      <c r="G735">
        <v>2019</v>
      </c>
      <c r="H735" s="1">
        <v>9536833</v>
      </c>
      <c r="I735" s="1">
        <v>1663064</v>
      </c>
      <c r="J735" s="1">
        <v>124931</v>
      </c>
      <c r="K735" s="1">
        <v>3334688</v>
      </c>
      <c r="L735" s="1">
        <v>1663064</v>
      </c>
      <c r="M735" s="1">
        <v>124931</v>
      </c>
      <c r="N735" s="65">
        <v>5.7344999999999997</v>
      </c>
      <c r="O735" s="65">
        <v>76.336799999999997</v>
      </c>
      <c r="P735" s="65">
        <v>30.992000000000001</v>
      </c>
      <c r="Q735" s="65">
        <v>2.3281999999999998</v>
      </c>
      <c r="R735" s="65">
        <v>177.72370000000001</v>
      </c>
      <c r="S735" s="65">
        <v>62.143599999999999</v>
      </c>
    </row>
    <row r="736" spans="1:19" x14ac:dyDescent="0.25">
      <c r="A736">
        <v>473</v>
      </c>
      <c r="B736" t="s">
        <v>505</v>
      </c>
      <c r="C736" s="1">
        <v>53661</v>
      </c>
      <c r="D736" s="1">
        <v>2183</v>
      </c>
      <c r="E736" s="83"/>
      <c r="F736" s="84" t="s">
        <v>548</v>
      </c>
      <c r="G736"/>
      <c r="H736" s="1">
        <v>9536833</v>
      </c>
      <c r="I736" s="1">
        <v>1663064</v>
      </c>
      <c r="J736" s="1">
        <v>124931</v>
      </c>
      <c r="K736" s="1">
        <v>3334688</v>
      </c>
      <c r="L736" s="1">
        <v>1663064</v>
      </c>
      <c r="M736" s="1">
        <v>124931</v>
      </c>
      <c r="N736" s="65">
        <v>5.7344999999999997</v>
      </c>
      <c r="O736" s="65">
        <v>76.336799999999997</v>
      </c>
      <c r="P736" s="65">
        <v>30.992000000000001</v>
      </c>
      <c r="Q736" s="65">
        <v>2.3281999999999998</v>
      </c>
      <c r="R736" s="65">
        <v>177.72370000000001</v>
      </c>
      <c r="S736" s="65">
        <v>62.143599999999999</v>
      </c>
    </row>
    <row r="737" spans="1:19" x14ac:dyDescent="0.25">
      <c r="A737">
        <v>474</v>
      </c>
      <c r="B737" t="s">
        <v>506</v>
      </c>
      <c r="C737" s="1">
        <v>53618</v>
      </c>
      <c r="D737" s="1">
        <v>1641</v>
      </c>
      <c r="E737" s="83">
        <v>30027</v>
      </c>
      <c r="F737" s="84" t="s">
        <v>854</v>
      </c>
      <c r="G737">
        <v>2019</v>
      </c>
      <c r="H737" s="1">
        <v>509129</v>
      </c>
      <c r="I737" s="1">
        <v>428500</v>
      </c>
      <c r="J737" s="1">
        <v>22450</v>
      </c>
      <c r="K737" s="1">
        <v>35834</v>
      </c>
      <c r="L737" s="1">
        <v>428500</v>
      </c>
      <c r="M737" s="1">
        <v>22450</v>
      </c>
      <c r="N737" s="65">
        <v>1.1881999999999999</v>
      </c>
      <c r="O737" s="65">
        <v>22.6784</v>
      </c>
      <c r="P737" s="65">
        <v>7.9916999999999998</v>
      </c>
      <c r="Q737" s="65">
        <v>0.41870000000000002</v>
      </c>
      <c r="R737" s="65">
        <v>9.4954999999999998</v>
      </c>
      <c r="S737" s="65">
        <v>0.66830000000000001</v>
      </c>
    </row>
    <row r="738" spans="1:19" x14ac:dyDescent="0.25">
      <c r="A738">
        <v>474</v>
      </c>
      <c r="B738" t="s">
        <v>506</v>
      </c>
      <c r="C738" s="1">
        <v>53618</v>
      </c>
      <c r="D738" s="1">
        <v>1641</v>
      </c>
      <c r="E738" s="83"/>
      <c r="F738" s="84" t="s">
        <v>548</v>
      </c>
      <c r="G738"/>
      <c r="H738" s="1">
        <v>509129</v>
      </c>
      <c r="I738" s="1">
        <v>428500</v>
      </c>
      <c r="J738" s="1">
        <v>22450</v>
      </c>
      <c r="K738" s="1">
        <v>35834</v>
      </c>
      <c r="L738" s="1">
        <v>428500</v>
      </c>
      <c r="M738" s="1">
        <v>22450</v>
      </c>
      <c r="N738" s="65">
        <v>1.1881999999999999</v>
      </c>
      <c r="O738" s="65">
        <v>22.6784</v>
      </c>
      <c r="P738" s="65">
        <v>7.9916999999999998</v>
      </c>
      <c r="Q738" s="65">
        <v>0.41870000000000002</v>
      </c>
      <c r="R738" s="65">
        <v>9.4954999999999998</v>
      </c>
      <c r="S738" s="65">
        <v>0.66830000000000001</v>
      </c>
    </row>
    <row r="739" spans="1:19" x14ac:dyDescent="0.25">
      <c r="A739">
        <v>475</v>
      </c>
      <c r="B739" t="s">
        <v>507</v>
      </c>
      <c r="C739" s="1">
        <v>53495</v>
      </c>
      <c r="D739" s="1">
        <v>1439</v>
      </c>
      <c r="E739" s="83">
        <v>60034</v>
      </c>
      <c r="F739" s="84" t="s">
        <v>922</v>
      </c>
      <c r="G739">
        <v>2021</v>
      </c>
      <c r="H739" s="1">
        <v>0</v>
      </c>
      <c r="I739" s="1">
        <v>216744</v>
      </c>
      <c r="J739" s="1">
        <v>11728</v>
      </c>
      <c r="K739" s="1">
        <v>39791</v>
      </c>
      <c r="L739" s="1">
        <v>0</v>
      </c>
      <c r="M739" s="1">
        <v>0</v>
      </c>
      <c r="N739" s="65">
        <v>0</v>
      </c>
      <c r="O739" s="65">
        <v>0</v>
      </c>
      <c r="P739" s="65">
        <v>4.0517000000000003</v>
      </c>
      <c r="Q739" s="65">
        <v>0.21920000000000001</v>
      </c>
      <c r="R739" s="65">
        <v>0</v>
      </c>
      <c r="S739" s="65">
        <v>0.74380000000000002</v>
      </c>
    </row>
    <row r="740" spans="1:19" x14ac:dyDescent="0.25">
      <c r="A740">
        <v>475</v>
      </c>
      <c r="B740" t="s">
        <v>507</v>
      </c>
      <c r="C740" s="1">
        <v>53495</v>
      </c>
      <c r="D740" s="1">
        <v>1439</v>
      </c>
      <c r="E740" s="83"/>
      <c r="F740" s="84" t="s">
        <v>548</v>
      </c>
      <c r="G740"/>
      <c r="H740" s="1">
        <v>0</v>
      </c>
      <c r="I740" s="1">
        <v>216744</v>
      </c>
      <c r="J740" s="1">
        <v>11728</v>
      </c>
      <c r="K740" s="1">
        <v>39791</v>
      </c>
      <c r="L740" s="1">
        <v>0</v>
      </c>
      <c r="M740" s="1">
        <v>0</v>
      </c>
      <c r="N740" s="65">
        <v>0</v>
      </c>
      <c r="O740" s="65">
        <v>0</v>
      </c>
      <c r="P740" s="65">
        <v>4.0517000000000003</v>
      </c>
      <c r="Q740" s="65">
        <v>0.21920000000000001</v>
      </c>
      <c r="R740" s="65">
        <v>0</v>
      </c>
      <c r="S740" s="65">
        <v>0.74380000000000002</v>
      </c>
    </row>
    <row r="741" spans="1:19" x14ac:dyDescent="0.25">
      <c r="A741">
        <v>476</v>
      </c>
      <c r="B741" t="s">
        <v>508</v>
      </c>
      <c r="C741" s="1">
        <v>53427</v>
      </c>
      <c r="D741" s="1">
        <v>1809</v>
      </c>
      <c r="E741" s="83">
        <v>90305</v>
      </c>
      <c r="F741" s="84" t="s">
        <v>923</v>
      </c>
      <c r="G741">
        <v>2021</v>
      </c>
      <c r="H741" s="1">
        <v>0</v>
      </c>
      <c r="I741" s="1">
        <v>30197</v>
      </c>
      <c r="J741" s="1">
        <v>2958</v>
      </c>
      <c r="K741" s="1">
        <v>3841</v>
      </c>
      <c r="L741" s="1">
        <v>0</v>
      </c>
      <c r="M741" s="1">
        <v>0</v>
      </c>
      <c r="N741" s="65">
        <v>0</v>
      </c>
      <c r="O741" s="65">
        <v>0</v>
      </c>
      <c r="P741" s="65">
        <v>0.56520000000000004</v>
      </c>
      <c r="Q741" s="65">
        <v>5.5399999999999998E-2</v>
      </c>
      <c r="R741" s="65">
        <v>0</v>
      </c>
      <c r="S741" s="65">
        <v>7.1900000000000006E-2</v>
      </c>
    </row>
    <row r="742" spans="1:19" x14ac:dyDescent="0.25">
      <c r="A742">
        <v>476</v>
      </c>
      <c r="B742" t="s">
        <v>508</v>
      </c>
      <c r="C742" s="1">
        <v>53427</v>
      </c>
      <c r="D742" s="1">
        <v>1809</v>
      </c>
      <c r="E742" s="83"/>
      <c r="F742" s="84" t="s">
        <v>548</v>
      </c>
      <c r="G742"/>
      <c r="H742" s="1">
        <v>0</v>
      </c>
      <c r="I742" s="1">
        <v>30197</v>
      </c>
      <c r="J742" s="1">
        <v>2958</v>
      </c>
      <c r="K742" s="1">
        <v>3841</v>
      </c>
      <c r="L742" s="1">
        <v>0</v>
      </c>
      <c r="M742" s="1">
        <v>0</v>
      </c>
      <c r="N742" s="65">
        <v>0</v>
      </c>
      <c r="O742" s="65">
        <v>0</v>
      </c>
      <c r="P742" s="65">
        <v>0.56520000000000004</v>
      </c>
      <c r="Q742" s="65">
        <v>5.5399999999999998E-2</v>
      </c>
      <c r="R742" s="65">
        <v>0</v>
      </c>
      <c r="S742" s="65">
        <v>7.1900000000000006E-2</v>
      </c>
    </row>
    <row r="743" spans="1:19" x14ac:dyDescent="0.25">
      <c r="A743">
        <v>477</v>
      </c>
      <c r="B743" t="s">
        <v>509</v>
      </c>
      <c r="C743" s="1">
        <v>53049</v>
      </c>
      <c r="D743" s="1">
        <v>1521</v>
      </c>
      <c r="E743" s="83">
        <v>60100</v>
      </c>
      <c r="F743" s="84" t="s">
        <v>924</v>
      </c>
      <c r="G743">
        <v>2021</v>
      </c>
      <c r="H743" s="1">
        <v>0</v>
      </c>
      <c r="I743" s="1">
        <v>290294</v>
      </c>
      <c r="J743" s="1">
        <v>21573</v>
      </c>
      <c r="K743" s="1">
        <v>64915</v>
      </c>
      <c r="L743" s="1">
        <v>0</v>
      </c>
      <c r="M743" s="1">
        <v>0</v>
      </c>
      <c r="N743" s="65">
        <v>0</v>
      </c>
      <c r="O743" s="65">
        <v>0</v>
      </c>
      <c r="P743" s="65">
        <v>5.4722</v>
      </c>
      <c r="Q743" s="65">
        <v>0.40670000000000001</v>
      </c>
      <c r="R743" s="65">
        <v>0</v>
      </c>
      <c r="S743" s="65">
        <v>1.2237</v>
      </c>
    </row>
    <row r="744" spans="1:19" x14ac:dyDescent="0.25">
      <c r="A744">
        <v>477</v>
      </c>
      <c r="B744" t="s">
        <v>509</v>
      </c>
      <c r="C744" s="1">
        <v>53049</v>
      </c>
      <c r="D744" s="1">
        <v>1521</v>
      </c>
      <c r="E744" s="83">
        <v>66339</v>
      </c>
      <c r="F744" s="84" t="s">
        <v>656</v>
      </c>
      <c r="G744">
        <v>2021</v>
      </c>
      <c r="H744" s="1">
        <v>125884</v>
      </c>
      <c r="I744" s="1">
        <v>32069</v>
      </c>
      <c r="J744" s="1">
        <v>543</v>
      </c>
      <c r="K744" s="1">
        <v>1975</v>
      </c>
      <c r="L744" s="1">
        <v>32069</v>
      </c>
      <c r="M744" s="1">
        <v>543</v>
      </c>
      <c r="N744" s="65">
        <v>3.9253999999999998</v>
      </c>
      <c r="O744" s="65">
        <v>231.8306</v>
      </c>
      <c r="P744" s="65">
        <v>0.60450000000000004</v>
      </c>
      <c r="Q744" s="65">
        <v>1.0200000000000001E-2</v>
      </c>
      <c r="R744" s="65">
        <v>2.3730000000000002</v>
      </c>
      <c r="S744" s="65">
        <v>3.7199999999999997E-2</v>
      </c>
    </row>
    <row r="745" spans="1:19" x14ac:dyDescent="0.25">
      <c r="A745">
        <v>477</v>
      </c>
      <c r="B745" t="s">
        <v>509</v>
      </c>
      <c r="C745" s="1">
        <v>53049</v>
      </c>
      <c r="D745" s="1">
        <v>1521</v>
      </c>
      <c r="E745" s="83"/>
      <c r="F745" s="84" t="s">
        <v>548</v>
      </c>
      <c r="G745"/>
      <c r="H745" s="1">
        <v>125884</v>
      </c>
      <c r="I745" s="1">
        <v>322363</v>
      </c>
      <c r="J745" s="1">
        <v>22116</v>
      </c>
      <c r="K745" s="1">
        <v>66890</v>
      </c>
      <c r="L745" s="1">
        <v>32069</v>
      </c>
      <c r="M745" s="1">
        <v>543</v>
      </c>
      <c r="N745" s="65">
        <v>3.9253999999999998</v>
      </c>
      <c r="O745" s="65">
        <v>231.8306</v>
      </c>
      <c r="P745" s="65">
        <v>6.0766999999999998</v>
      </c>
      <c r="Q745" s="65">
        <v>0.41689999999999999</v>
      </c>
      <c r="R745" s="65">
        <v>2.3730000000000002</v>
      </c>
      <c r="S745" s="65">
        <v>1.2608999999999999</v>
      </c>
    </row>
    <row r="746" spans="1:19" x14ac:dyDescent="0.25">
      <c r="A746">
        <v>478</v>
      </c>
      <c r="B746" t="s">
        <v>510</v>
      </c>
      <c r="C746" s="1">
        <v>52900</v>
      </c>
      <c r="D746" s="1">
        <v>1510</v>
      </c>
      <c r="E746" s="83">
        <v>70050</v>
      </c>
      <c r="F746" s="84" t="s">
        <v>925</v>
      </c>
      <c r="G746">
        <v>2019</v>
      </c>
      <c r="H746" s="1">
        <v>0</v>
      </c>
      <c r="I746" s="1">
        <v>108475</v>
      </c>
      <c r="J746" s="1">
        <v>9885</v>
      </c>
      <c r="K746" s="1">
        <v>326278</v>
      </c>
      <c r="L746" s="1">
        <v>0</v>
      </c>
      <c r="M746" s="1">
        <v>0</v>
      </c>
      <c r="N746" s="65">
        <v>0</v>
      </c>
      <c r="O746" s="65">
        <v>0</v>
      </c>
      <c r="P746" s="65">
        <v>2.0506000000000002</v>
      </c>
      <c r="Q746" s="65">
        <v>0.18690000000000001</v>
      </c>
      <c r="R746" s="65">
        <v>0</v>
      </c>
      <c r="S746" s="65">
        <v>6.1677999999999997</v>
      </c>
    </row>
    <row r="747" spans="1:19" x14ac:dyDescent="0.25">
      <c r="A747">
        <v>478</v>
      </c>
      <c r="B747" t="s">
        <v>510</v>
      </c>
      <c r="C747" s="1">
        <v>52900</v>
      </c>
      <c r="D747" s="1">
        <v>1510</v>
      </c>
      <c r="E747" s="83">
        <v>70051</v>
      </c>
      <c r="F747" s="84" t="s">
        <v>926</v>
      </c>
      <c r="G747">
        <v>2019</v>
      </c>
      <c r="H747" s="1">
        <v>0</v>
      </c>
      <c r="I747" s="1">
        <v>899660</v>
      </c>
      <c r="J747" s="1">
        <v>52432</v>
      </c>
      <c r="K747" s="1">
        <v>135315</v>
      </c>
      <c r="L747" s="1">
        <v>0</v>
      </c>
      <c r="M747" s="1">
        <v>0</v>
      </c>
      <c r="N747" s="65">
        <v>0</v>
      </c>
      <c r="O747" s="65">
        <v>0</v>
      </c>
      <c r="P747" s="65">
        <v>17.006799999999998</v>
      </c>
      <c r="Q747" s="65">
        <v>0.99119999999999997</v>
      </c>
      <c r="R747" s="65">
        <v>0</v>
      </c>
      <c r="S747" s="65">
        <v>2.5579000000000001</v>
      </c>
    </row>
    <row r="748" spans="1:19" x14ac:dyDescent="0.25">
      <c r="A748">
        <v>478</v>
      </c>
      <c r="B748" t="s">
        <v>510</v>
      </c>
      <c r="C748" s="1">
        <v>52900</v>
      </c>
      <c r="D748" s="1">
        <v>1510</v>
      </c>
      <c r="E748" s="83"/>
      <c r="F748" s="84" t="s">
        <v>548</v>
      </c>
      <c r="G748"/>
      <c r="H748" s="1">
        <v>0</v>
      </c>
      <c r="I748" s="1">
        <v>1008135</v>
      </c>
      <c r="J748" s="1">
        <v>62317</v>
      </c>
      <c r="K748" s="1">
        <v>461593</v>
      </c>
      <c r="L748" s="1">
        <v>0</v>
      </c>
      <c r="M748" s="1">
        <v>0</v>
      </c>
      <c r="N748" s="65">
        <v>0</v>
      </c>
      <c r="O748" s="65">
        <v>0</v>
      </c>
      <c r="P748" s="65">
        <v>19.057400000000001</v>
      </c>
      <c r="Q748" s="65">
        <v>1.1779999999999999</v>
      </c>
      <c r="R748" s="65">
        <v>0</v>
      </c>
      <c r="S748" s="65">
        <v>8.7257999999999996</v>
      </c>
    </row>
    <row r="749" spans="1:19" x14ac:dyDescent="0.25">
      <c r="A749">
        <v>479</v>
      </c>
      <c r="B749" t="s">
        <v>511</v>
      </c>
      <c r="C749" s="1">
        <v>52826</v>
      </c>
      <c r="D749" s="1">
        <v>1987</v>
      </c>
      <c r="E749" s="83">
        <v>60269</v>
      </c>
      <c r="F749" s="84" t="s">
        <v>927</v>
      </c>
      <c r="G749">
        <v>2019</v>
      </c>
      <c r="H749" s="1">
        <v>6914217</v>
      </c>
      <c r="I749" s="1">
        <v>800379</v>
      </c>
      <c r="J749" s="1">
        <v>65168</v>
      </c>
      <c r="K749" s="1">
        <v>2942220</v>
      </c>
      <c r="L749" s="1">
        <v>800379</v>
      </c>
      <c r="M749" s="1">
        <v>65168</v>
      </c>
      <c r="N749" s="65">
        <v>8.6387</v>
      </c>
      <c r="O749" s="65">
        <v>106.09829999999999</v>
      </c>
      <c r="P749" s="65">
        <v>15.151199999999999</v>
      </c>
      <c r="Q749" s="65">
        <v>1.2336</v>
      </c>
      <c r="R749" s="65">
        <v>130.88659999999999</v>
      </c>
      <c r="S749" s="65">
        <v>55.696399999999997</v>
      </c>
    </row>
    <row r="750" spans="1:19" x14ac:dyDescent="0.25">
      <c r="A750">
        <v>479</v>
      </c>
      <c r="B750" t="s">
        <v>511</v>
      </c>
      <c r="C750" s="1">
        <v>52826</v>
      </c>
      <c r="D750" s="1">
        <v>1987</v>
      </c>
      <c r="E750" s="83">
        <v>66343</v>
      </c>
      <c r="F750" s="84" t="s">
        <v>928</v>
      </c>
      <c r="G750">
        <v>2021</v>
      </c>
      <c r="H750" s="1">
        <v>0</v>
      </c>
      <c r="I750" s="1">
        <v>337467</v>
      </c>
      <c r="J750" s="1">
        <v>22668</v>
      </c>
      <c r="K750" s="1">
        <v>57994</v>
      </c>
      <c r="L750" s="1">
        <v>0</v>
      </c>
      <c r="M750" s="1">
        <v>0</v>
      </c>
      <c r="N750" s="65">
        <v>0</v>
      </c>
      <c r="O750" s="65">
        <v>0</v>
      </c>
      <c r="P750" s="65">
        <v>6.3883000000000001</v>
      </c>
      <c r="Q750" s="65">
        <v>0.42909999999999998</v>
      </c>
      <c r="R750" s="65">
        <v>0</v>
      </c>
      <c r="S750" s="65">
        <v>1.0978000000000001</v>
      </c>
    </row>
    <row r="751" spans="1:19" s="2" customFormat="1" x14ac:dyDescent="0.25">
      <c r="A751">
        <v>479</v>
      </c>
      <c r="B751" t="s">
        <v>511</v>
      </c>
      <c r="C751" s="1">
        <v>52826</v>
      </c>
      <c r="D751" s="1">
        <v>1987</v>
      </c>
      <c r="E751" s="83"/>
      <c r="F751" s="84" t="s">
        <v>548</v>
      </c>
      <c r="G751"/>
      <c r="H751" s="1">
        <v>6914217</v>
      </c>
      <c r="I751" s="1">
        <v>1137846</v>
      </c>
      <c r="J751" s="1">
        <v>87836</v>
      </c>
      <c r="K751" s="1">
        <v>3000214</v>
      </c>
      <c r="L751" s="1">
        <v>800379</v>
      </c>
      <c r="M751" s="1">
        <v>65168</v>
      </c>
      <c r="N751" s="65">
        <v>8.6387</v>
      </c>
      <c r="O751" s="65">
        <v>106.09829999999999</v>
      </c>
      <c r="P751" s="65">
        <v>21.5395</v>
      </c>
      <c r="Q751" s="65">
        <v>1.6627000000000001</v>
      </c>
      <c r="R751" s="65">
        <v>130.88659999999999</v>
      </c>
      <c r="S751" s="65">
        <v>56.7943</v>
      </c>
    </row>
    <row r="752" spans="1:19" x14ac:dyDescent="0.25">
      <c r="A752">
        <v>480</v>
      </c>
      <c r="B752" t="s">
        <v>512</v>
      </c>
      <c r="C752" s="1">
        <v>52745</v>
      </c>
      <c r="D752" s="1">
        <v>1742</v>
      </c>
      <c r="E752" s="83">
        <v>90239</v>
      </c>
      <c r="F752" s="84" t="s">
        <v>929</v>
      </c>
      <c r="G752">
        <v>2019</v>
      </c>
      <c r="H752" s="1">
        <v>0</v>
      </c>
      <c r="I752" s="1">
        <v>152109</v>
      </c>
      <c r="J752" s="1">
        <v>12022</v>
      </c>
      <c r="K752" s="1">
        <v>146271</v>
      </c>
      <c r="L752" s="1">
        <v>0</v>
      </c>
      <c r="M752" s="1">
        <v>0</v>
      </c>
      <c r="N752" s="65">
        <v>0</v>
      </c>
      <c r="O752" s="65">
        <v>0</v>
      </c>
      <c r="P752" s="65">
        <v>2.8839000000000001</v>
      </c>
      <c r="Q752" s="65">
        <v>0.22789999999999999</v>
      </c>
      <c r="R752" s="65">
        <v>0</v>
      </c>
      <c r="S752" s="65">
        <v>2.7732000000000001</v>
      </c>
    </row>
    <row r="753" spans="1:19" s="2" customFormat="1" x14ac:dyDescent="0.25">
      <c r="A753">
        <v>480</v>
      </c>
      <c r="B753" t="s">
        <v>512</v>
      </c>
      <c r="C753" s="1">
        <v>52745</v>
      </c>
      <c r="D753" s="1">
        <v>1742</v>
      </c>
      <c r="E753" s="83"/>
      <c r="F753" s="84" t="s">
        <v>548</v>
      </c>
      <c r="G753"/>
      <c r="H753" s="1">
        <v>0</v>
      </c>
      <c r="I753" s="1">
        <v>152109</v>
      </c>
      <c r="J753" s="1">
        <v>12022</v>
      </c>
      <c r="K753" s="1">
        <v>146271</v>
      </c>
      <c r="L753" s="1">
        <v>0</v>
      </c>
      <c r="M753" s="1">
        <v>0</v>
      </c>
      <c r="N753" s="65">
        <v>0</v>
      </c>
      <c r="O753" s="65">
        <v>0</v>
      </c>
      <c r="P753" s="65">
        <v>2.8839000000000001</v>
      </c>
      <c r="Q753" s="65">
        <v>0.22789999999999999</v>
      </c>
      <c r="R753" s="65">
        <v>0</v>
      </c>
      <c r="S753" s="65">
        <v>2.7732000000000001</v>
      </c>
    </row>
    <row r="754" spans="1:19" x14ac:dyDescent="0.25">
      <c r="A754">
        <v>482</v>
      </c>
      <c r="B754" t="s">
        <v>514</v>
      </c>
      <c r="C754" s="1">
        <v>52000</v>
      </c>
      <c r="D754" s="1">
        <v>2259</v>
      </c>
      <c r="E754" s="83">
        <v>90206</v>
      </c>
      <c r="F754" s="84" t="s">
        <v>648</v>
      </c>
      <c r="G754">
        <v>2019</v>
      </c>
      <c r="H754" s="1">
        <v>3842537</v>
      </c>
      <c r="I754" s="1">
        <v>612823</v>
      </c>
      <c r="J754" s="1">
        <v>29944</v>
      </c>
      <c r="K754" s="1">
        <v>353069</v>
      </c>
      <c r="L754" s="1">
        <v>612823</v>
      </c>
      <c r="M754" s="1">
        <v>29944</v>
      </c>
      <c r="N754" s="65">
        <v>6.2702</v>
      </c>
      <c r="O754" s="65">
        <v>128.32409999999999</v>
      </c>
      <c r="P754" s="65">
        <v>11.7851</v>
      </c>
      <c r="Q754" s="65">
        <v>0.57579999999999998</v>
      </c>
      <c r="R754" s="65">
        <v>73.894900000000007</v>
      </c>
      <c r="S754" s="65">
        <v>6.7897999999999996</v>
      </c>
    </row>
    <row r="755" spans="1:19" s="2" customFormat="1" x14ac:dyDescent="0.25">
      <c r="A755">
        <v>482</v>
      </c>
      <c r="B755" t="s">
        <v>514</v>
      </c>
      <c r="C755" s="1">
        <v>52000</v>
      </c>
      <c r="D755" s="1">
        <v>2259</v>
      </c>
      <c r="E755" s="83"/>
      <c r="F755" s="84" t="s">
        <v>548</v>
      </c>
      <c r="G755"/>
      <c r="H755" s="1">
        <v>3842537</v>
      </c>
      <c r="I755" s="1">
        <v>612823</v>
      </c>
      <c r="J755" s="1">
        <v>29944</v>
      </c>
      <c r="K755" s="1">
        <v>353069</v>
      </c>
      <c r="L755" s="1">
        <v>612823</v>
      </c>
      <c r="M755" s="1">
        <v>29944</v>
      </c>
      <c r="N755" s="65">
        <v>6.2702</v>
      </c>
      <c r="O755" s="65">
        <v>128.32409999999999</v>
      </c>
      <c r="P755" s="65">
        <v>11.7851</v>
      </c>
      <c r="Q755" s="65">
        <v>0.57579999999999998</v>
      </c>
      <c r="R755" s="65">
        <v>73.894900000000007</v>
      </c>
      <c r="S755" s="65">
        <v>6.7897999999999996</v>
      </c>
    </row>
    <row r="756" spans="1:19" x14ac:dyDescent="0.25">
      <c r="A756">
        <v>483</v>
      </c>
      <c r="B756" t="s">
        <v>515</v>
      </c>
      <c r="C756" s="1">
        <v>51924</v>
      </c>
      <c r="D756" s="1">
        <v>1840</v>
      </c>
      <c r="E756" s="83">
        <v>48</v>
      </c>
      <c r="F756" s="84" t="s">
        <v>930</v>
      </c>
      <c r="G756">
        <v>2019</v>
      </c>
      <c r="H756" s="1">
        <v>0</v>
      </c>
      <c r="I756" s="1">
        <v>140494</v>
      </c>
      <c r="J756" s="1">
        <v>9320</v>
      </c>
      <c r="K756" s="1">
        <v>61826</v>
      </c>
      <c r="L756" s="1">
        <v>0</v>
      </c>
      <c r="M756" s="1">
        <v>0</v>
      </c>
      <c r="N756" s="65">
        <v>0</v>
      </c>
      <c r="O756" s="65">
        <v>0</v>
      </c>
      <c r="P756" s="65">
        <v>2.7058</v>
      </c>
      <c r="Q756" s="65">
        <v>0.17949999999999999</v>
      </c>
      <c r="R756" s="65">
        <v>0</v>
      </c>
      <c r="S756" s="65">
        <v>1.1907000000000001</v>
      </c>
    </row>
    <row r="757" spans="1:19" s="2" customFormat="1" x14ac:dyDescent="0.25">
      <c r="A757">
        <v>483</v>
      </c>
      <c r="B757" t="s">
        <v>515</v>
      </c>
      <c r="C757" s="1">
        <v>51924</v>
      </c>
      <c r="D757" s="1">
        <v>1840</v>
      </c>
      <c r="E757" s="83">
        <v>51</v>
      </c>
      <c r="F757" s="84" t="s">
        <v>931</v>
      </c>
      <c r="G757">
        <v>2019</v>
      </c>
      <c r="H757" s="1">
        <v>0</v>
      </c>
      <c r="I757" s="1">
        <v>335792</v>
      </c>
      <c r="J757" s="1">
        <v>17690</v>
      </c>
      <c r="K757" s="1">
        <v>104440</v>
      </c>
      <c r="L757" s="1">
        <v>0</v>
      </c>
      <c r="M757" s="1">
        <v>0</v>
      </c>
      <c r="N757" s="65">
        <v>0</v>
      </c>
      <c r="O757" s="65">
        <v>0</v>
      </c>
      <c r="P757" s="65">
        <v>6.4669999999999996</v>
      </c>
      <c r="Q757" s="65">
        <v>0.3407</v>
      </c>
      <c r="R757" s="65">
        <v>0</v>
      </c>
      <c r="S757" s="65">
        <v>2.0114000000000001</v>
      </c>
    </row>
    <row r="758" spans="1:19" x14ac:dyDescent="0.25">
      <c r="A758">
        <v>483</v>
      </c>
      <c r="B758" t="s">
        <v>515</v>
      </c>
      <c r="C758" s="1">
        <v>51924</v>
      </c>
      <c r="D758" s="1">
        <v>1840</v>
      </c>
      <c r="E758" s="83"/>
      <c r="F758" s="84" t="s">
        <v>548</v>
      </c>
      <c r="G758"/>
      <c r="H758" s="1">
        <v>0</v>
      </c>
      <c r="I758" s="1">
        <v>476286</v>
      </c>
      <c r="J758" s="1">
        <v>27010</v>
      </c>
      <c r="K758" s="1">
        <v>166266</v>
      </c>
      <c r="L758" s="1">
        <v>0</v>
      </c>
      <c r="M758" s="1">
        <v>0</v>
      </c>
      <c r="N758" s="65">
        <v>0</v>
      </c>
      <c r="O758" s="65">
        <v>0</v>
      </c>
      <c r="P758" s="65">
        <v>9.1728000000000005</v>
      </c>
      <c r="Q758" s="65">
        <v>0.5202</v>
      </c>
      <c r="R758" s="65">
        <v>0</v>
      </c>
      <c r="S758" s="65">
        <v>3.2021000000000002</v>
      </c>
    </row>
    <row r="759" spans="1:19" s="2" customFormat="1" x14ac:dyDescent="0.25">
      <c r="A759">
        <v>484</v>
      </c>
      <c r="B759" t="s">
        <v>516</v>
      </c>
      <c r="C759" s="1">
        <v>51899</v>
      </c>
      <c r="D759" s="1">
        <v>1591</v>
      </c>
      <c r="E759" s="83">
        <v>30041</v>
      </c>
      <c r="F759" s="84" t="s">
        <v>932</v>
      </c>
      <c r="G759">
        <v>2019</v>
      </c>
      <c r="H759" s="1">
        <v>0</v>
      </c>
      <c r="I759" s="1">
        <v>337301</v>
      </c>
      <c r="J759" s="1">
        <v>24189</v>
      </c>
      <c r="K759" s="1">
        <v>198489</v>
      </c>
      <c r="L759" s="1">
        <v>0</v>
      </c>
      <c r="M759" s="1">
        <v>0</v>
      </c>
      <c r="N759" s="65">
        <v>0</v>
      </c>
      <c r="O759" s="65">
        <v>0</v>
      </c>
      <c r="P759" s="65">
        <v>6.4992000000000001</v>
      </c>
      <c r="Q759" s="65">
        <v>0.46610000000000001</v>
      </c>
      <c r="R759" s="65">
        <v>0</v>
      </c>
      <c r="S759" s="65">
        <v>3.8245</v>
      </c>
    </row>
    <row r="760" spans="1:19" x14ac:dyDescent="0.25">
      <c r="A760">
        <v>484</v>
      </c>
      <c r="B760" t="s">
        <v>516</v>
      </c>
      <c r="C760" s="1">
        <v>51899</v>
      </c>
      <c r="D760" s="1">
        <v>1591</v>
      </c>
      <c r="E760" s="83"/>
      <c r="F760" s="84" t="s">
        <v>548</v>
      </c>
      <c r="G760"/>
      <c r="H760" s="1">
        <v>0</v>
      </c>
      <c r="I760" s="1">
        <v>337301</v>
      </c>
      <c r="J760" s="1">
        <v>24189</v>
      </c>
      <c r="K760" s="1">
        <v>198489</v>
      </c>
      <c r="L760" s="1">
        <v>0</v>
      </c>
      <c r="M760" s="1">
        <v>0</v>
      </c>
      <c r="N760" s="65">
        <v>0</v>
      </c>
      <c r="O760" s="65">
        <v>0</v>
      </c>
      <c r="P760" s="65">
        <v>6.4992000000000001</v>
      </c>
      <c r="Q760" s="65">
        <v>0.46610000000000001</v>
      </c>
      <c r="R760" s="65">
        <v>0</v>
      </c>
      <c r="S760" s="65">
        <v>3.8245</v>
      </c>
    </row>
    <row r="761" spans="1:19" s="2" customFormat="1" x14ac:dyDescent="0.25">
      <c r="A761">
        <v>485</v>
      </c>
      <c r="B761" t="s">
        <v>517</v>
      </c>
      <c r="C761" s="1">
        <v>51509</v>
      </c>
      <c r="D761" s="1">
        <v>4816</v>
      </c>
      <c r="E761" s="83">
        <v>90087</v>
      </c>
      <c r="F761" s="84" t="s">
        <v>647</v>
      </c>
      <c r="G761">
        <v>2019</v>
      </c>
      <c r="H761" s="1">
        <v>228635</v>
      </c>
      <c r="I761" s="1">
        <v>81322</v>
      </c>
      <c r="J761" s="1">
        <v>5531</v>
      </c>
      <c r="K761" s="1">
        <v>65012</v>
      </c>
      <c r="L761" s="1">
        <v>81322</v>
      </c>
      <c r="M761" s="1">
        <v>5531</v>
      </c>
      <c r="N761" s="65">
        <v>2.8115000000000001</v>
      </c>
      <c r="O761" s="65">
        <v>41.337000000000003</v>
      </c>
      <c r="P761" s="65">
        <v>1.5788</v>
      </c>
      <c r="Q761" s="65">
        <v>0.1074</v>
      </c>
      <c r="R761" s="65">
        <v>4.4386999999999999</v>
      </c>
      <c r="S761" s="65">
        <v>1.2621</v>
      </c>
    </row>
    <row r="762" spans="1:19" x14ac:dyDescent="0.25">
      <c r="A762">
        <v>485</v>
      </c>
      <c r="B762" t="s">
        <v>517</v>
      </c>
      <c r="C762" s="1">
        <v>51509</v>
      </c>
      <c r="D762" s="1">
        <v>4816</v>
      </c>
      <c r="E762" s="83">
        <v>90149</v>
      </c>
      <c r="F762" s="84" t="s">
        <v>554</v>
      </c>
      <c r="G762">
        <v>2019</v>
      </c>
      <c r="H762" s="1">
        <v>0</v>
      </c>
      <c r="I762" s="1">
        <v>231396</v>
      </c>
      <c r="J762" s="1">
        <v>18235</v>
      </c>
      <c r="K762" s="1">
        <v>78864</v>
      </c>
      <c r="L762" s="1">
        <v>0</v>
      </c>
      <c r="M762" s="1">
        <v>0</v>
      </c>
      <c r="N762" s="65">
        <v>0</v>
      </c>
      <c r="O762" s="65">
        <v>0</v>
      </c>
      <c r="P762" s="65">
        <v>4.4923000000000002</v>
      </c>
      <c r="Q762" s="65">
        <v>0.35399999999999998</v>
      </c>
      <c r="R762" s="65">
        <v>0</v>
      </c>
      <c r="S762" s="65">
        <v>1.5310999999999999</v>
      </c>
    </row>
    <row r="763" spans="1:19" s="2" customFormat="1" x14ac:dyDescent="0.25">
      <c r="A763">
        <v>485</v>
      </c>
      <c r="B763" t="s">
        <v>517</v>
      </c>
      <c r="C763" s="1">
        <v>51509</v>
      </c>
      <c r="D763" s="1">
        <v>4816</v>
      </c>
      <c r="E763" s="83"/>
      <c r="F763" s="84" t="s">
        <v>548</v>
      </c>
      <c r="G763"/>
      <c r="H763" s="1">
        <v>228635</v>
      </c>
      <c r="I763" s="1">
        <v>312718</v>
      </c>
      <c r="J763" s="1">
        <v>23766</v>
      </c>
      <c r="K763" s="1">
        <v>143876</v>
      </c>
      <c r="L763" s="1">
        <v>81322</v>
      </c>
      <c r="M763" s="1">
        <v>5531</v>
      </c>
      <c r="N763" s="65">
        <v>2.8115000000000001</v>
      </c>
      <c r="O763" s="65">
        <v>41.337000000000003</v>
      </c>
      <c r="P763" s="65">
        <v>6.0711000000000004</v>
      </c>
      <c r="Q763" s="65">
        <v>0.46139999999999998</v>
      </c>
      <c r="R763" s="65">
        <v>4.4386999999999999</v>
      </c>
      <c r="S763" s="65">
        <v>2.7932000000000001</v>
      </c>
    </row>
    <row r="764" spans="1:19" x14ac:dyDescent="0.25">
      <c r="A764">
        <v>486</v>
      </c>
      <c r="B764" t="s">
        <v>518</v>
      </c>
      <c r="C764" s="1">
        <v>51456</v>
      </c>
      <c r="D764" s="1">
        <v>1652</v>
      </c>
      <c r="E764" s="83">
        <v>40193</v>
      </c>
      <c r="F764" s="84" t="s">
        <v>933</v>
      </c>
      <c r="G764">
        <v>2021</v>
      </c>
      <c r="H764" s="1">
        <v>0</v>
      </c>
      <c r="I764" s="1">
        <v>132779</v>
      </c>
      <c r="J764" s="1">
        <v>10325</v>
      </c>
      <c r="K764" s="1">
        <v>16256</v>
      </c>
      <c r="L764" s="1">
        <v>0</v>
      </c>
      <c r="M764" s="1">
        <v>0</v>
      </c>
      <c r="N764" s="65">
        <v>0</v>
      </c>
      <c r="O764" s="65">
        <v>0</v>
      </c>
      <c r="P764" s="65">
        <v>2.5804</v>
      </c>
      <c r="Q764" s="65">
        <v>0.20069999999999999</v>
      </c>
      <c r="R764" s="65">
        <v>0</v>
      </c>
      <c r="S764" s="65">
        <v>0.31590000000000001</v>
      </c>
    </row>
    <row r="765" spans="1:19" s="2" customFormat="1" x14ac:dyDescent="0.25">
      <c r="A765">
        <v>486</v>
      </c>
      <c r="B765" t="s">
        <v>518</v>
      </c>
      <c r="C765" s="1">
        <v>51456</v>
      </c>
      <c r="D765" s="1">
        <v>1652</v>
      </c>
      <c r="E765" s="83"/>
      <c r="F765" s="84" t="s">
        <v>548</v>
      </c>
      <c r="G765"/>
      <c r="H765" s="1">
        <v>0</v>
      </c>
      <c r="I765" s="1">
        <v>132779</v>
      </c>
      <c r="J765" s="1">
        <v>10325</v>
      </c>
      <c r="K765" s="1">
        <v>16256</v>
      </c>
      <c r="L765" s="1">
        <v>0</v>
      </c>
      <c r="M765" s="1">
        <v>0</v>
      </c>
      <c r="N765" s="65">
        <v>0</v>
      </c>
      <c r="O765" s="65">
        <v>0</v>
      </c>
      <c r="P765" s="65">
        <v>2.5804</v>
      </c>
      <c r="Q765" s="65">
        <v>0.20069999999999999</v>
      </c>
      <c r="R765" s="65">
        <v>0</v>
      </c>
      <c r="S765" s="65">
        <v>0.31590000000000001</v>
      </c>
    </row>
    <row r="766" spans="1:19" x14ac:dyDescent="0.25">
      <c r="A766">
        <v>487</v>
      </c>
      <c r="B766" t="s">
        <v>519</v>
      </c>
      <c r="C766" s="1">
        <v>51370</v>
      </c>
      <c r="D766" s="1">
        <v>1323</v>
      </c>
      <c r="E766" s="83">
        <v>30087</v>
      </c>
      <c r="F766" s="84" t="s">
        <v>934</v>
      </c>
      <c r="G766">
        <v>2021</v>
      </c>
      <c r="H766" s="1">
        <v>1382617</v>
      </c>
      <c r="I766" s="1">
        <v>973662</v>
      </c>
      <c r="J766" s="1">
        <v>50229</v>
      </c>
      <c r="K766" s="1">
        <v>127905</v>
      </c>
      <c r="L766" s="1">
        <v>973662</v>
      </c>
      <c r="M766" s="1">
        <v>50229</v>
      </c>
      <c r="N766" s="65">
        <v>1.42</v>
      </c>
      <c r="O766" s="65">
        <v>27.526299999999999</v>
      </c>
      <c r="P766" s="65">
        <v>18.953900000000001</v>
      </c>
      <c r="Q766" s="65">
        <v>0.9778</v>
      </c>
      <c r="R766" s="65">
        <v>26.914899999999999</v>
      </c>
      <c r="S766" s="65">
        <v>2.4899</v>
      </c>
    </row>
    <row r="767" spans="1:19" s="2" customFormat="1" x14ac:dyDescent="0.25">
      <c r="A767">
        <v>487</v>
      </c>
      <c r="B767" t="s">
        <v>519</v>
      </c>
      <c r="C767" s="1">
        <v>51370</v>
      </c>
      <c r="D767" s="1">
        <v>1323</v>
      </c>
      <c r="E767" s="83"/>
      <c r="F767" s="84" t="s">
        <v>548</v>
      </c>
      <c r="G767"/>
      <c r="H767" s="1">
        <v>1382617</v>
      </c>
      <c r="I767" s="1">
        <v>973662</v>
      </c>
      <c r="J767" s="1">
        <v>50229</v>
      </c>
      <c r="K767" s="1">
        <v>127905</v>
      </c>
      <c r="L767" s="1">
        <v>973662</v>
      </c>
      <c r="M767" s="1">
        <v>50229</v>
      </c>
      <c r="N767" s="65">
        <v>1.42</v>
      </c>
      <c r="O767" s="65">
        <v>27.526299999999999</v>
      </c>
      <c r="P767" s="65">
        <v>18.953900000000001</v>
      </c>
      <c r="Q767" s="65">
        <v>0.9778</v>
      </c>
      <c r="R767" s="65">
        <v>26.914899999999999</v>
      </c>
      <c r="S767" s="65">
        <v>2.4899</v>
      </c>
    </row>
    <row r="768" spans="1:19" x14ac:dyDescent="0.25">
      <c r="A768">
        <v>489</v>
      </c>
      <c r="B768" t="s">
        <v>521</v>
      </c>
      <c r="C768" s="1">
        <v>51291</v>
      </c>
      <c r="D768" s="1">
        <v>1514</v>
      </c>
      <c r="E768" s="83">
        <v>20203</v>
      </c>
      <c r="F768" s="84" t="s">
        <v>935</v>
      </c>
      <c r="G768">
        <v>2019</v>
      </c>
      <c r="H768" s="1">
        <v>0</v>
      </c>
      <c r="I768" s="1">
        <v>551673</v>
      </c>
      <c r="J768" s="1">
        <v>41638</v>
      </c>
      <c r="K768" s="1">
        <v>108603</v>
      </c>
      <c r="L768" s="1">
        <v>0</v>
      </c>
      <c r="M768" s="1">
        <v>0</v>
      </c>
      <c r="N768" s="65">
        <v>0</v>
      </c>
      <c r="O768" s="65">
        <v>0</v>
      </c>
      <c r="P768" s="65">
        <v>10.755699999999999</v>
      </c>
      <c r="Q768" s="65">
        <v>0.81179999999999997</v>
      </c>
      <c r="R768" s="65">
        <v>0</v>
      </c>
      <c r="S768" s="65">
        <v>2.1173999999999999</v>
      </c>
    </row>
    <row r="769" spans="1:19" s="2" customFormat="1" x14ac:dyDescent="0.25">
      <c r="A769">
        <v>489</v>
      </c>
      <c r="B769" t="s">
        <v>521</v>
      </c>
      <c r="C769" s="1">
        <v>51291</v>
      </c>
      <c r="D769" s="1">
        <v>1514</v>
      </c>
      <c r="E769" s="83">
        <v>20223</v>
      </c>
      <c r="F769" s="84" t="s">
        <v>936</v>
      </c>
      <c r="G769">
        <v>2021</v>
      </c>
      <c r="H769" s="1">
        <v>3052968</v>
      </c>
      <c r="I769" s="1">
        <v>18065</v>
      </c>
      <c r="J769" s="1">
        <v>1889</v>
      </c>
      <c r="K769" s="1">
        <v>180808</v>
      </c>
      <c r="L769" s="1">
        <v>18065</v>
      </c>
      <c r="M769" s="1">
        <v>1889</v>
      </c>
      <c r="N769" s="65">
        <v>168.9991</v>
      </c>
      <c r="O769" s="65">
        <v>1616.1821</v>
      </c>
      <c r="P769" s="65">
        <v>0.35220000000000001</v>
      </c>
      <c r="Q769" s="65">
        <v>3.6799999999999999E-2</v>
      </c>
      <c r="R769" s="65">
        <v>59.522500000000001</v>
      </c>
      <c r="S769" s="65">
        <v>3.5251000000000001</v>
      </c>
    </row>
    <row r="770" spans="1:19" x14ac:dyDescent="0.25">
      <c r="A770">
        <v>489</v>
      </c>
      <c r="B770" t="s">
        <v>521</v>
      </c>
      <c r="C770" s="1">
        <v>51291</v>
      </c>
      <c r="D770" s="1">
        <v>1514</v>
      </c>
      <c r="E770" s="83"/>
      <c r="F770" s="84" t="s">
        <v>548</v>
      </c>
      <c r="G770"/>
      <c r="H770" s="1">
        <v>3052968</v>
      </c>
      <c r="I770" s="1">
        <v>569738</v>
      </c>
      <c r="J770" s="1">
        <v>43527</v>
      </c>
      <c r="K770" s="1">
        <v>289411</v>
      </c>
      <c r="L770" s="1">
        <v>18065</v>
      </c>
      <c r="M770" s="1">
        <v>1889</v>
      </c>
      <c r="N770" s="65">
        <v>168.9991</v>
      </c>
      <c r="O770" s="65">
        <v>1616.1821</v>
      </c>
      <c r="P770" s="65">
        <v>11.108000000000001</v>
      </c>
      <c r="Q770" s="65">
        <v>0.84860000000000002</v>
      </c>
      <c r="R770" s="65">
        <v>59.522500000000001</v>
      </c>
      <c r="S770" s="65">
        <v>5.6425000000000001</v>
      </c>
    </row>
    <row r="771" spans="1:19" s="2" customFormat="1" x14ac:dyDescent="0.25">
      <c r="A771">
        <v>490</v>
      </c>
      <c r="B771" t="s">
        <v>522</v>
      </c>
      <c r="C771" s="1">
        <v>51240</v>
      </c>
      <c r="D771" s="1">
        <v>1596</v>
      </c>
      <c r="E771" s="83">
        <v>50193</v>
      </c>
      <c r="F771" s="84" t="s">
        <v>597</v>
      </c>
      <c r="G771">
        <v>2019</v>
      </c>
      <c r="H771" s="1">
        <v>175497</v>
      </c>
      <c r="I771" s="1">
        <v>36864</v>
      </c>
      <c r="J771" s="1">
        <v>904</v>
      </c>
      <c r="K771" s="1">
        <v>4543</v>
      </c>
      <c r="L771" s="1">
        <v>36864</v>
      </c>
      <c r="M771" s="1">
        <v>904</v>
      </c>
      <c r="N771" s="65">
        <v>4.7606999999999999</v>
      </c>
      <c r="O771" s="65">
        <v>194.13380000000001</v>
      </c>
      <c r="P771" s="65">
        <v>0.71940000000000004</v>
      </c>
      <c r="Q771" s="65">
        <v>1.7600000000000001E-2</v>
      </c>
      <c r="R771" s="65">
        <v>3.4249999999999998</v>
      </c>
      <c r="S771" s="65">
        <v>8.8700000000000001E-2</v>
      </c>
    </row>
    <row r="772" spans="1:19" x14ac:dyDescent="0.25">
      <c r="A772">
        <v>490</v>
      </c>
      <c r="B772" t="s">
        <v>522</v>
      </c>
      <c r="C772" s="1">
        <v>51240</v>
      </c>
      <c r="D772" s="1">
        <v>1596</v>
      </c>
      <c r="E772" s="83">
        <v>50522</v>
      </c>
      <c r="F772" s="84" t="s">
        <v>937</v>
      </c>
      <c r="G772">
        <v>2019</v>
      </c>
      <c r="H772" s="1">
        <v>1387547</v>
      </c>
      <c r="I772" s="1">
        <v>570526</v>
      </c>
      <c r="J772" s="1">
        <v>42088</v>
      </c>
      <c r="K772" s="1">
        <v>384952</v>
      </c>
      <c r="L772" s="1">
        <v>570526</v>
      </c>
      <c r="M772" s="1">
        <v>42088</v>
      </c>
      <c r="N772" s="65">
        <v>2.4319999999999999</v>
      </c>
      <c r="O772" s="65">
        <v>32.967799999999997</v>
      </c>
      <c r="P772" s="65">
        <v>11.134399999999999</v>
      </c>
      <c r="Q772" s="65">
        <v>0.82140000000000002</v>
      </c>
      <c r="R772" s="65">
        <v>27.0794</v>
      </c>
      <c r="S772" s="65">
        <v>7.5126999999999997</v>
      </c>
    </row>
    <row r="773" spans="1:19" s="2" customFormat="1" x14ac:dyDescent="0.25">
      <c r="A773">
        <v>490</v>
      </c>
      <c r="B773" t="s">
        <v>522</v>
      </c>
      <c r="C773" s="1">
        <v>51240</v>
      </c>
      <c r="D773" s="1">
        <v>1596</v>
      </c>
      <c r="E773" s="83"/>
      <c r="F773" s="84" t="s">
        <v>548</v>
      </c>
      <c r="G773"/>
      <c r="H773" s="1">
        <v>1563044</v>
      </c>
      <c r="I773" s="1">
        <v>607390</v>
      </c>
      <c r="J773" s="1">
        <v>42992</v>
      </c>
      <c r="K773" s="1">
        <v>389495</v>
      </c>
      <c r="L773" s="1">
        <v>607390</v>
      </c>
      <c r="M773" s="1">
        <v>42992</v>
      </c>
      <c r="N773" s="65">
        <v>2.5733999999999999</v>
      </c>
      <c r="O773" s="65">
        <v>36.3566</v>
      </c>
      <c r="P773" s="65">
        <v>11.8538</v>
      </c>
      <c r="Q773" s="65">
        <v>0.83899999999999997</v>
      </c>
      <c r="R773" s="65">
        <v>30.5044</v>
      </c>
      <c r="S773" s="65">
        <v>7.6013999999999999</v>
      </c>
    </row>
    <row r="774" spans="1:19" x14ac:dyDescent="0.25">
      <c r="A774">
        <v>492</v>
      </c>
      <c r="B774" t="s">
        <v>524</v>
      </c>
      <c r="C774" s="1">
        <v>50996</v>
      </c>
      <c r="D774" s="1">
        <v>1711</v>
      </c>
      <c r="E774" s="83">
        <v>50174</v>
      </c>
      <c r="F774" s="84" t="s">
        <v>622</v>
      </c>
      <c r="G774">
        <v>2021</v>
      </c>
      <c r="H774" s="1">
        <v>0</v>
      </c>
      <c r="I774" s="1">
        <v>626437</v>
      </c>
      <c r="J774" s="1">
        <v>28538</v>
      </c>
      <c r="K774" s="1">
        <v>422020</v>
      </c>
      <c r="L774" s="1">
        <v>0</v>
      </c>
      <c r="M774" s="1">
        <v>0</v>
      </c>
      <c r="N774" s="65">
        <v>0</v>
      </c>
      <c r="O774" s="65">
        <v>0</v>
      </c>
      <c r="P774" s="65">
        <v>12.284000000000001</v>
      </c>
      <c r="Q774" s="65">
        <v>0.55959999999999999</v>
      </c>
      <c r="R774" s="65">
        <v>0</v>
      </c>
      <c r="S774" s="65">
        <v>8.2756000000000007</v>
      </c>
    </row>
    <row r="775" spans="1:19" s="2" customFormat="1" x14ac:dyDescent="0.25">
      <c r="A775">
        <v>492</v>
      </c>
      <c r="B775" t="s">
        <v>524</v>
      </c>
      <c r="C775" s="1">
        <v>50996</v>
      </c>
      <c r="D775" s="1">
        <v>1711</v>
      </c>
      <c r="E775" s="83"/>
      <c r="F775" s="84" t="s">
        <v>548</v>
      </c>
      <c r="G775"/>
      <c r="H775" s="1">
        <v>0</v>
      </c>
      <c r="I775" s="1">
        <v>626437</v>
      </c>
      <c r="J775" s="1">
        <v>28538</v>
      </c>
      <c r="K775" s="1">
        <v>422020</v>
      </c>
      <c r="L775" s="1">
        <v>0</v>
      </c>
      <c r="M775" s="1">
        <v>0</v>
      </c>
      <c r="N775" s="65">
        <v>0</v>
      </c>
      <c r="O775" s="65">
        <v>0</v>
      </c>
      <c r="P775" s="65">
        <v>12.284000000000001</v>
      </c>
      <c r="Q775" s="65">
        <v>0.55959999999999999</v>
      </c>
      <c r="R775" s="65">
        <v>0</v>
      </c>
      <c r="S775" s="65">
        <v>8.2756000000000007</v>
      </c>
    </row>
    <row r="776" spans="1:19" x14ac:dyDescent="0.25">
      <c r="A776">
        <v>494</v>
      </c>
      <c r="B776" t="s">
        <v>526</v>
      </c>
      <c r="C776" s="1">
        <v>50520</v>
      </c>
      <c r="D776" s="1">
        <v>1858</v>
      </c>
      <c r="E776" s="83">
        <v>59</v>
      </c>
      <c r="F776" s="84" t="s">
        <v>938</v>
      </c>
      <c r="G776">
        <v>2021</v>
      </c>
      <c r="H776" s="1">
        <v>0</v>
      </c>
      <c r="I776" s="1">
        <v>269154</v>
      </c>
      <c r="J776" s="1">
        <v>19620</v>
      </c>
      <c r="K776" s="1">
        <v>104315</v>
      </c>
      <c r="L776" s="1">
        <v>0</v>
      </c>
      <c r="M776" s="1">
        <v>0</v>
      </c>
      <c r="N776" s="65">
        <v>0</v>
      </c>
      <c r="O776" s="65">
        <v>0</v>
      </c>
      <c r="P776" s="65">
        <v>5.3277000000000001</v>
      </c>
      <c r="Q776" s="65">
        <v>0.38840000000000002</v>
      </c>
      <c r="R776" s="65">
        <v>0</v>
      </c>
      <c r="S776" s="65">
        <v>2.0648</v>
      </c>
    </row>
    <row r="777" spans="1:19" x14ac:dyDescent="0.25">
      <c r="A777">
        <v>494</v>
      </c>
      <c r="B777" t="s">
        <v>526</v>
      </c>
      <c r="C777" s="1">
        <v>50520</v>
      </c>
      <c r="D777" s="1">
        <v>1858</v>
      </c>
      <c r="E777" s="83"/>
      <c r="F777" s="84" t="s">
        <v>548</v>
      </c>
      <c r="G777"/>
      <c r="H777" s="1">
        <v>0</v>
      </c>
      <c r="I777" s="1">
        <v>269154</v>
      </c>
      <c r="J777" s="1">
        <v>19620</v>
      </c>
      <c r="K777" s="1">
        <v>104315</v>
      </c>
      <c r="L777" s="1">
        <v>0</v>
      </c>
      <c r="M777" s="1">
        <v>0</v>
      </c>
      <c r="N777" s="65">
        <v>0</v>
      </c>
      <c r="O777" s="65">
        <v>0</v>
      </c>
      <c r="P777" s="65">
        <v>5.3277000000000001</v>
      </c>
      <c r="Q777" s="65">
        <v>0.38840000000000002</v>
      </c>
      <c r="R777" s="65">
        <v>0</v>
      </c>
      <c r="S777" s="65">
        <v>2.0648</v>
      </c>
    </row>
    <row r="778" spans="1:19" x14ac:dyDescent="0.25">
      <c r="A778">
        <v>495</v>
      </c>
      <c r="B778" t="s">
        <v>527</v>
      </c>
      <c r="C778" s="1">
        <v>50503</v>
      </c>
      <c r="D778" s="1">
        <v>1163</v>
      </c>
      <c r="E778" s="83">
        <v>40210</v>
      </c>
      <c r="F778" s="84" t="s">
        <v>939</v>
      </c>
      <c r="G778">
        <v>2019</v>
      </c>
      <c r="H778" s="1">
        <v>0</v>
      </c>
      <c r="I778" s="1">
        <v>244855</v>
      </c>
      <c r="J778" s="1">
        <v>17434</v>
      </c>
      <c r="K778" s="1">
        <v>36252</v>
      </c>
      <c r="L778" s="1">
        <v>0</v>
      </c>
      <c r="M778" s="1">
        <v>0</v>
      </c>
      <c r="N778" s="65">
        <v>0</v>
      </c>
      <c r="O778" s="65">
        <v>0</v>
      </c>
      <c r="P778" s="65">
        <v>4.8483000000000001</v>
      </c>
      <c r="Q778" s="65">
        <v>0.34520000000000001</v>
      </c>
      <c r="R778" s="65">
        <v>0</v>
      </c>
      <c r="S778" s="65">
        <v>0.71779999999999999</v>
      </c>
    </row>
    <row r="779" spans="1:19" x14ac:dyDescent="0.25">
      <c r="A779">
        <v>495</v>
      </c>
      <c r="B779" t="s">
        <v>527</v>
      </c>
      <c r="C779" s="1">
        <v>50503</v>
      </c>
      <c r="D779" s="1">
        <v>1163</v>
      </c>
      <c r="E779" s="83"/>
      <c r="F779" s="84" t="s">
        <v>548</v>
      </c>
      <c r="G779"/>
      <c r="H779" s="1">
        <v>0</v>
      </c>
      <c r="I779" s="1">
        <v>244855</v>
      </c>
      <c r="J779" s="1">
        <v>17434</v>
      </c>
      <c r="K779" s="1">
        <v>36252</v>
      </c>
      <c r="L779" s="1">
        <v>0</v>
      </c>
      <c r="M779" s="1">
        <v>0</v>
      </c>
      <c r="N779" s="65">
        <v>0</v>
      </c>
      <c r="O779" s="65">
        <v>0</v>
      </c>
      <c r="P779" s="65">
        <v>4.8483000000000001</v>
      </c>
      <c r="Q779" s="65">
        <v>0.34520000000000001</v>
      </c>
      <c r="R779" s="65">
        <v>0</v>
      </c>
      <c r="S779" s="65">
        <v>0.71779999999999999</v>
      </c>
    </row>
    <row r="780" spans="1:19" x14ac:dyDescent="0.25">
      <c r="A780">
        <v>496</v>
      </c>
      <c r="B780" t="s">
        <v>528</v>
      </c>
      <c r="C780" s="1">
        <v>50440</v>
      </c>
      <c r="D780" s="1">
        <v>1793</v>
      </c>
      <c r="E780" s="83">
        <v>70052</v>
      </c>
      <c r="F780" s="84" t="s">
        <v>940</v>
      </c>
      <c r="G780">
        <v>2021</v>
      </c>
      <c r="H780" s="1">
        <v>0</v>
      </c>
      <c r="I780" s="1">
        <v>75644</v>
      </c>
      <c r="J780" s="1">
        <v>12038</v>
      </c>
      <c r="K780" s="1">
        <v>28908</v>
      </c>
      <c r="L780" s="1">
        <v>0</v>
      </c>
      <c r="M780" s="1">
        <v>0</v>
      </c>
      <c r="N780" s="65">
        <v>0</v>
      </c>
      <c r="O780" s="65">
        <v>0</v>
      </c>
      <c r="P780" s="65">
        <v>1.4997</v>
      </c>
      <c r="Q780" s="65">
        <v>0.2387</v>
      </c>
      <c r="R780" s="65">
        <v>0</v>
      </c>
      <c r="S780" s="65">
        <v>0.57310000000000005</v>
      </c>
    </row>
    <row r="781" spans="1:19" x14ac:dyDescent="0.25">
      <c r="A781">
        <v>496</v>
      </c>
      <c r="B781" t="s">
        <v>528</v>
      </c>
      <c r="C781" s="1">
        <v>50440</v>
      </c>
      <c r="D781" s="1">
        <v>1793</v>
      </c>
      <c r="E781" s="83"/>
      <c r="F781" s="84" t="s">
        <v>548</v>
      </c>
      <c r="G781"/>
      <c r="H781" s="1">
        <v>0</v>
      </c>
      <c r="I781" s="1">
        <v>75644</v>
      </c>
      <c r="J781" s="1">
        <v>12038</v>
      </c>
      <c r="K781" s="1">
        <v>28908</v>
      </c>
      <c r="L781" s="1">
        <v>0</v>
      </c>
      <c r="M781" s="1">
        <v>0</v>
      </c>
      <c r="N781" s="65">
        <v>0</v>
      </c>
      <c r="O781" s="65">
        <v>0</v>
      </c>
      <c r="P781" s="65">
        <v>1.4997</v>
      </c>
      <c r="Q781" s="65">
        <v>0.2387</v>
      </c>
      <c r="R781" s="65">
        <v>0</v>
      </c>
      <c r="S781" s="65">
        <v>0.57310000000000005</v>
      </c>
    </row>
    <row r="782" spans="1:19" x14ac:dyDescent="0.25">
      <c r="A782">
        <v>497</v>
      </c>
      <c r="B782" t="s">
        <v>529</v>
      </c>
      <c r="C782" s="1">
        <v>50428</v>
      </c>
      <c r="D782" s="1">
        <v>1275</v>
      </c>
      <c r="E782" s="83">
        <v>40014</v>
      </c>
      <c r="F782" s="84" t="s">
        <v>941</v>
      </c>
      <c r="G782">
        <v>2019</v>
      </c>
      <c r="H782" s="1">
        <v>242026</v>
      </c>
      <c r="I782" s="1">
        <v>39374</v>
      </c>
      <c r="J782" s="1">
        <v>1125</v>
      </c>
      <c r="K782" s="1">
        <v>6066</v>
      </c>
      <c r="L782" s="1">
        <v>39374</v>
      </c>
      <c r="M782" s="1">
        <v>1125</v>
      </c>
      <c r="N782" s="65">
        <v>6.1467999999999998</v>
      </c>
      <c r="O782" s="65">
        <v>215.13419999999999</v>
      </c>
      <c r="P782" s="65">
        <v>0.78080000000000005</v>
      </c>
      <c r="Q782" s="65">
        <v>2.23E-2</v>
      </c>
      <c r="R782" s="65">
        <v>4.7994000000000003</v>
      </c>
      <c r="S782" s="65">
        <v>0.1203</v>
      </c>
    </row>
    <row r="783" spans="1:19" x14ac:dyDescent="0.25">
      <c r="A783">
        <v>497</v>
      </c>
      <c r="B783" t="s">
        <v>529</v>
      </c>
      <c r="C783" s="1">
        <v>50428</v>
      </c>
      <c r="D783" s="1">
        <v>1275</v>
      </c>
      <c r="E783" s="83"/>
      <c r="F783" s="84" t="s">
        <v>548</v>
      </c>
      <c r="G783"/>
      <c r="H783" s="1">
        <v>242026</v>
      </c>
      <c r="I783" s="1">
        <v>39374</v>
      </c>
      <c r="J783" s="1">
        <v>1125</v>
      </c>
      <c r="K783" s="1">
        <v>6066</v>
      </c>
      <c r="L783" s="1">
        <v>39374</v>
      </c>
      <c r="M783" s="1">
        <v>1125</v>
      </c>
      <c r="N783" s="65">
        <v>6.1467999999999998</v>
      </c>
      <c r="O783" s="65">
        <v>215.13419999999999</v>
      </c>
      <c r="P783" s="65">
        <v>0.78080000000000005</v>
      </c>
      <c r="Q783" s="65">
        <v>2.23E-2</v>
      </c>
      <c r="R783" s="65">
        <v>4.7994000000000003</v>
      </c>
      <c r="S783" s="65">
        <v>0.1203</v>
      </c>
    </row>
    <row r="784" spans="1:19" x14ac:dyDescent="0.25">
      <c r="A784">
        <v>600</v>
      </c>
      <c r="B784" t="s">
        <v>323</v>
      </c>
      <c r="C784" s="1">
        <v>106405</v>
      </c>
      <c r="D784" s="1">
        <v>794</v>
      </c>
      <c r="E784" s="83">
        <v>40188</v>
      </c>
      <c r="F784" s="84" t="s">
        <v>942</v>
      </c>
      <c r="G784">
        <v>2017</v>
      </c>
      <c r="H784" s="1">
        <v>0</v>
      </c>
      <c r="I784" s="1">
        <v>968355</v>
      </c>
      <c r="J784" s="1">
        <v>89156</v>
      </c>
      <c r="K784" s="1">
        <v>619602</v>
      </c>
      <c r="L784" s="1">
        <v>0</v>
      </c>
      <c r="M784" s="1">
        <v>0</v>
      </c>
      <c r="N784" s="65">
        <v>0</v>
      </c>
      <c r="O784" s="65">
        <v>0</v>
      </c>
      <c r="P784" s="65">
        <v>9.1006999999999998</v>
      </c>
      <c r="Q784" s="65">
        <v>0.83789999999999998</v>
      </c>
      <c r="R784" s="65">
        <v>0</v>
      </c>
      <c r="S784" s="65">
        <v>5.8231000000000002</v>
      </c>
    </row>
    <row r="785" spans="1:19" x14ac:dyDescent="0.25">
      <c r="A785">
        <v>600</v>
      </c>
      <c r="B785" t="s">
        <v>323</v>
      </c>
      <c r="C785" s="1">
        <v>106405</v>
      </c>
      <c r="D785" s="1">
        <v>794</v>
      </c>
      <c r="E785" s="83"/>
      <c r="F785" s="84" t="s">
        <v>548</v>
      </c>
      <c r="G785"/>
      <c r="H785" s="1">
        <v>0</v>
      </c>
      <c r="I785" s="1">
        <v>968355</v>
      </c>
      <c r="J785" s="1">
        <v>89156</v>
      </c>
      <c r="K785" s="1">
        <v>619602</v>
      </c>
      <c r="L785" s="1">
        <v>0</v>
      </c>
      <c r="M785" s="1">
        <v>0</v>
      </c>
      <c r="N785" s="65">
        <v>0</v>
      </c>
      <c r="O785" s="65">
        <v>0</v>
      </c>
      <c r="P785" s="65">
        <v>9.1006999999999998</v>
      </c>
      <c r="Q785" s="65">
        <v>0.83789999999999998</v>
      </c>
      <c r="R785" s="65">
        <v>0</v>
      </c>
      <c r="S785" s="65">
        <v>5.8231000000000002</v>
      </c>
    </row>
    <row r="786" spans="1:19" x14ac:dyDescent="0.25">
      <c r="A786">
        <v>602</v>
      </c>
      <c r="B786" t="s">
        <v>500</v>
      </c>
      <c r="C786" s="1">
        <v>54770</v>
      </c>
      <c r="D786" s="1">
        <v>4528</v>
      </c>
      <c r="E786" s="83">
        <v>60015</v>
      </c>
      <c r="F786" s="84" t="s">
        <v>943</v>
      </c>
      <c r="G786">
        <v>2019</v>
      </c>
      <c r="H786" s="1">
        <v>0</v>
      </c>
      <c r="I786" s="1">
        <v>493440</v>
      </c>
      <c r="J786" s="1">
        <v>42161</v>
      </c>
      <c r="K786" s="1">
        <v>407979</v>
      </c>
      <c r="L786" s="1">
        <v>0</v>
      </c>
      <c r="M786" s="1">
        <v>0</v>
      </c>
      <c r="N786" s="65">
        <v>0</v>
      </c>
      <c r="O786" s="65">
        <v>0</v>
      </c>
      <c r="P786" s="65">
        <v>9.0092999999999996</v>
      </c>
      <c r="Q786" s="65">
        <v>0.76980000000000004</v>
      </c>
      <c r="R786" s="65">
        <v>0</v>
      </c>
      <c r="S786" s="65">
        <v>7.4489999999999998</v>
      </c>
    </row>
    <row r="787" spans="1:19" x14ac:dyDescent="0.25">
      <c r="A787">
        <v>602</v>
      </c>
      <c r="B787" t="s">
        <v>500</v>
      </c>
      <c r="C787" s="1">
        <v>54770</v>
      </c>
      <c r="D787" s="1">
        <v>4528</v>
      </c>
      <c r="E787" s="83"/>
      <c r="F787" s="84" t="s">
        <v>548</v>
      </c>
      <c r="G787"/>
      <c r="H787" s="1">
        <v>0</v>
      </c>
      <c r="I787" s="1">
        <v>493440</v>
      </c>
      <c r="J787" s="1">
        <v>42161</v>
      </c>
      <c r="K787" s="1">
        <v>407979</v>
      </c>
      <c r="L787" s="1">
        <v>0</v>
      </c>
      <c r="M787" s="1">
        <v>0</v>
      </c>
      <c r="N787" s="65">
        <v>0</v>
      </c>
      <c r="O787" s="65">
        <v>0</v>
      </c>
      <c r="P787" s="65">
        <v>9.0092999999999996</v>
      </c>
      <c r="Q787" s="65">
        <v>0.76980000000000004</v>
      </c>
      <c r="R787" s="65">
        <v>0</v>
      </c>
      <c r="S787" s="65">
        <v>7.4489999999999998</v>
      </c>
    </row>
  </sheetData>
  <autoFilter ref="A4:S4" xr:uid="{4CEF98C4-6883-49C8-9B7D-CF3BCDAECBBC}"/>
  <mergeCells count="1">
    <mergeCell ref="A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H3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2" max="2" width="37.28515625" customWidth="1"/>
    <col min="3" max="3" width="11.5703125" style="8" bestFit="1" customWidth="1"/>
    <col min="4" max="4" width="9.5703125" style="8" bestFit="1" customWidth="1"/>
    <col min="5" max="5" width="13.7109375" style="8" bestFit="1" customWidth="1"/>
    <col min="6" max="6" width="14.28515625" style="8" bestFit="1" customWidth="1"/>
    <col min="7" max="7" width="10.28515625" style="34" bestFit="1" customWidth="1"/>
    <col min="8" max="8" width="12.7109375" style="34" bestFit="1" customWidth="1"/>
    <col min="9" max="9" width="12" style="34" bestFit="1" customWidth="1"/>
    <col min="10" max="10" width="8.7109375" style="34" bestFit="1" customWidth="1"/>
    <col min="11" max="12" width="10.7109375" style="34" bestFit="1" customWidth="1"/>
    <col min="13" max="13" width="8.7109375" style="34" bestFit="1" customWidth="1"/>
    <col min="14" max="14" width="11.7109375" style="34" bestFit="1" customWidth="1"/>
    <col min="15" max="15" width="12" style="34" bestFit="1" customWidth="1"/>
    <col min="16" max="16" width="9.7109375" style="34" bestFit="1" customWidth="1"/>
    <col min="17" max="17" width="9.5703125" style="75" bestFit="1" customWidth="1"/>
    <col min="18" max="18" width="9.28515625" style="80" customWidth="1"/>
    <col min="19" max="19" width="10.28515625" style="34" customWidth="1"/>
    <col min="20" max="20" width="11" style="94" bestFit="1" customWidth="1"/>
    <col min="21" max="21" width="10.28515625" style="80" customWidth="1"/>
    <col min="22" max="22" width="10.28515625" style="34" customWidth="1"/>
    <col min="23" max="23" width="10.28515625" style="75" customWidth="1"/>
    <col min="24" max="24" width="10.28515625" style="80" customWidth="1"/>
    <col min="25" max="25" width="11.7109375" style="34" bestFit="1" customWidth="1"/>
    <col min="26" max="26" width="11.7109375" style="75" customWidth="1"/>
    <col min="27" max="27" width="11.7109375" style="80" customWidth="1"/>
    <col min="28" max="28" width="11.28515625" style="34" bestFit="1" customWidth="1"/>
    <col min="29" max="29" width="11.28515625" style="75" customWidth="1"/>
    <col min="30" max="30" width="11.28515625" style="80" customWidth="1"/>
    <col min="31" max="31" width="11.42578125" style="34" bestFit="1" customWidth="1"/>
    <col min="32" max="32" width="11.42578125" style="75" customWidth="1"/>
    <col min="33" max="33" width="11.42578125" style="80" customWidth="1"/>
    <col min="34" max="34" width="11" style="34" bestFit="1" customWidth="1"/>
    <col min="35" max="42" width="11" style="34" customWidth="1"/>
    <col min="43" max="43" width="7.28515625" bestFit="1" customWidth="1"/>
    <col min="44" max="44" width="10.28515625" bestFit="1" customWidth="1"/>
    <col min="45" max="45" width="9.5703125" bestFit="1" customWidth="1"/>
    <col min="46" max="46" width="11.7109375" bestFit="1" customWidth="1"/>
    <col min="47" max="47" width="11.28515625" bestFit="1" customWidth="1"/>
    <col min="48" max="48" width="11.42578125" bestFit="1" customWidth="1"/>
    <col min="49" max="49" width="11" bestFit="1" customWidth="1"/>
    <col min="50" max="50" width="6.42578125" style="13" bestFit="1" customWidth="1"/>
    <col min="51" max="51" width="11.28515625" bestFit="1" customWidth="1"/>
    <col min="52" max="53" width="5.7109375" bestFit="1" customWidth="1"/>
    <col min="54" max="54" width="6.5703125" bestFit="1" customWidth="1"/>
    <col min="55" max="55" width="6.28515625" customWidth="1"/>
    <col min="56" max="56" width="6.5703125" customWidth="1"/>
    <col min="57" max="57" width="6.5703125" bestFit="1" customWidth="1"/>
    <col min="58" max="58" width="6" style="13" bestFit="1" customWidth="1"/>
    <col min="59" max="59" width="6.7109375" style="13" bestFit="1" customWidth="1"/>
    <col min="60" max="60" width="4.28515625" style="13" bestFit="1" customWidth="1"/>
  </cols>
  <sheetData>
    <row r="1" spans="1:60" ht="45" x14ac:dyDescent="0.25">
      <c r="A1" s="13" t="s">
        <v>2</v>
      </c>
      <c r="B1" s="13" t="s">
        <v>533</v>
      </c>
      <c r="C1" s="14" t="s">
        <v>534</v>
      </c>
      <c r="D1" s="14" t="s">
        <v>5</v>
      </c>
      <c r="E1" s="15" t="s">
        <v>944</v>
      </c>
      <c r="F1" s="16" t="s">
        <v>945</v>
      </c>
      <c r="G1" s="17" t="s">
        <v>946</v>
      </c>
      <c r="H1" s="15" t="s">
        <v>947</v>
      </c>
      <c r="I1" s="16" t="s">
        <v>948</v>
      </c>
      <c r="J1" s="17" t="s">
        <v>949</v>
      </c>
      <c r="K1" s="15" t="s">
        <v>950</v>
      </c>
      <c r="L1" s="16" t="s">
        <v>951</v>
      </c>
      <c r="M1" s="17" t="s">
        <v>952</v>
      </c>
      <c r="N1" s="15" t="s">
        <v>953</v>
      </c>
      <c r="O1" s="16" t="s">
        <v>954</v>
      </c>
      <c r="P1" s="17" t="s">
        <v>955</v>
      </c>
      <c r="Q1" s="71" t="s">
        <v>956</v>
      </c>
      <c r="R1" s="77" t="s">
        <v>957</v>
      </c>
      <c r="S1" s="18" t="s">
        <v>958</v>
      </c>
      <c r="T1" s="90" t="s">
        <v>959</v>
      </c>
      <c r="U1" s="77" t="s">
        <v>960</v>
      </c>
      <c r="V1" s="18" t="s">
        <v>961</v>
      </c>
      <c r="W1" s="71" t="s">
        <v>962</v>
      </c>
      <c r="X1" s="77" t="s">
        <v>963</v>
      </c>
      <c r="Y1" s="18" t="s">
        <v>964</v>
      </c>
      <c r="Z1" s="71" t="s">
        <v>965</v>
      </c>
      <c r="AA1" s="77" t="s">
        <v>966</v>
      </c>
      <c r="AB1" s="18" t="s">
        <v>967</v>
      </c>
      <c r="AC1" s="71" t="s">
        <v>968</v>
      </c>
      <c r="AD1" s="77" t="s">
        <v>969</v>
      </c>
      <c r="AE1" s="18" t="s">
        <v>970</v>
      </c>
      <c r="AF1" s="71" t="s">
        <v>971</v>
      </c>
      <c r="AG1" s="77" t="s">
        <v>972</v>
      </c>
      <c r="AH1" s="18" t="s">
        <v>973</v>
      </c>
      <c r="AI1" s="19" t="s">
        <v>974</v>
      </c>
      <c r="AJ1" s="19" t="s">
        <v>975</v>
      </c>
      <c r="AK1" s="19" t="s">
        <v>976</v>
      </c>
      <c r="AL1" s="19" t="s">
        <v>977</v>
      </c>
      <c r="AM1" s="19" t="s">
        <v>978</v>
      </c>
      <c r="AN1" s="19" t="s">
        <v>979</v>
      </c>
      <c r="AO1" s="19" t="s">
        <v>980</v>
      </c>
      <c r="AP1" s="19" t="s">
        <v>25</v>
      </c>
      <c r="AQ1" s="19" t="s">
        <v>981</v>
      </c>
      <c r="AR1" s="19" t="s">
        <v>975</v>
      </c>
      <c r="AS1" s="19" t="s">
        <v>976</v>
      </c>
      <c r="AT1" s="19" t="s">
        <v>977</v>
      </c>
      <c r="AU1" s="19" t="s">
        <v>978</v>
      </c>
      <c r="AV1" s="19" t="s">
        <v>979</v>
      </c>
      <c r="AW1" s="19" t="s">
        <v>980</v>
      </c>
      <c r="AX1" s="19" t="s">
        <v>25</v>
      </c>
      <c r="AY1" s="19" t="s">
        <v>982</v>
      </c>
      <c r="AZ1" s="19" t="s">
        <v>983</v>
      </c>
      <c r="BA1" s="19" t="s">
        <v>984</v>
      </c>
      <c r="BB1" s="19" t="s">
        <v>985</v>
      </c>
      <c r="BC1" s="19" t="s">
        <v>986</v>
      </c>
      <c r="BD1" s="19" t="s">
        <v>987</v>
      </c>
      <c r="BE1" s="19" t="s">
        <v>545</v>
      </c>
      <c r="BF1" s="19" t="s">
        <v>988</v>
      </c>
      <c r="BG1" s="19" t="s">
        <v>989</v>
      </c>
      <c r="BH1" s="19" t="s">
        <v>990</v>
      </c>
    </row>
    <row r="2" spans="1:60" s="13" customFormat="1" x14ac:dyDescent="0.25">
      <c r="A2" s="13" t="s">
        <v>209</v>
      </c>
      <c r="C2" s="14">
        <f>'STIC Apportionment'!D193</f>
        <v>413446.26086956525</v>
      </c>
      <c r="D2" s="14">
        <f>'STIC Apportionment'!E193</f>
        <v>2149.8333333333335</v>
      </c>
      <c r="E2" s="15">
        <f>'STIC Apportionment'!G193</f>
        <v>33842488.434782609</v>
      </c>
      <c r="F2" s="16">
        <v>34344993.159420289</v>
      </c>
      <c r="G2" s="20">
        <f>IFERROR((E2/F2)-1,"")</f>
        <v>-1.4631091126010354E-2</v>
      </c>
      <c r="H2" s="15">
        <f>'STIC Apportionment'!H193</f>
        <v>4983632.0797101445</v>
      </c>
      <c r="I2" s="16">
        <v>4964472.9420289854</v>
      </c>
      <c r="J2" s="20">
        <f>IFERROR((H2/I2)-1,"")</f>
        <v>3.8592490894568954E-3</v>
      </c>
      <c r="K2" s="15">
        <f>'STIC Apportionment'!I193</f>
        <v>324508.44202898553</v>
      </c>
      <c r="L2" s="16">
        <v>324297.75362318842</v>
      </c>
      <c r="M2" s="20">
        <f>IFERROR((K2/L2)-1,"")</f>
        <v>6.4967581009489628E-4</v>
      </c>
      <c r="N2" s="15">
        <f>'STIC Apportionment'!J193</f>
        <v>5190355.8840579707</v>
      </c>
      <c r="O2" s="16">
        <v>5252375.2898550723</v>
      </c>
      <c r="P2" s="20">
        <f>IFERROR((N2/O2)-1,"")</f>
        <v>-1.1807877840886882E-2</v>
      </c>
      <c r="Q2" s="72">
        <f>'STIC Apportionment'!M193</f>
        <v>5.5210760869565236</v>
      </c>
      <c r="R2" s="77">
        <v>5.628864492753622</v>
      </c>
      <c r="S2" s="25">
        <f>IFERROR((Q2/R2)-1,"")</f>
        <v>-1.9149227332770358E-2</v>
      </c>
      <c r="T2" s="91">
        <f>'STIC Apportionment'!N193</f>
        <v>94.840983333333341</v>
      </c>
      <c r="U2" s="77">
        <v>96.135928260869605</v>
      </c>
      <c r="V2" s="25">
        <f>IFERROR((T2/U2)-1,"")</f>
        <v>-1.3469937316487601E-2</v>
      </c>
      <c r="W2" s="72">
        <f>'STIC Apportionment'!O193</f>
        <v>11.895790579710138</v>
      </c>
      <c r="X2" s="77">
        <v>11.844099999999992</v>
      </c>
      <c r="Y2" s="25">
        <f>IFERROR((W2/X2)-1,"")</f>
        <v>4.3642471534472982E-3</v>
      </c>
      <c r="Z2" s="72">
        <f>'STIC Apportionment'!P193</f>
        <v>0.75842681159420255</v>
      </c>
      <c r="AA2" s="77">
        <v>0.75814927536231858</v>
      </c>
      <c r="AB2" s="25">
        <f>IFERROR((Z2/AA2)-1,"")</f>
        <v>3.6607069465488529E-4</v>
      </c>
      <c r="AC2" s="72">
        <f>'STIC Apportionment'!Q193</f>
        <v>76.875802898550702</v>
      </c>
      <c r="AD2" s="77">
        <v>77.855454347826054</v>
      </c>
      <c r="AE2" s="25">
        <f>IFERROR((AC2/AD2)-1,"")</f>
        <v>-1.2582952054953966E-2</v>
      </c>
      <c r="AF2" s="72">
        <f>'STIC Apportionment'!R193</f>
        <v>11.572732608695651</v>
      </c>
      <c r="AG2" s="77">
        <v>11.694549999999994</v>
      </c>
      <c r="AH2" s="25">
        <f>IFERROR((AF2/AG2)-1,"")</f>
        <v>-1.0416595021129016E-2</v>
      </c>
      <c r="AI2" s="19"/>
      <c r="AJ2" s="19"/>
      <c r="AK2" s="19"/>
      <c r="AL2" s="19"/>
      <c r="AM2" s="19"/>
      <c r="AN2" s="19"/>
      <c r="AO2" s="19"/>
      <c r="AP2" s="19"/>
    </row>
    <row r="3" spans="1:60" x14ac:dyDescent="0.25">
      <c r="E3" s="15"/>
      <c r="F3" s="22"/>
      <c r="G3" s="23" t="str">
        <f t="shared" ref="G3:G66" si="0">IFERROR((E3/F3)-1,"")</f>
        <v/>
      </c>
      <c r="H3" s="24">
        <f>'STIC Apportionment'!H194</f>
        <v>0</v>
      </c>
      <c r="I3" s="16">
        <v>0</v>
      </c>
      <c r="J3" s="20" t="str">
        <f t="shared" ref="J3:J66" si="1">IFERROR((H3/I3)-1,"")</f>
        <v/>
      </c>
      <c r="K3" s="15">
        <f>'STIC Apportionment'!I194</f>
        <v>0</v>
      </c>
      <c r="L3" s="16">
        <v>0</v>
      </c>
      <c r="M3" s="20" t="str">
        <f t="shared" ref="M3:M66" si="2">IFERROR((K3/L3)-1,"")</f>
        <v/>
      </c>
      <c r="N3" s="15">
        <f>'STIC Apportionment'!J194</f>
        <v>0</v>
      </c>
      <c r="O3" s="16">
        <v>0</v>
      </c>
      <c r="P3" s="20" t="str">
        <f t="shared" ref="P3:P66" si="3">IFERROR((N3/O3)-1,"")</f>
        <v/>
      </c>
      <c r="Q3" s="72"/>
      <c r="R3" s="78"/>
      <c r="S3" s="25"/>
      <c r="T3" s="91"/>
      <c r="U3" s="78"/>
      <c r="V3" s="25"/>
      <c r="W3" s="72"/>
      <c r="X3" s="78"/>
      <c r="Y3" s="25"/>
      <c r="Z3" s="72"/>
      <c r="AA3" s="78"/>
      <c r="AB3" s="25"/>
      <c r="AC3" s="72"/>
      <c r="AD3" s="78"/>
      <c r="AE3" s="25"/>
      <c r="AF3" s="72"/>
      <c r="AG3" s="78"/>
      <c r="AH3" s="25"/>
      <c r="AI3"/>
      <c r="AJ3"/>
      <c r="AK3"/>
      <c r="AL3"/>
      <c r="AM3"/>
      <c r="AN3"/>
      <c r="AO3"/>
      <c r="AP3"/>
    </row>
    <row r="4" spans="1:60" x14ac:dyDescent="0.25">
      <c r="A4">
        <v>180</v>
      </c>
      <c r="B4" t="s">
        <v>210</v>
      </c>
      <c r="C4" s="8">
        <v>198979</v>
      </c>
      <c r="D4" s="8">
        <v>1458</v>
      </c>
      <c r="E4" s="26">
        <f>'STIC Apportionment'!G195</f>
        <v>18322174</v>
      </c>
      <c r="F4" s="22">
        <v>18322174</v>
      </c>
      <c r="G4" s="23">
        <f t="shared" si="0"/>
        <v>0</v>
      </c>
      <c r="H4" s="24">
        <f>'STIC Apportionment'!H195</f>
        <v>4169569</v>
      </c>
      <c r="I4" s="27">
        <v>4169569</v>
      </c>
      <c r="J4" s="23">
        <f t="shared" si="1"/>
        <v>0</v>
      </c>
      <c r="K4" s="24">
        <f>'STIC Apportionment'!I195</f>
        <v>260872</v>
      </c>
      <c r="L4" s="27">
        <v>260872</v>
      </c>
      <c r="M4" s="23">
        <f t="shared" si="2"/>
        <v>0</v>
      </c>
      <c r="N4" s="24">
        <f>'STIC Apportionment'!J195</f>
        <v>3400352</v>
      </c>
      <c r="O4" s="27">
        <v>3400352</v>
      </c>
      <c r="P4" s="23">
        <f t="shared" si="3"/>
        <v>0</v>
      </c>
      <c r="Q4" s="73">
        <f>'STIC Apportionment'!M195</f>
        <v>4.3943000000000003</v>
      </c>
      <c r="R4" s="78">
        <v>4.3943000000000003</v>
      </c>
      <c r="S4" s="25">
        <f>IFERROR((Q4/R4)-1,"")</f>
        <v>0</v>
      </c>
      <c r="T4" s="92">
        <f>'STIC Apportionment'!N195</f>
        <v>70.234300000000005</v>
      </c>
      <c r="U4" s="78">
        <v>70.234300000000005</v>
      </c>
      <c r="V4" s="25">
        <f>IFERROR((T4/U4)-1,"")</f>
        <v>0</v>
      </c>
      <c r="W4" s="73">
        <f>'STIC Apportionment'!O195</f>
        <v>20.954799999999999</v>
      </c>
      <c r="X4" s="78">
        <v>20.954799999999999</v>
      </c>
      <c r="Y4" s="25">
        <f>IFERROR((W4/X4)-1,"")</f>
        <v>0</v>
      </c>
      <c r="Z4" s="73">
        <f>'STIC Apportionment'!P195</f>
        <v>1.3110999999999999</v>
      </c>
      <c r="AA4" s="78">
        <v>1.3110999999999999</v>
      </c>
      <c r="AB4" s="25">
        <f>IFERROR((Z4/AA4)-1,"")</f>
        <v>0</v>
      </c>
      <c r="AC4" s="73">
        <f>'STIC Apportionment'!Q195</f>
        <v>92.0809</v>
      </c>
      <c r="AD4" s="78">
        <v>92.0809</v>
      </c>
      <c r="AE4" s="25">
        <f>IFERROR((AC4/AD4)-1,"")</f>
        <v>0</v>
      </c>
      <c r="AF4" s="73">
        <f>'STIC Apportionment'!R195</f>
        <v>17.088999999999999</v>
      </c>
      <c r="AG4" s="78">
        <v>17.088999999999999</v>
      </c>
      <c r="AH4" s="25">
        <f>IFERROR((AF4/AG4)-1,"")</f>
        <v>0</v>
      </c>
      <c r="AI4"/>
      <c r="AJ4" s="1">
        <f>'STIC Apportionment'!T195</f>
        <v>0</v>
      </c>
      <c r="AK4" s="1">
        <f>'STIC Apportionment'!U195</f>
        <v>0</v>
      </c>
      <c r="AL4" s="1">
        <f>'STIC Apportionment'!V195</f>
        <v>1</v>
      </c>
      <c r="AM4" s="1">
        <f>'STIC Apportionment'!W195</f>
        <v>1</v>
      </c>
      <c r="AN4" s="1">
        <f>'STIC Apportionment'!X195</f>
        <v>1</v>
      </c>
      <c r="AO4" s="1">
        <f>'STIC Apportionment'!Y195</f>
        <v>1</v>
      </c>
      <c r="AP4" s="28">
        <f>'STIC Apportionment'!Z195</f>
        <v>4</v>
      </c>
      <c r="AR4">
        <v>0</v>
      </c>
      <c r="AS4">
        <v>0</v>
      </c>
      <c r="AT4">
        <v>1</v>
      </c>
      <c r="AU4">
        <v>1</v>
      </c>
      <c r="AV4">
        <v>1</v>
      </c>
      <c r="AW4">
        <v>1</v>
      </c>
      <c r="AX4" s="13">
        <v>4</v>
      </c>
      <c r="AZ4" t="str">
        <f t="shared" ref="AZ4:BE19" si="4">IF(AND(AR4=0,AJ4=1),"gain",IF(AND(AR4=1,AJ4=0),"loss",""))</f>
        <v/>
      </c>
      <c r="BA4" t="str">
        <f t="shared" si="4"/>
        <v/>
      </c>
      <c r="BB4" t="str">
        <f t="shared" si="4"/>
        <v/>
      </c>
      <c r="BC4" t="str">
        <f t="shared" si="4"/>
        <v/>
      </c>
      <c r="BD4" t="str">
        <f t="shared" si="4"/>
        <v/>
      </c>
      <c r="BE4" t="str">
        <f t="shared" si="4"/>
        <v/>
      </c>
      <c r="BF4" s="13">
        <f>COUNTIFS(AZ4:BE4,"=gain")</f>
        <v>0</v>
      </c>
      <c r="BG4" s="13">
        <f>COUNTIFS(AZ4:BE4,"=loss")</f>
        <v>0</v>
      </c>
      <c r="BH4" s="13">
        <f>BF4-BG4</f>
        <v>0</v>
      </c>
    </row>
    <row r="5" spans="1:60" x14ac:dyDescent="0.25">
      <c r="A5">
        <v>181</v>
      </c>
      <c r="B5" t="s">
        <v>211</v>
      </c>
      <c r="C5" s="8">
        <v>197041</v>
      </c>
      <c r="D5" s="8">
        <v>2241</v>
      </c>
      <c r="E5" s="26">
        <f>'STIC Apportionment'!G196</f>
        <v>629115</v>
      </c>
      <c r="F5" s="22">
        <v>629115</v>
      </c>
      <c r="G5" s="23">
        <f t="shared" si="0"/>
        <v>0</v>
      </c>
      <c r="H5" s="24">
        <f>'STIC Apportionment'!H196</f>
        <v>316157</v>
      </c>
      <c r="I5" s="27">
        <v>316157</v>
      </c>
      <c r="J5" s="23">
        <f t="shared" si="1"/>
        <v>0</v>
      </c>
      <c r="K5" s="24">
        <f>'STIC Apportionment'!I196</f>
        <v>24700</v>
      </c>
      <c r="L5" s="27">
        <v>24700</v>
      </c>
      <c r="M5" s="23">
        <f t="shared" si="2"/>
        <v>0</v>
      </c>
      <c r="N5" s="24">
        <f>'STIC Apportionment'!J196</f>
        <v>154261</v>
      </c>
      <c r="O5" s="27">
        <v>154261</v>
      </c>
      <c r="P5" s="23">
        <f t="shared" si="3"/>
        <v>0</v>
      </c>
      <c r="Q5" s="73">
        <f>'STIC Apportionment'!M196</f>
        <v>1.9899</v>
      </c>
      <c r="R5" s="78">
        <v>1.9899</v>
      </c>
      <c r="S5" s="25">
        <f t="shared" ref="S5:S68" si="5">IFERROR((Q5/R5)-1,"")</f>
        <v>0</v>
      </c>
      <c r="T5" s="92">
        <f>'STIC Apportionment'!N196</f>
        <v>25.470199999999998</v>
      </c>
      <c r="U5" s="78">
        <v>25.470199999999998</v>
      </c>
      <c r="V5" s="25">
        <f t="shared" ref="V5:V68" si="6">IFERROR((T5/U5)-1,"")</f>
        <v>0</v>
      </c>
      <c r="W5" s="73">
        <f>'STIC Apportionment'!O196</f>
        <v>1.6045</v>
      </c>
      <c r="X5" s="78">
        <v>1.6045</v>
      </c>
      <c r="Y5" s="25">
        <f t="shared" ref="Y5:Y68" si="7">IFERROR((W5/X5)-1,"")</f>
        <v>0</v>
      </c>
      <c r="Z5" s="73">
        <f>'STIC Apportionment'!P196</f>
        <v>0.12540000000000001</v>
      </c>
      <c r="AA5" s="78">
        <v>0.12540000000000001</v>
      </c>
      <c r="AB5" s="25">
        <f t="shared" ref="AB5:AB68" si="8">IFERROR((Z5/AA5)-1,"")</f>
        <v>0</v>
      </c>
      <c r="AC5" s="73">
        <f>'STIC Apportionment'!Q196</f>
        <v>3.1928000000000001</v>
      </c>
      <c r="AD5" s="78">
        <v>3.1928000000000001</v>
      </c>
      <c r="AE5" s="25">
        <f t="shared" ref="AE5:AE68" si="9">IFERROR((AC5/AD5)-1,"")</f>
        <v>0</v>
      </c>
      <c r="AF5" s="73">
        <f>'STIC Apportionment'!R196</f>
        <v>0.78290000000000004</v>
      </c>
      <c r="AG5" s="78">
        <v>0.78290000000000004</v>
      </c>
      <c r="AH5" s="25">
        <f t="shared" ref="AH5:AH68" si="10">IFERROR((AF5/AG5)-1,"")</f>
        <v>0</v>
      </c>
      <c r="AI5"/>
      <c r="AJ5" s="1">
        <f>'STIC Apportionment'!T196</f>
        <v>0</v>
      </c>
      <c r="AK5" s="1">
        <f>'STIC Apportionment'!U196</f>
        <v>0</v>
      </c>
      <c r="AL5" s="1">
        <f>'STIC Apportionment'!V196</f>
        <v>0</v>
      </c>
      <c r="AM5" s="1">
        <f>'STIC Apportionment'!W196</f>
        <v>0</v>
      </c>
      <c r="AN5" s="1">
        <f>'STIC Apportionment'!X196</f>
        <v>0</v>
      </c>
      <c r="AO5" s="1">
        <f>'STIC Apportionment'!Y196</f>
        <v>0</v>
      </c>
      <c r="AP5" s="28">
        <f>'STIC Apportionment'!Z196</f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 s="13">
        <v>0</v>
      </c>
      <c r="AZ5" t="str">
        <f t="shared" si="4"/>
        <v/>
      </c>
      <c r="BA5" t="str">
        <f t="shared" si="4"/>
        <v/>
      </c>
      <c r="BB5" t="str">
        <f t="shared" si="4"/>
        <v/>
      </c>
      <c r="BC5" t="str">
        <f t="shared" si="4"/>
        <v/>
      </c>
      <c r="BD5" t="str">
        <f t="shared" si="4"/>
        <v/>
      </c>
      <c r="BE5" t="str">
        <f t="shared" si="4"/>
        <v/>
      </c>
      <c r="BF5" s="13">
        <f t="shared" ref="BF5:BF68" si="11">COUNTIFS(AZ5:BE5,"=gain")</f>
        <v>0</v>
      </c>
      <c r="BG5" s="13">
        <f t="shared" ref="BG5:BG68" si="12">COUNTIFS(AZ5:BE5,"=loss")</f>
        <v>0</v>
      </c>
      <c r="BH5" s="13">
        <f t="shared" ref="BH5:BH68" si="13">BF5-BG5</f>
        <v>0</v>
      </c>
    </row>
    <row r="6" spans="1:60" x14ac:dyDescent="0.25">
      <c r="A6">
        <v>182</v>
      </c>
      <c r="B6" t="s">
        <v>212</v>
      </c>
      <c r="C6" s="8">
        <v>196651</v>
      </c>
      <c r="D6" s="8">
        <v>2423</v>
      </c>
      <c r="E6" s="26">
        <f>'STIC Apportionment'!G197</f>
        <v>0</v>
      </c>
      <c r="F6" s="22">
        <v>0</v>
      </c>
      <c r="G6" s="23" t="str">
        <f t="shared" si="0"/>
        <v/>
      </c>
      <c r="H6" s="24">
        <f>'STIC Apportionment'!H197</f>
        <v>1007335</v>
      </c>
      <c r="I6" s="27">
        <v>1007335</v>
      </c>
      <c r="J6" s="23">
        <f t="shared" si="1"/>
        <v>0</v>
      </c>
      <c r="K6" s="24">
        <f>'STIC Apportionment'!I197</f>
        <v>71906</v>
      </c>
      <c r="L6" s="27">
        <v>71906</v>
      </c>
      <c r="M6" s="23">
        <f t="shared" si="2"/>
        <v>0</v>
      </c>
      <c r="N6" s="24">
        <f>'STIC Apportionment'!J197</f>
        <v>318890</v>
      </c>
      <c r="O6" s="27">
        <v>318890</v>
      </c>
      <c r="P6" s="23">
        <f t="shared" si="3"/>
        <v>0</v>
      </c>
      <c r="Q6" s="73">
        <f>'STIC Apportionment'!M197</f>
        <v>0</v>
      </c>
      <c r="R6" s="78">
        <v>0</v>
      </c>
      <c r="S6" s="25" t="str">
        <f t="shared" si="5"/>
        <v/>
      </c>
      <c r="T6" s="92">
        <f>'STIC Apportionment'!N197</f>
        <v>0</v>
      </c>
      <c r="U6" s="78">
        <v>0</v>
      </c>
      <c r="V6" s="25" t="str">
        <f t="shared" si="6"/>
        <v/>
      </c>
      <c r="W6" s="73">
        <f>'STIC Apportionment'!O197</f>
        <v>5.1224999999999996</v>
      </c>
      <c r="X6" s="78">
        <v>5.1224999999999996</v>
      </c>
      <c r="Y6" s="25">
        <f t="shared" si="7"/>
        <v>0</v>
      </c>
      <c r="Z6" s="73">
        <f>'STIC Apportionment'!P197</f>
        <v>0.36570000000000003</v>
      </c>
      <c r="AA6" s="78">
        <v>0.36570000000000003</v>
      </c>
      <c r="AB6" s="25">
        <f t="shared" si="8"/>
        <v>0</v>
      </c>
      <c r="AC6" s="73">
        <f>'STIC Apportionment'!Q197</f>
        <v>0</v>
      </c>
      <c r="AD6" s="78">
        <v>0</v>
      </c>
      <c r="AE6" s="25" t="str">
        <f t="shared" si="9"/>
        <v/>
      </c>
      <c r="AF6" s="73">
        <f>'STIC Apportionment'!R197</f>
        <v>1.6215999999999999</v>
      </c>
      <c r="AG6" s="78">
        <v>1.6215999999999999</v>
      </c>
      <c r="AH6" s="25">
        <f t="shared" si="10"/>
        <v>0</v>
      </c>
      <c r="AI6"/>
      <c r="AJ6" s="1">
        <f>'STIC Apportionment'!T197</f>
        <v>0</v>
      </c>
      <c r="AK6" s="1">
        <f>'STIC Apportionment'!U197</f>
        <v>0</v>
      </c>
      <c r="AL6" s="1">
        <f>'STIC Apportionment'!V197</f>
        <v>0</v>
      </c>
      <c r="AM6" s="1">
        <f>'STIC Apportionment'!W197</f>
        <v>0</v>
      </c>
      <c r="AN6" s="1">
        <f>'STIC Apportionment'!X197</f>
        <v>0</v>
      </c>
      <c r="AO6" s="1">
        <f>'STIC Apportionment'!Y197</f>
        <v>0</v>
      </c>
      <c r="AP6" s="28">
        <f>'STIC Apportionment'!Z197</f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 s="13">
        <v>0</v>
      </c>
      <c r="AZ6" t="str">
        <f t="shared" si="4"/>
        <v/>
      </c>
      <c r="BA6" t="str">
        <f t="shared" si="4"/>
        <v/>
      </c>
      <c r="BB6" t="str">
        <f t="shared" si="4"/>
        <v/>
      </c>
      <c r="BC6" t="str">
        <f t="shared" si="4"/>
        <v/>
      </c>
      <c r="BD6" t="str">
        <f t="shared" si="4"/>
        <v/>
      </c>
      <c r="BE6" t="str">
        <f t="shared" si="4"/>
        <v/>
      </c>
      <c r="BF6" s="13">
        <f t="shared" si="11"/>
        <v>0</v>
      </c>
      <c r="BG6" s="13">
        <f t="shared" si="12"/>
        <v>0</v>
      </c>
      <c r="BH6" s="13">
        <f t="shared" si="13"/>
        <v>0</v>
      </c>
    </row>
    <row r="7" spans="1:60" x14ac:dyDescent="0.25">
      <c r="A7">
        <v>183</v>
      </c>
      <c r="B7" t="s">
        <v>213</v>
      </c>
      <c r="C7" s="8">
        <v>196611</v>
      </c>
      <c r="D7" s="8">
        <v>2391</v>
      </c>
      <c r="E7" s="26">
        <f>'STIC Apportionment'!G198</f>
        <v>9425281</v>
      </c>
      <c r="F7" s="22">
        <v>9425281</v>
      </c>
      <c r="G7" s="23">
        <f t="shared" si="0"/>
        <v>0</v>
      </c>
      <c r="H7" s="24">
        <f>'STIC Apportionment'!H198</f>
        <v>3019871</v>
      </c>
      <c r="I7" s="27">
        <v>3019871</v>
      </c>
      <c r="J7" s="23">
        <f t="shared" si="1"/>
        <v>0</v>
      </c>
      <c r="K7" s="24">
        <f>'STIC Apportionment'!I198</f>
        <v>221194</v>
      </c>
      <c r="L7" s="27">
        <v>221194</v>
      </c>
      <c r="M7" s="23">
        <f t="shared" si="2"/>
        <v>0</v>
      </c>
      <c r="N7" s="24">
        <f>'STIC Apportionment'!J198</f>
        <v>2628815</v>
      </c>
      <c r="O7" s="27">
        <v>2628815</v>
      </c>
      <c r="P7" s="23">
        <f t="shared" si="3"/>
        <v>0</v>
      </c>
      <c r="Q7" s="73">
        <f>'STIC Apportionment'!M198</f>
        <v>3.1211000000000002</v>
      </c>
      <c r="R7" s="78">
        <v>3.1211000000000002</v>
      </c>
      <c r="S7" s="25">
        <f t="shared" si="5"/>
        <v>0</v>
      </c>
      <c r="T7" s="92">
        <f>'STIC Apportionment'!N198</f>
        <v>42.610900000000001</v>
      </c>
      <c r="U7" s="78">
        <v>42.610900000000001</v>
      </c>
      <c r="V7" s="25">
        <f t="shared" si="6"/>
        <v>0</v>
      </c>
      <c r="W7" s="73">
        <f>'STIC Apportionment'!O198</f>
        <v>15.3596</v>
      </c>
      <c r="X7" s="78">
        <v>15.3596</v>
      </c>
      <c r="Y7" s="25">
        <f t="shared" si="7"/>
        <v>0</v>
      </c>
      <c r="Z7" s="73">
        <f>'STIC Apportionment'!P198</f>
        <v>1.125</v>
      </c>
      <c r="AA7" s="78">
        <v>1.125</v>
      </c>
      <c r="AB7" s="25">
        <f t="shared" si="8"/>
        <v>0</v>
      </c>
      <c r="AC7" s="73">
        <f>'STIC Apportionment'!Q198</f>
        <v>47.938699999999997</v>
      </c>
      <c r="AD7" s="78">
        <v>47.938699999999997</v>
      </c>
      <c r="AE7" s="25">
        <f t="shared" si="9"/>
        <v>0</v>
      </c>
      <c r="AF7" s="73">
        <f>'STIC Apportionment'!R198</f>
        <v>13.3706</v>
      </c>
      <c r="AG7" s="78">
        <v>13.3706</v>
      </c>
      <c r="AH7" s="25">
        <f t="shared" si="10"/>
        <v>0</v>
      </c>
      <c r="AI7"/>
      <c r="AJ7" s="1">
        <f>'STIC Apportionment'!T198</f>
        <v>0</v>
      </c>
      <c r="AK7" s="1">
        <f>'STIC Apportionment'!U198</f>
        <v>0</v>
      </c>
      <c r="AL7" s="1">
        <f>'STIC Apportionment'!V198</f>
        <v>1</v>
      </c>
      <c r="AM7" s="1">
        <f>'STIC Apportionment'!W198</f>
        <v>1</v>
      </c>
      <c r="AN7" s="1">
        <f>'STIC Apportionment'!X198</f>
        <v>0</v>
      </c>
      <c r="AO7" s="1">
        <f>'STIC Apportionment'!Y198</f>
        <v>1</v>
      </c>
      <c r="AP7" s="28">
        <f>'STIC Apportionment'!Z198</f>
        <v>3</v>
      </c>
      <c r="AR7">
        <v>0</v>
      </c>
      <c r="AS7">
        <v>0</v>
      </c>
      <c r="AT7">
        <v>1</v>
      </c>
      <c r="AU7">
        <v>1</v>
      </c>
      <c r="AV7">
        <v>0</v>
      </c>
      <c r="AW7">
        <v>1</v>
      </c>
      <c r="AX7" s="13">
        <v>3</v>
      </c>
      <c r="AZ7" t="str">
        <f t="shared" si="4"/>
        <v/>
      </c>
      <c r="BA7" t="str">
        <f t="shared" si="4"/>
        <v/>
      </c>
      <c r="BB7" t="str">
        <f t="shared" si="4"/>
        <v/>
      </c>
      <c r="BC7" t="str">
        <f t="shared" si="4"/>
        <v/>
      </c>
      <c r="BD7" t="str">
        <f t="shared" si="4"/>
        <v/>
      </c>
      <c r="BE7" t="str">
        <f t="shared" si="4"/>
        <v/>
      </c>
      <c r="BF7" s="13">
        <f t="shared" si="11"/>
        <v>0</v>
      </c>
      <c r="BG7" s="13">
        <f t="shared" si="12"/>
        <v>0</v>
      </c>
      <c r="BH7" s="13">
        <f t="shared" si="13"/>
        <v>0</v>
      </c>
    </row>
    <row r="8" spans="1:60" x14ac:dyDescent="0.25">
      <c r="A8">
        <v>184</v>
      </c>
      <c r="B8" t="s">
        <v>214</v>
      </c>
      <c r="C8" s="8">
        <v>195861</v>
      </c>
      <c r="D8" s="8">
        <v>3507</v>
      </c>
      <c r="E8" s="26">
        <f>'STIC Apportionment'!G199</f>
        <v>26335131</v>
      </c>
      <c r="F8" s="22">
        <v>26335131</v>
      </c>
      <c r="G8" s="23">
        <f t="shared" si="0"/>
        <v>0</v>
      </c>
      <c r="H8" s="24">
        <f>'STIC Apportionment'!H199</f>
        <v>3560148</v>
      </c>
      <c r="I8" s="27">
        <v>3560148</v>
      </c>
      <c r="J8" s="23">
        <f t="shared" si="1"/>
        <v>0</v>
      </c>
      <c r="K8" s="24">
        <f>'STIC Apportionment'!I199</f>
        <v>257841</v>
      </c>
      <c r="L8" s="27">
        <v>257841</v>
      </c>
      <c r="M8" s="23">
        <f t="shared" si="2"/>
        <v>0</v>
      </c>
      <c r="N8" s="24">
        <f>'STIC Apportionment'!J199</f>
        <v>6689207</v>
      </c>
      <c r="O8" s="27">
        <v>6689207</v>
      </c>
      <c r="P8" s="23">
        <f t="shared" si="3"/>
        <v>0</v>
      </c>
      <c r="Q8" s="73">
        <f>'STIC Apportionment'!M199</f>
        <v>10.104900000000001</v>
      </c>
      <c r="R8" s="78">
        <v>10.104900000000001</v>
      </c>
      <c r="S8" s="25">
        <f t="shared" si="5"/>
        <v>0</v>
      </c>
      <c r="T8" s="92">
        <f>'STIC Apportionment'!N199</f>
        <v>119.7792</v>
      </c>
      <c r="U8" s="78">
        <v>119.7792</v>
      </c>
      <c r="V8" s="25">
        <f t="shared" si="6"/>
        <v>0</v>
      </c>
      <c r="W8" s="73">
        <f>'STIC Apportionment'!O199</f>
        <v>18.1769</v>
      </c>
      <c r="X8" s="78">
        <v>18.1769</v>
      </c>
      <c r="Y8" s="25">
        <f t="shared" si="7"/>
        <v>0</v>
      </c>
      <c r="Z8" s="73">
        <f>'STIC Apportionment'!P199</f>
        <v>1.3164</v>
      </c>
      <c r="AA8" s="78">
        <v>1.3164</v>
      </c>
      <c r="AB8" s="25">
        <f t="shared" si="8"/>
        <v>0</v>
      </c>
      <c r="AC8" s="73">
        <f>'STIC Apportionment'!Q199</f>
        <v>134.45830000000001</v>
      </c>
      <c r="AD8" s="78">
        <v>134.45830000000001</v>
      </c>
      <c r="AE8" s="25">
        <f t="shared" si="9"/>
        <v>0</v>
      </c>
      <c r="AF8" s="73">
        <f>'STIC Apportionment'!R199</f>
        <v>34.152799999999999</v>
      </c>
      <c r="AG8" s="78">
        <v>34.152799999999999</v>
      </c>
      <c r="AH8" s="25">
        <f t="shared" si="10"/>
        <v>0</v>
      </c>
      <c r="AI8"/>
      <c r="AJ8" s="1">
        <f>'STIC Apportionment'!T199</f>
        <v>1</v>
      </c>
      <c r="AK8" s="1">
        <f>'STIC Apportionment'!U199</f>
        <v>1</v>
      </c>
      <c r="AL8" s="1">
        <f>'STIC Apportionment'!V199</f>
        <v>1</v>
      </c>
      <c r="AM8" s="1">
        <f>'STIC Apportionment'!W199</f>
        <v>1</v>
      </c>
      <c r="AN8" s="1">
        <f>'STIC Apportionment'!X199</f>
        <v>1</v>
      </c>
      <c r="AO8" s="1">
        <f>'STIC Apportionment'!Y199</f>
        <v>1</v>
      </c>
      <c r="AP8" s="28">
        <f>'STIC Apportionment'!Z199</f>
        <v>6</v>
      </c>
      <c r="AR8">
        <v>1</v>
      </c>
      <c r="AS8">
        <v>1</v>
      </c>
      <c r="AT8">
        <v>1</v>
      </c>
      <c r="AU8">
        <v>1</v>
      </c>
      <c r="AV8">
        <v>1</v>
      </c>
      <c r="AW8">
        <v>1</v>
      </c>
      <c r="AX8" s="13">
        <v>6</v>
      </c>
      <c r="AZ8" t="str">
        <f t="shared" si="4"/>
        <v/>
      </c>
      <c r="BA8" t="str">
        <f t="shared" si="4"/>
        <v/>
      </c>
      <c r="BB8" t="str">
        <f t="shared" si="4"/>
        <v/>
      </c>
      <c r="BC8" t="str">
        <f t="shared" si="4"/>
        <v/>
      </c>
      <c r="BD8" t="str">
        <f t="shared" si="4"/>
        <v/>
      </c>
      <c r="BE8" t="str">
        <f t="shared" si="4"/>
        <v/>
      </c>
      <c r="BF8" s="13">
        <f t="shared" si="11"/>
        <v>0</v>
      </c>
      <c r="BG8" s="13">
        <f t="shared" si="12"/>
        <v>0</v>
      </c>
      <c r="BH8" s="13">
        <f t="shared" si="13"/>
        <v>0</v>
      </c>
    </row>
    <row r="9" spans="1:60" x14ac:dyDescent="0.25">
      <c r="A9">
        <v>185</v>
      </c>
      <c r="B9" t="s">
        <v>215</v>
      </c>
      <c r="C9" s="8">
        <v>194535</v>
      </c>
      <c r="D9" s="8">
        <v>2155</v>
      </c>
      <c r="E9" s="26">
        <f>'STIC Apportionment'!G200</f>
        <v>160584349</v>
      </c>
      <c r="F9" s="22">
        <v>160688619</v>
      </c>
      <c r="G9" s="23">
        <f t="shared" si="0"/>
        <v>-6.4889474219698151E-4</v>
      </c>
      <c r="H9" s="24">
        <f>'STIC Apportionment'!H200</f>
        <v>6929634</v>
      </c>
      <c r="I9" s="27">
        <v>6929092</v>
      </c>
      <c r="J9" s="23">
        <f t="shared" si="1"/>
        <v>7.822092707088224E-5</v>
      </c>
      <c r="K9" s="24">
        <f>'STIC Apportionment'!I200</f>
        <v>312926</v>
      </c>
      <c r="L9" s="27">
        <v>312862</v>
      </c>
      <c r="M9" s="23">
        <f t="shared" si="2"/>
        <v>2.0456303418114885E-4</v>
      </c>
      <c r="N9" s="24">
        <f>'STIC Apportionment'!J200</f>
        <v>9088767</v>
      </c>
      <c r="O9" s="27">
        <v>9120954</v>
      </c>
      <c r="P9" s="23">
        <f t="shared" si="3"/>
        <v>-3.5289071735259414E-3</v>
      </c>
      <c r="Q9" s="73">
        <f>'STIC Apportionment'!M200</f>
        <v>23.1736</v>
      </c>
      <c r="R9" s="78">
        <v>23.1904</v>
      </c>
      <c r="S9" s="25">
        <f t="shared" si="5"/>
        <v>-7.2443769835794924E-4</v>
      </c>
      <c r="T9" s="92">
        <f>'STIC Apportionment'!N200</f>
        <v>513.17039999999997</v>
      </c>
      <c r="U9" s="78">
        <v>513.60860000000002</v>
      </c>
      <c r="V9" s="25">
        <f t="shared" si="6"/>
        <v>-8.5317886032287849E-4</v>
      </c>
      <c r="W9" s="73">
        <f>'STIC Apportionment'!O200</f>
        <v>35.621499999999997</v>
      </c>
      <c r="X9" s="78">
        <v>35.618699999999997</v>
      </c>
      <c r="Y9" s="25">
        <f t="shared" si="7"/>
        <v>7.861039285539384E-5</v>
      </c>
      <c r="Z9" s="73">
        <f>'STIC Apportionment'!P200</f>
        <v>1.6086</v>
      </c>
      <c r="AA9" s="78">
        <v>1.6083000000000001</v>
      </c>
      <c r="AB9" s="25">
        <f t="shared" si="8"/>
        <v>1.8653236336496626E-4</v>
      </c>
      <c r="AC9" s="73">
        <f>'STIC Apportionment'!Q200</f>
        <v>825.47789999999998</v>
      </c>
      <c r="AD9" s="78">
        <v>826.01390000000004</v>
      </c>
      <c r="AE9" s="25">
        <f t="shared" si="9"/>
        <v>-6.4889949188517981E-4</v>
      </c>
      <c r="AF9" s="73">
        <f>'STIC Apportionment'!R200</f>
        <v>46.720500000000001</v>
      </c>
      <c r="AG9" s="78">
        <v>46.885899999999999</v>
      </c>
      <c r="AH9" s="25">
        <f t="shared" si="10"/>
        <v>-3.5277130224651287E-3</v>
      </c>
      <c r="AI9"/>
      <c r="AJ9" s="1">
        <f>'STIC Apportionment'!T200</f>
        <v>1</v>
      </c>
      <c r="AK9" s="1">
        <f>'STIC Apportionment'!U200</f>
        <v>1</v>
      </c>
      <c r="AL9" s="1">
        <f>'STIC Apportionment'!V200</f>
        <v>1</v>
      </c>
      <c r="AM9" s="1">
        <f>'STIC Apportionment'!W200</f>
        <v>1</v>
      </c>
      <c r="AN9" s="1">
        <f>'STIC Apportionment'!X200</f>
        <v>1</v>
      </c>
      <c r="AO9" s="1">
        <f>'STIC Apportionment'!Y200</f>
        <v>1</v>
      </c>
      <c r="AP9" s="28">
        <f>'STIC Apportionment'!Z200</f>
        <v>6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 s="13">
        <v>6</v>
      </c>
      <c r="AZ9" t="str">
        <f t="shared" si="4"/>
        <v/>
      </c>
      <c r="BA9" t="str">
        <f t="shared" si="4"/>
        <v/>
      </c>
      <c r="BB9" t="str">
        <f t="shared" si="4"/>
        <v/>
      </c>
      <c r="BC9" t="str">
        <f t="shared" si="4"/>
        <v/>
      </c>
      <c r="BD9" t="str">
        <f t="shared" si="4"/>
        <v/>
      </c>
      <c r="BE9" t="str">
        <f t="shared" si="4"/>
        <v/>
      </c>
      <c r="BF9" s="13">
        <f t="shared" si="11"/>
        <v>0</v>
      </c>
      <c r="BG9" s="13">
        <f t="shared" si="12"/>
        <v>0</v>
      </c>
      <c r="BH9" s="13">
        <f t="shared" si="13"/>
        <v>0</v>
      </c>
    </row>
    <row r="10" spans="1:60" x14ac:dyDescent="0.25">
      <c r="A10">
        <v>186</v>
      </c>
      <c r="B10" t="s">
        <v>216</v>
      </c>
      <c r="C10" s="8">
        <v>191917</v>
      </c>
      <c r="D10" s="8">
        <v>1593</v>
      </c>
      <c r="E10" s="26">
        <f>'STIC Apportionment'!G201</f>
        <v>624720</v>
      </c>
      <c r="F10" s="22">
        <v>624720</v>
      </c>
      <c r="G10" s="23">
        <f t="shared" si="0"/>
        <v>0</v>
      </c>
      <c r="H10" s="24">
        <f>'STIC Apportionment'!H201</f>
        <v>1071605</v>
      </c>
      <c r="I10" s="27">
        <v>1071605</v>
      </c>
      <c r="J10" s="23">
        <f t="shared" si="1"/>
        <v>0</v>
      </c>
      <c r="K10" s="24">
        <f>'STIC Apportionment'!I201</f>
        <v>65301</v>
      </c>
      <c r="L10" s="27">
        <v>65301</v>
      </c>
      <c r="M10" s="23">
        <f t="shared" si="2"/>
        <v>0</v>
      </c>
      <c r="N10" s="24">
        <f>'STIC Apportionment'!J201</f>
        <v>177875</v>
      </c>
      <c r="O10" s="27">
        <v>177875</v>
      </c>
      <c r="P10" s="23">
        <f t="shared" si="3"/>
        <v>0</v>
      </c>
      <c r="Q10" s="73">
        <f>'STIC Apportionment'!M201</f>
        <v>0.81799999999999995</v>
      </c>
      <c r="R10" s="78">
        <v>0.81799999999999995</v>
      </c>
      <c r="S10" s="25">
        <f t="shared" si="5"/>
        <v>0</v>
      </c>
      <c r="T10" s="92">
        <f>'STIC Apportionment'!N201</f>
        <v>15.4351</v>
      </c>
      <c r="U10" s="78">
        <v>15.4351</v>
      </c>
      <c r="V10" s="25">
        <f t="shared" si="6"/>
        <v>0</v>
      </c>
      <c r="W10" s="73">
        <f>'STIC Apportionment'!O201</f>
        <v>5.5837000000000003</v>
      </c>
      <c r="X10" s="78">
        <v>5.5837000000000003</v>
      </c>
      <c r="Y10" s="25">
        <f t="shared" si="7"/>
        <v>0</v>
      </c>
      <c r="Z10" s="73">
        <f>'STIC Apportionment'!P201</f>
        <v>0.34029999999999999</v>
      </c>
      <c r="AA10" s="78">
        <v>0.34029999999999999</v>
      </c>
      <c r="AB10" s="25">
        <f t="shared" si="8"/>
        <v>0</v>
      </c>
      <c r="AC10" s="73">
        <f>'STIC Apportionment'!Q201</f>
        <v>3.2551999999999999</v>
      </c>
      <c r="AD10" s="78">
        <v>3.2551999999999999</v>
      </c>
      <c r="AE10" s="25">
        <f t="shared" si="9"/>
        <v>0</v>
      </c>
      <c r="AF10" s="73">
        <f>'STIC Apportionment'!R201</f>
        <v>0.92679999999999996</v>
      </c>
      <c r="AG10" s="78">
        <v>0.92679999999999996</v>
      </c>
      <c r="AH10" s="25">
        <f t="shared" si="10"/>
        <v>0</v>
      </c>
      <c r="AI10"/>
      <c r="AJ10" s="1">
        <f>'STIC Apportionment'!T201</f>
        <v>0</v>
      </c>
      <c r="AK10" s="1">
        <f>'STIC Apportionment'!U201</f>
        <v>0</v>
      </c>
      <c r="AL10" s="1">
        <f>'STIC Apportionment'!V201</f>
        <v>0</v>
      </c>
      <c r="AM10" s="1">
        <f>'STIC Apportionment'!W201</f>
        <v>0</v>
      </c>
      <c r="AN10" s="1">
        <f>'STIC Apportionment'!X201</f>
        <v>0</v>
      </c>
      <c r="AO10" s="1">
        <f>'STIC Apportionment'!Y201</f>
        <v>0</v>
      </c>
      <c r="AP10" s="28">
        <f>'STIC Apportionment'!Z201</f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 s="13">
        <v>0</v>
      </c>
      <c r="AZ10" t="str">
        <f t="shared" si="4"/>
        <v/>
      </c>
      <c r="BA10" t="str">
        <f t="shared" si="4"/>
        <v/>
      </c>
      <c r="BB10" t="str">
        <f t="shared" si="4"/>
        <v/>
      </c>
      <c r="BC10" t="str">
        <f t="shared" si="4"/>
        <v/>
      </c>
      <c r="BD10" t="str">
        <f t="shared" si="4"/>
        <v/>
      </c>
      <c r="BE10" t="str">
        <f t="shared" si="4"/>
        <v/>
      </c>
      <c r="BF10" s="13">
        <f t="shared" si="11"/>
        <v>0</v>
      </c>
      <c r="BG10" s="13">
        <f t="shared" si="12"/>
        <v>0</v>
      </c>
      <c r="BH10" s="13">
        <f t="shared" si="13"/>
        <v>0</v>
      </c>
    </row>
    <row r="11" spans="1:60" x14ac:dyDescent="0.25">
      <c r="A11">
        <v>187</v>
      </c>
      <c r="B11" t="s">
        <v>217</v>
      </c>
      <c r="C11" s="8">
        <v>187781</v>
      </c>
      <c r="D11" s="8">
        <v>2157</v>
      </c>
      <c r="E11" s="26">
        <f>'STIC Apportionment'!G202</f>
        <v>26147004</v>
      </c>
      <c r="F11" s="22">
        <v>26147004</v>
      </c>
      <c r="G11" s="23">
        <f t="shared" si="0"/>
        <v>0</v>
      </c>
      <c r="H11" s="24">
        <f>'STIC Apportionment'!H202</f>
        <v>4482448</v>
      </c>
      <c r="I11" s="27">
        <v>4482448</v>
      </c>
      <c r="J11" s="23">
        <f t="shared" si="1"/>
        <v>0</v>
      </c>
      <c r="K11" s="24">
        <f>'STIC Apportionment'!I202</f>
        <v>342245</v>
      </c>
      <c r="L11" s="27">
        <v>342245</v>
      </c>
      <c r="M11" s="23">
        <f t="shared" si="2"/>
        <v>0</v>
      </c>
      <c r="N11" s="24">
        <f>'STIC Apportionment'!J202</f>
        <v>9025350</v>
      </c>
      <c r="O11" s="27">
        <v>9025350</v>
      </c>
      <c r="P11" s="23">
        <f t="shared" si="3"/>
        <v>0</v>
      </c>
      <c r="Q11" s="73">
        <f>'STIC Apportionment'!M202</f>
        <v>5.8331999999999997</v>
      </c>
      <c r="R11" s="78">
        <v>5.8331999999999997</v>
      </c>
      <c r="S11" s="25">
        <f t="shared" si="5"/>
        <v>0</v>
      </c>
      <c r="T11" s="92">
        <f>'STIC Apportionment'!N202</f>
        <v>76.398499999999999</v>
      </c>
      <c r="U11" s="78">
        <v>76.398499999999999</v>
      </c>
      <c r="V11" s="25">
        <f t="shared" si="6"/>
        <v>0</v>
      </c>
      <c r="W11" s="73">
        <f>'STIC Apportionment'!O202</f>
        <v>23.8706</v>
      </c>
      <c r="X11" s="78">
        <v>23.8706</v>
      </c>
      <c r="Y11" s="25">
        <f t="shared" si="7"/>
        <v>0</v>
      </c>
      <c r="Z11" s="73">
        <f>'STIC Apportionment'!P202</f>
        <v>1.8226</v>
      </c>
      <c r="AA11" s="78">
        <v>1.8226</v>
      </c>
      <c r="AB11" s="25">
        <f t="shared" si="8"/>
        <v>0</v>
      </c>
      <c r="AC11" s="73">
        <f>'STIC Apportionment'!Q202</f>
        <v>139.24199999999999</v>
      </c>
      <c r="AD11" s="78">
        <v>139.24199999999999</v>
      </c>
      <c r="AE11" s="25">
        <f t="shared" si="9"/>
        <v>0</v>
      </c>
      <c r="AF11" s="73">
        <f>'STIC Apportionment'!R202</f>
        <v>48.063200000000002</v>
      </c>
      <c r="AG11" s="78">
        <v>48.063200000000002</v>
      </c>
      <c r="AH11" s="25">
        <f t="shared" si="10"/>
        <v>0</v>
      </c>
      <c r="AI11"/>
      <c r="AJ11" s="1">
        <f>'STIC Apportionment'!T202</f>
        <v>1</v>
      </c>
      <c r="AK11" s="1">
        <f>'STIC Apportionment'!U202</f>
        <v>0</v>
      </c>
      <c r="AL11" s="1">
        <f>'STIC Apportionment'!V202</f>
        <v>1</v>
      </c>
      <c r="AM11" s="1">
        <f>'STIC Apportionment'!W202</f>
        <v>1</v>
      </c>
      <c r="AN11" s="1">
        <f>'STIC Apportionment'!X202</f>
        <v>1</v>
      </c>
      <c r="AO11" s="1">
        <f>'STIC Apportionment'!Y202</f>
        <v>1</v>
      </c>
      <c r="AP11" s="28">
        <f>'STIC Apportionment'!Z202</f>
        <v>5</v>
      </c>
      <c r="AR11">
        <v>1</v>
      </c>
      <c r="AS11">
        <v>0</v>
      </c>
      <c r="AT11">
        <v>1</v>
      </c>
      <c r="AU11">
        <v>1</v>
      </c>
      <c r="AV11">
        <v>1</v>
      </c>
      <c r="AW11">
        <v>1</v>
      </c>
      <c r="AX11" s="13">
        <v>5</v>
      </c>
      <c r="AZ11" t="str">
        <f t="shared" si="4"/>
        <v/>
      </c>
      <c r="BA11" t="str">
        <f t="shared" si="4"/>
        <v/>
      </c>
      <c r="BB11" t="str">
        <f t="shared" si="4"/>
        <v/>
      </c>
      <c r="BC11" t="str">
        <f t="shared" si="4"/>
        <v/>
      </c>
      <c r="BD11" t="str">
        <f t="shared" si="4"/>
        <v/>
      </c>
      <c r="BE11" t="str">
        <f t="shared" si="4"/>
        <v/>
      </c>
      <c r="BF11" s="13">
        <f t="shared" si="11"/>
        <v>0</v>
      </c>
      <c r="BG11" s="13">
        <f t="shared" si="12"/>
        <v>0</v>
      </c>
      <c r="BH11" s="13">
        <f t="shared" si="13"/>
        <v>0</v>
      </c>
    </row>
    <row r="12" spans="1:60" x14ac:dyDescent="0.25">
      <c r="A12">
        <v>188</v>
      </c>
      <c r="B12" t="s">
        <v>218</v>
      </c>
      <c r="C12" s="8">
        <v>184809</v>
      </c>
      <c r="D12" s="8">
        <v>3776</v>
      </c>
      <c r="E12" s="26">
        <f>'STIC Apportionment'!G203</f>
        <v>23004357</v>
      </c>
      <c r="F12" s="22">
        <v>23004357</v>
      </c>
      <c r="G12" s="23">
        <f t="shared" si="0"/>
        <v>0</v>
      </c>
      <c r="H12" s="24">
        <f>'STIC Apportionment'!H203</f>
        <v>3004129</v>
      </c>
      <c r="I12" s="27">
        <v>3004129</v>
      </c>
      <c r="J12" s="23">
        <f t="shared" si="1"/>
        <v>0</v>
      </c>
      <c r="K12" s="24">
        <f>'STIC Apportionment'!I203</f>
        <v>157681</v>
      </c>
      <c r="L12" s="27">
        <v>157681</v>
      </c>
      <c r="M12" s="23">
        <f t="shared" si="2"/>
        <v>0</v>
      </c>
      <c r="N12" s="24">
        <f>'STIC Apportionment'!J203</f>
        <v>1450844</v>
      </c>
      <c r="O12" s="27">
        <v>1450844</v>
      </c>
      <c r="P12" s="23">
        <f t="shared" si="3"/>
        <v>0</v>
      </c>
      <c r="Q12" s="73">
        <f>'STIC Apportionment'!M203</f>
        <v>7.6576000000000004</v>
      </c>
      <c r="R12" s="78">
        <v>7.6576000000000004</v>
      </c>
      <c r="S12" s="25">
        <f t="shared" si="5"/>
        <v>0</v>
      </c>
      <c r="T12" s="92">
        <f>'STIC Apportionment'!N203</f>
        <v>145.89169999999999</v>
      </c>
      <c r="U12" s="78">
        <v>145.89169999999999</v>
      </c>
      <c r="V12" s="25">
        <f t="shared" si="6"/>
        <v>0</v>
      </c>
      <c r="W12" s="73">
        <f>'STIC Apportionment'!O203</f>
        <v>16.255299999999998</v>
      </c>
      <c r="X12" s="78">
        <v>16.255299999999998</v>
      </c>
      <c r="Y12" s="25">
        <f t="shared" si="7"/>
        <v>0</v>
      </c>
      <c r="Z12" s="73">
        <f>'STIC Apportionment'!P203</f>
        <v>0.85319999999999996</v>
      </c>
      <c r="AA12" s="78">
        <v>0.85319999999999996</v>
      </c>
      <c r="AB12" s="25">
        <f t="shared" si="8"/>
        <v>0</v>
      </c>
      <c r="AC12" s="73">
        <f>'STIC Apportionment'!Q203</f>
        <v>124.4764</v>
      </c>
      <c r="AD12" s="78">
        <v>124.4764</v>
      </c>
      <c r="AE12" s="25">
        <f t="shared" si="9"/>
        <v>0</v>
      </c>
      <c r="AF12" s="73">
        <f>'STIC Apportionment'!R203</f>
        <v>7.8505000000000003</v>
      </c>
      <c r="AG12" s="78">
        <v>7.8505000000000003</v>
      </c>
      <c r="AH12" s="25">
        <f t="shared" si="10"/>
        <v>0</v>
      </c>
      <c r="AI12"/>
      <c r="AJ12" s="1">
        <f>'STIC Apportionment'!T203</f>
        <v>1</v>
      </c>
      <c r="AK12" s="1">
        <f>'STIC Apportionment'!U203</f>
        <v>1</v>
      </c>
      <c r="AL12" s="1">
        <f>'STIC Apportionment'!V203</f>
        <v>1</v>
      </c>
      <c r="AM12" s="1">
        <f>'STIC Apportionment'!W203</f>
        <v>1</v>
      </c>
      <c r="AN12" s="1">
        <f>'STIC Apportionment'!X203</f>
        <v>1</v>
      </c>
      <c r="AO12" s="1">
        <f>'STIC Apportionment'!Y203</f>
        <v>0</v>
      </c>
      <c r="AP12" s="28">
        <f>'STIC Apportionment'!Z203</f>
        <v>5</v>
      </c>
      <c r="AR12">
        <v>1</v>
      </c>
      <c r="AS12">
        <v>1</v>
      </c>
      <c r="AT12">
        <v>1</v>
      </c>
      <c r="AU12">
        <v>1</v>
      </c>
      <c r="AV12">
        <v>1</v>
      </c>
      <c r="AW12">
        <v>0</v>
      </c>
      <c r="AX12" s="13">
        <v>5</v>
      </c>
      <c r="AZ12" t="str">
        <f t="shared" si="4"/>
        <v/>
      </c>
      <c r="BA12" t="str">
        <f t="shared" si="4"/>
        <v/>
      </c>
      <c r="BB12" t="str">
        <f t="shared" si="4"/>
        <v/>
      </c>
      <c r="BC12" t="str">
        <f t="shared" si="4"/>
        <v/>
      </c>
      <c r="BD12" t="str">
        <f t="shared" si="4"/>
        <v/>
      </c>
      <c r="BE12" t="str">
        <f t="shared" si="4"/>
        <v/>
      </c>
      <c r="BF12" s="13">
        <f t="shared" si="11"/>
        <v>0</v>
      </c>
      <c r="BG12" s="13">
        <f t="shared" si="12"/>
        <v>0</v>
      </c>
      <c r="BH12" s="13">
        <f t="shared" si="13"/>
        <v>0</v>
      </c>
    </row>
    <row r="13" spans="1:60" x14ac:dyDescent="0.25">
      <c r="A13">
        <v>189</v>
      </c>
      <c r="B13" t="s">
        <v>219</v>
      </c>
      <c r="C13" s="8">
        <v>182696</v>
      </c>
      <c r="D13" s="8">
        <v>1370</v>
      </c>
      <c r="E13" s="26">
        <f>'STIC Apportionment'!G204</f>
        <v>0</v>
      </c>
      <c r="F13" s="22">
        <v>0</v>
      </c>
      <c r="G13" s="23" t="str">
        <f t="shared" si="0"/>
        <v/>
      </c>
      <c r="H13" s="24">
        <f>'STIC Apportionment'!H204</f>
        <v>1141482</v>
      </c>
      <c r="I13" s="27">
        <v>1141482</v>
      </c>
      <c r="J13" s="23">
        <f t="shared" si="1"/>
        <v>0</v>
      </c>
      <c r="K13" s="24">
        <f>'STIC Apportionment'!I204</f>
        <v>70106</v>
      </c>
      <c r="L13" s="27">
        <v>70106</v>
      </c>
      <c r="M13" s="23">
        <f t="shared" si="2"/>
        <v>0</v>
      </c>
      <c r="N13" s="24">
        <f>'STIC Apportionment'!J204</f>
        <v>711223</v>
      </c>
      <c r="O13" s="27">
        <v>711223</v>
      </c>
      <c r="P13" s="23">
        <f t="shared" si="3"/>
        <v>0</v>
      </c>
      <c r="Q13" s="73">
        <f>'STIC Apportionment'!M204</f>
        <v>0</v>
      </c>
      <c r="R13" s="78">
        <v>0</v>
      </c>
      <c r="S13" s="25" t="str">
        <f t="shared" si="5"/>
        <v/>
      </c>
      <c r="T13" s="92">
        <f>'STIC Apportionment'!N204</f>
        <v>0</v>
      </c>
      <c r="U13" s="78">
        <v>0</v>
      </c>
      <c r="V13" s="25" t="str">
        <f t="shared" si="6"/>
        <v/>
      </c>
      <c r="W13" s="73">
        <f>'STIC Apportionment'!O204</f>
        <v>6.2480000000000002</v>
      </c>
      <c r="X13" s="78">
        <v>6.2480000000000002</v>
      </c>
      <c r="Y13" s="25">
        <f t="shared" si="7"/>
        <v>0</v>
      </c>
      <c r="Z13" s="73">
        <f>'STIC Apportionment'!P204</f>
        <v>0.38369999999999999</v>
      </c>
      <c r="AA13" s="78">
        <v>0.38369999999999999</v>
      </c>
      <c r="AB13" s="25">
        <f t="shared" si="8"/>
        <v>0</v>
      </c>
      <c r="AC13" s="73">
        <f>'STIC Apportionment'!Q204</f>
        <v>0</v>
      </c>
      <c r="AD13" s="78">
        <v>0</v>
      </c>
      <c r="AE13" s="25" t="str">
        <f t="shared" si="9"/>
        <v/>
      </c>
      <c r="AF13" s="73">
        <f>'STIC Apportionment'!R204</f>
        <v>3.8929</v>
      </c>
      <c r="AG13" s="78">
        <v>3.8929</v>
      </c>
      <c r="AH13" s="25">
        <f t="shared" si="10"/>
        <v>0</v>
      </c>
      <c r="AI13"/>
      <c r="AJ13" s="1">
        <f>'STIC Apportionment'!T204</f>
        <v>0</v>
      </c>
      <c r="AK13" s="1">
        <f>'STIC Apportionment'!U204</f>
        <v>0</v>
      </c>
      <c r="AL13" s="1">
        <f>'STIC Apportionment'!V204</f>
        <v>0</v>
      </c>
      <c r="AM13" s="1">
        <f>'STIC Apportionment'!W204</f>
        <v>0</v>
      </c>
      <c r="AN13" s="1">
        <f>'STIC Apportionment'!X204</f>
        <v>0</v>
      </c>
      <c r="AO13" s="1">
        <f>'STIC Apportionment'!Y204</f>
        <v>0</v>
      </c>
      <c r="AP13" s="28">
        <f>'STIC Apportionment'!Z204</f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 s="13">
        <v>0</v>
      </c>
      <c r="AZ13" t="str">
        <f t="shared" si="4"/>
        <v/>
      </c>
      <c r="BA13" t="str">
        <f t="shared" si="4"/>
        <v/>
      </c>
      <c r="BB13" t="str">
        <f t="shared" si="4"/>
        <v/>
      </c>
      <c r="BC13" t="str">
        <f t="shared" si="4"/>
        <v/>
      </c>
      <c r="BD13" t="str">
        <f t="shared" si="4"/>
        <v/>
      </c>
      <c r="BE13" t="str">
        <f t="shared" si="4"/>
        <v/>
      </c>
      <c r="BF13" s="13">
        <f t="shared" si="11"/>
        <v>0</v>
      </c>
      <c r="BG13" s="13">
        <f t="shared" si="12"/>
        <v>0</v>
      </c>
      <c r="BH13" s="13">
        <f t="shared" si="13"/>
        <v>0</v>
      </c>
    </row>
    <row r="14" spans="1:60" x14ac:dyDescent="0.25">
      <c r="A14">
        <v>190</v>
      </c>
      <c r="B14" t="s">
        <v>220</v>
      </c>
      <c r="C14" s="8">
        <v>182169</v>
      </c>
      <c r="D14" s="8">
        <v>1889</v>
      </c>
      <c r="E14" s="26">
        <f>'STIC Apportionment'!G205</f>
        <v>5331001</v>
      </c>
      <c r="F14" s="22">
        <v>5331001</v>
      </c>
      <c r="G14" s="23">
        <f t="shared" si="0"/>
        <v>0</v>
      </c>
      <c r="H14" s="24">
        <f>'STIC Apportionment'!H205</f>
        <v>1743945</v>
      </c>
      <c r="I14" s="27">
        <v>1743945</v>
      </c>
      <c r="J14" s="23">
        <f t="shared" si="1"/>
        <v>0</v>
      </c>
      <c r="K14" s="24">
        <f>'STIC Apportionment'!I205</f>
        <v>112185</v>
      </c>
      <c r="L14" s="27">
        <v>112185</v>
      </c>
      <c r="M14" s="23">
        <f t="shared" si="2"/>
        <v>0</v>
      </c>
      <c r="N14" s="24">
        <f>'STIC Apportionment'!J205</f>
        <v>1115617</v>
      </c>
      <c r="O14" s="27">
        <v>1115617</v>
      </c>
      <c r="P14" s="23">
        <f t="shared" si="3"/>
        <v>0</v>
      </c>
      <c r="Q14" s="73">
        <f>'STIC Apportionment'!M205</f>
        <v>3.0569000000000002</v>
      </c>
      <c r="R14" s="78">
        <v>3.0569000000000002</v>
      </c>
      <c r="S14" s="25">
        <f t="shared" si="5"/>
        <v>0</v>
      </c>
      <c r="T14" s="92">
        <f>'STIC Apportionment'!N205</f>
        <v>47.5197</v>
      </c>
      <c r="U14" s="78">
        <v>47.5197</v>
      </c>
      <c r="V14" s="25">
        <f t="shared" si="6"/>
        <v>0</v>
      </c>
      <c r="W14" s="73">
        <f>'STIC Apportionment'!O205</f>
        <v>9.5731999999999999</v>
      </c>
      <c r="X14" s="78">
        <v>9.5731999999999999</v>
      </c>
      <c r="Y14" s="25">
        <f t="shared" si="7"/>
        <v>0</v>
      </c>
      <c r="Z14" s="73">
        <f>'STIC Apportionment'!P205</f>
        <v>0.61580000000000001</v>
      </c>
      <c r="AA14" s="78">
        <v>0.61580000000000001</v>
      </c>
      <c r="AB14" s="25">
        <f t="shared" si="8"/>
        <v>0</v>
      </c>
      <c r="AC14" s="73">
        <f>'STIC Apportionment'!Q205</f>
        <v>29.263999999999999</v>
      </c>
      <c r="AD14" s="78">
        <v>29.263999999999999</v>
      </c>
      <c r="AE14" s="25">
        <f t="shared" si="9"/>
        <v>0</v>
      </c>
      <c r="AF14" s="73">
        <f>'STIC Apportionment'!R205</f>
        <v>6.1241000000000003</v>
      </c>
      <c r="AG14" s="78">
        <v>6.1241000000000003</v>
      </c>
      <c r="AH14" s="25">
        <f t="shared" si="10"/>
        <v>0</v>
      </c>
      <c r="AI14"/>
      <c r="AJ14" s="1">
        <f>'STIC Apportionment'!T205</f>
        <v>0</v>
      </c>
      <c r="AK14" s="1">
        <f>'STIC Apportionment'!U205</f>
        <v>0</v>
      </c>
      <c r="AL14" s="1">
        <f>'STIC Apportionment'!V205</f>
        <v>0</v>
      </c>
      <c r="AM14" s="1">
        <f>'STIC Apportionment'!W205</f>
        <v>0</v>
      </c>
      <c r="AN14" s="1">
        <f>'STIC Apportionment'!X205</f>
        <v>0</v>
      </c>
      <c r="AO14" s="1">
        <f>'STIC Apportionment'!Y205</f>
        <v>0</v>
      </c>
      <c r="AP14" s="28">
        <f>'STIC Apportionment'!Z205</f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 s="13">
        <v>0</v>
      </c>
      <c r="AZ14" t="str">
        <f t="shared" si="4"/>
        <v/>
      </c>
      <c r="BA14" t="str">
        <f t="shared" si="4"/>
        <v/>
      </c>
      <c r="BB14" t="str">
        <f t="shared" si="4"/>
        <v/>
      </c>
      <c r="BC14" t="str">
        <f t="shared" si="4"/>
        <v/>
      </c>
      <c r="BD14" t="str">
        <f t="shared" si="4"/>
        <v/>
      </c>
      <c r="BE14" t="str">
        <f t="shared" si="4"/>
        <v/>
      </c>
      <c r="BF14" s="13">
        <f t="shared" si="11"/>
        <v>0</v>
      </c>
      <c r="BG14" s="13">
        <f t="shared" si="12"/>
        <v>0</v>
      </c>
      <c r="BH14" s="13">
        <f t="shared" si="13"/>
        <v>0</v>
      </c>
    </row>
    <row r="15" spans="1:60" x14ac:dyDescent="0.25">
      <c r="A15">
        <v>191</v>
      </c>
      <c r="B15" t="s">
        <v>221</v>
      </c>
      <c r="C15" s="8">
        <v>180956</v>
      </c>
      <c r="D15" s="8">
        <v>1806</v>
      </c>
      <c r="E15" s="26">
        <f>'STIC Apportionment'!G206</f>
        <v>0</v>
      </c>
      <c r="F15" s="22">
        <v>0</v>
      </c>
      <c r="G15" s="23" t="str">
        <f t="shared" si="0"/>
        <v/>
      </c>
      <c r="H15" s="24">
        <f>'STIC Apportionment'!H206</f>
        <v>345545</v>
      </c>
      <c r="I15" s="27">
        <v>345545</v>
      </c>
      <c r="J15" s="23">
        <f t="shared" si="1"/>
        <v>0</v>
      </c>
      <c r="K15" s="24">
        <f>'STIC Apportionment'!I206</f>
        <v>26039</v>
      </c>
      <c r="L15" s="27">
        <v>26039</v>
      </c>
      <c r="M15" s="23">
        <f t="shared" si="2"/>
        <v>0</v>
      </c>
      <c r="N15" s="24">
        <f>'STIC Apportionment'!J206</f>
        <v>61151</v>
      </c>
      <c r="O15" s="27">
        <v>61151</v>
      </c>
      <c r="P15" s="23">
        <f t="shared" si="3"/>
        <v>0</v>
      </c>
      <c r="Q15" s="73">
        <f>'STIC Apportionment'!M206</f>
        <v>0</v>
      </c>
      <c r="R15" s="78">
        <v>0</v>
      </c>
      <c r="S15" s="25" t="str">
        <f t="shared" si="5"/>
        <v/>
      </c>
      <c r="T15" s="92">
        <f>'STIC Apportionment'!N206</f>
        <v>0</v>
      </c>
      <c r="U15" s="78">
        <v>0</v>
      </c>
      <c r="V15" s="25" t="str">
        <f t="shared" si="6"/>
        <v/>
      </c>
      <c r="W15" s="73">
        <f>'STIC Apportionment'!O206</f>
        <v>1.9096</v>
      </c>
      <c r="X15" s="78">
        <v>1.9096</v>
      </c>
      <c r="Y15" s="25">
        <f t="shared" si="7"/>
        <v>0</v>
      </c>
      <c r="Z15" s="73">
        <f>'STIC Apportionment'!P206</f>
        <v>0.1439</v>
      </c>
      <c r="AA15" s="78">
        <v>0.1439</v>
      </c>
      <c r="AB15" s="25">
        <f t="shared" si="8"/>
        <v>0</v>
      </c>
      <c r="AC15" s="73">
        <f>'STIC Apportionment'!Q206</f>
        <v>0</v>
      </c>
      <c r="AD15" s="78">
        <v>0</v>
      </c>
      <c r="AE15" s="25" t="str">
        <f t="shared" si="9"/>
        <v/>
      </c>
      <c r="AF15" s="73">
        <f>'STIC Apportionment'!R206</f>
        <v>0.33789999999999998</v>
      </c>
      <c r="AG15" s="78">
        <v>0.33789999999999998</v>
      </c>
      <c r="AH15" s="25">
        <f t="shared" si="10"/>
        <v>0</v>
      </c>
      <c r="AI15"/>
      <c r="AJ15" s="1">
        <f>'STIC Apportionment'!T206</f>
        <v>0</v>
      </c>
      <c r="AK15" s="1">
        <f>'STIC Apportionment'!U206</f>
        <v>0</v>
      </c>
      <c r="AL15" s="1">
        <f>'STIC Apportionment'!V206</f>
        <v>0</v>
      </c>
      <c r="AM15" s="1">
        <f>'STIC Apportionment'!W206</f>
        <v>0</v>
      </c>
      <c r="AN15" s="1">
        <f>'STIC Apportionment'!X206</f>
        <v>0</v>
      </c>
      <c r="AO15" s="1">
        <f>'STIC Apportionment'!Y206</f>
        <v>0</v>
      </c>
      <c r="AP15" s="28">
        <f>'STIC Apportionment'!Z206</f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 s="13">
        <v>0</v>
      </c>
      <c r="AZ15" t="str">
        <f t="shared" si="4"/>
        <v/>
      </c>
      <c r="BA15" t="str">
        <f t="shared" si="4"/>
        <v/>
      </c>
      <c r="BB15" t="str">
        <f t="shared" si="4"/>
        <v/>
      </c>
      <c r="BC15" t="str">
        <f t="shared" si="4"/>
        <v/>
      </c>
      <c r="BD15" t="str">
        <f t="shared" si="4"/>
        <v/>
      </c>
      <c r="BE15" t="str">
        <f t="shared" si="4"/>
        <v/>
      </c>
      <c r="BF15" s="13">
        <f t="shared" si="11"/>
        <v>0</v>
      </c>
      <c r="BG15" s="13">
        <f t="shared" si="12"/>
        <v>0</v>
      </c>
      <c r="BH15" s="13">
        <f t="shared" si="13"/>
        <v>0</v>
      </c>
    </row>
    <row r="16" spans="1:60" x14ac:dyDescent="0.25">
      <c r="A16">
        <v>192</v>
      </c>
      <c r="B16" t="s">
        <v>222</v>
      </c>
      <c r="C16" s="8">
        <v>180786</v>
      </c>
      <c r="D16" s="8">
        <v>951</v>
      </c>
      <c r="E16" s="26">
        <f>'STIC Apportionment'!G207</f>
        <v>1410724</v>
      </c>
      <c r="F16" s="22">
        <v>1410724</v>
      </c>
      <c r="G16" s="23">
        <f t="shared" si="0"/>
        <v>0</v>
      </c>
      <c r="H16" s="24">
        <f>'STIC Apportionment'!H207</f>
        <v>1361861</v>
      </c>
      <c r="I16" s="27">
        <v>1361861</v>
      </c>
      <c r="J16" s="23">
        <f t="shared" si="1"/>
        <v>0</v>
      </c>
      <c r="K16" s="24">
        <f>'STIC Apportionment'!I207</f>
        <v>71705</v>
      </c>
      <c r="L16" s="27">
        <v>71705</v>
      </c>
      <c r="M16" s="23">
        <f t="shared" si="2"/>
        <v>0</v>
      </c>
      <c r="N16" s="24">
        <f>'STIC Apportionment'!J207</f>
        <v>468227</v>
      </c>
      <c r="O16" s="27">
        <v>468227</v>
      </c>
      <c r="P16" s="23">
        <f t="shared" si="3"/>
        <v>0</v>
      </c>
      <c r="Q16" s="73">
        <f>'STIC Apportionment'!M207</f>
        <v>1.3030999999999999</v>
      </c>
      <c r="R16" s="78">
        <v>1.3030999999999999</v>
      </c>
      <c r="S16" s="25">
        <f t="shared" si="5"/>
        <v>0</v>
      </c>
      <c r="T16" s="92">
        <f>'STIC Apportionment'!N207</f>
        <v>27.9268</v>
      </c>
      <c r="U16" s="78">
        <v>27.9268</v>
      </c>
      <c r="V16" s="25">
        <f t="shared" si="6"/>
        <v>0</v>
      </c>
      <c r="W16" s="73">
        <f>'STIC Apportionment'!O207</f>
        <v>7.5330000000000004</v>
      </c>
      <c r="X16" s="78">
        <v>7.5330000000000004</v>
      </c>
      <c r="Y16" s="25">
        <f t="shared" si="7"/>
        <v>0</v>
      </c>
      <c r="Z16" s="73">
        <f>'STIC Apportionment'!P207</f>
        <v>0.39660000000000001</v>
      </c>
      <c r="AA16" s="78">
        <v>0.39660000000000001</v>
      </c>
      <c r="AB16" s="25">
        <f t="shared" si="8"/>
        <v>0</v>
      </c>
      <c r="AC16" s="73">
        <f>'STIC Apportionment'!Q207</f>
        <v>7.8033000000000001</v>
      </c>
      <c r="AD16" s="78">
        <v>7.8033000000000001</v>
      </c>
      <c r="AE16" s="25">
        <f t="shared" si="9"/>
        <v>0</v>
      </c>
      <c r="AF16" s="73">
        <f>'STIC Apportionment'!R207</f>
        <v>2.59</v>
      </c>
      <c r="AG16" s="78">
        <v>2.59</v>
      </c>
      <c r="AH16" s="25">
        <f t="shared" si="10"/>
        <v>0</v>
      </c>
      <c r="AI16"/>
      <c r="AJ16" s="1">
        <f>'STIC Apportionment'!T207</f>
        <v>0</v>
      </c>
      <c r="AK16" s="1">
        <f>'STIC Apportionment'!U207</f>
        <v>0</v>
      </c>
      <c r="AL16" s="1">
        <f>'STIC Apportionment'!V207</f>
        <v>0</v>
      </c>
      <c r="AM16" s="1">
        <f>'STIC Apportionment'!W207</f>
        <v>0</v>
      </c>
      <c r="AN16" s="1">
        <f>'STIC Apportionment'!X207</f>
        <v>0</v>
      </c>
      <c r="AO16" s="1">
        <f>'STIC Apportionment'!Y207</f>
        <v>0</v>
      </c>
      <c r="AP16" s="28">
        <f>'STIC Apportionment'!Z207</f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 s="13">
        <v>0</v>
      </c>
      <c r="AZ16" t="str">
        <f t="shared" si="4"/>
        <v/>
      </c>
      <c r="BA16" t="str">
        <f t="shared" si="4"/>
        <v/>
      </c>
      <c r="BB16" t="str">
        <f t="shared" si="4"/>
        <v/>
      </c>
      <c r="BC16" t="str">
        <f t="shared" si="4"/>
        <v/>
      </c>
      <c r="BD16" t="str">
        <f t="shared" si="4"/>
        <v/>
      </c>
      <c r="BE16" t="str">
        <f t="shared" si="4"/>
        <v/>
      </c>
      <c r="BF16" s="13">
        <f t="shared" si="11"/>
        <v>0</v>
      </c>
      <c r="BG16" s="13">
        <f t="shared" si="12"/>
        <v>0</v>
      </c>
      <c r="BH16" s="13">
        <f t="shared" si="13"/>
        <v>0</v>
      </c>
    </row>
    <row r="17" spans="1:60" x14ac:dyDescent="0.25">
      <c r="A17">
        <v>193</v>
      </c>
      <c r="B17" t="s">
        <v>223</v>
      </c>
      <c r="C17" s="8">
        <v>177844</v>
      </c>
      <c r="D17" s="8">
        <v>2131</v>
      </c>
      <c r="E17" s="26">
        <f>'STIC Apportionment'!G208</f>
        <v>6366930</v>
      </c>
      <c r="F17" s="22">
        <v>6366930</v>
      </c>
      <c r="G17" s="23">
        <f t="shared" si="0"/>
        <v>0</v>
      </c>
      <c r="H17" s="24">
        <f>'STIC Apportionment'!H208</f>
        <v>1600420</v>
      </c>
      <c r="I17" s="27">
        <v>1402958</v>
      </c>
      <c r="J17" s="23">
        <f t="shared" si="1"/>
        <v>0.14074690760521702</v>
      </c>
      <c r="K17" s="24">
        <f>'STIC Apportionment'!I208</f>
        <v>114248</v>
      </c>
      <c r="L17" s="27">
        <v>94708</v>
      </c>
      <c r="M17" s="23">
        <f t="shared" si="2"/>
        <v>0.20631836803649106</v>
      </c>
      <c r="N17" s="24">
        <f>'STIC Apportionment'!J208</f>
        <v>1363965</v>
      </c>
      <c r="O17" s="27">
        <v>1333692</v>
      </c>
      <c r="P17" s="23">
        <f t="shared" si="3"/>
        <v>2.2698644064746532E-2</v>
      </c>
      <c r="Q17" s="73">
        <f>'STIC Apportionment'!M208</f>
        <v>4.5381999999999998</v>
      </c>
      <c r="R17" s="78">
        <v>4.5381999999999998</v>
      </c>
      <c r="S17" s="25">
        <f t="shared" si="5"/>
        <v>0</v>
      </c>
      <c r="T17" s="92">
        <f>'STIC Apportionment'!N208</f>
        <v>67.227000000000004</v>
      </c>
      <c r="U17" s="78">
        <v>67.227000000000004</v>
      </c>
      <c r="V17" s="25">
        <f t="shared" si="6"/>
        <v>0</v>
      </c>
      <c r="W17" s="73">
        <f>'STIC Apportionment'!O208</f>
        <v>8.9990000000000006</v>
      </c>
      <c r="X17" s="78">
        <v>7.8887</v>
      </c>
      <c r="Y17" s="25">
        <f t="shared" si="7"/>
        <v>0.14074562348675967</v>
      </c>
      <c r="Z17" s="73">
        <f>'STIC Apportionment'!P208</f>
        <v>0.64239999999999997</v>
      </c>
      <c r="AA17" s="78">
        <v>0.53249999999999997</v>
      </c>
      <c r="AB17" s="25">
        <f t="shared" si="8"/>
        <v>0.20638497652582166</v>
      </c>
      <c r="AC17" s="73">
        <f>'STIC Apportionment'!Q208</f>
        <v>35.800600000000003</v>
      </c>
      <c r="AD17" s="78">
        <v>35.800600000000003</v>
      </c>
      <c r="AE17" s="25">
        <f t="shared" si="9"/>
        <v>0</v>
      </c>
      <c r="AF17" s="73">
        <f>'STIC Apportionment'!R208</f>
        <v>7.6694000000000004</v>
      </c>
      <c r="AG17" s="78">
        <v>7.4992000000000001</v>
      </c>
      <c r="AH17" s="25">
        <f t="shared" si="10"/>
        <v>2.2695754213782893E-2</v>
      </c>
      <c r="AI17"/>
      <c r="AJ17" s="1">
        <f>'STIC Apportionment'!T208</f>
        <v>0</v>
      </c>
      <c r="AK17" s="1">
        <f>'STIC Apportionment'!U208</f>
        <v>0</v>
      </c>
      <c r="AL17" s="1">
        <f>'STIC Apportionment'!V208</f>
        <v>0</v>
      </c>
      <c r="AM17" s="1">
        <f>'STIC Apportionment'!W208</f>
        <v>0</v>
      </c>
      <c r="AN17" s="1">
        <f>'STIC Apportionment'!X208</f>
        <v>0</v>
      </c>
      <c r="AO17" s="1">
        <f>'STIC Apportionment'!Y208</f>
        <v>0</v>
      </c>
      <c r="AP17" s="28">
        <f>'STIC Apportionment'!Z208</f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 s="13">
        <v>0</v>
      </c>
      <c r="AZ17" t="str">
        <f t="shared" si="4"/>
        <v/>
      </c>
      <c r="BA17" t="str">
        <f t="shared" si="4"/>
        <v/>
      </c>
      <c r="BB17" t="str">
        <f t="shared" si="4"/>
        <v/>
      </c>
      <c r="BC17" t="str">
        <f t="shared" si="4"/>
        <v/>
      </c>
      <c r="BD17" t="str">
        <f t="shared" si="4"/>
        <v/>
      </c>
      <c r="BE17" t="str">
        <f t="shared" si="4"/>
        <v/>
      </c>
      <c r="BF17" s="13">
        <f t="shared" si="11"/>
        <v>0</v>
      </c>
      <c r="BG17" s="13">
        <f t="shared" si="12"/>
        <v>0</v>
      </c>
      <c r="BH17" s="13">
        <f t="shared" si="13"/>
        <v>0</v>
      </c>
    </row>
    <row r="18" spans="1:60" x14ac:dyDescent="0.25">
      <c r="A18">
        <v>194</v>
      </c>
      <c r="B18" t="s">
        <v>224</v>
      </c>
      <c r="C18" s="8">
        <v>176676</v>
      </c>
      <c r="D18" s="8">
        <v>2514</v>
      </c>
      <c r="E18" s="26">
        <f>'STIC Apportionment'!G209</f>
        <v>5506112</v>
      </c>
      <c r="F18" s="22">
        <v>7894431</v>
      </c>
      <c r="G18" s="23">
        <f t="shared" si="0"/>
        <v>-0.3025321267612574</v>
      </c>
      <c r="H18" s="24">
        <f>'STIC Apportionment'!H209</f>
        <v>2082140</v>
      </c>
      <c r="I18" s="27">
        <v>2078651</v>
      </c>
      <c r="J18" s="23">
        <f t="shared" si="1"/>
        <v>1.6784924453407957E-3</v>
      </c>
      <c r="K18" s="24">
        <f>'STIC Apportionment'!I209</f>
        <v>170994</v>
      </c>
      <c r="L18" s="27">
        <v>166074</v>
      </c>
      <c r="M18" s="23">
        <f t="shared" si="2"/>
        <v>2.9625347736551122E-2</v>
      </c>
      <c r="N18" s="24">
        <f>'STIC Apportionment'!J209</f>
        <v>1360220</v>
      </c>
      <c r="O18" s="27">
        <v>1922063</v>
      </c>
      <c r="P18" s="23">
        <f t="shared" si="3"/>
        <v>-0.29231247883133904</v>
      </c>
      <c r="Q18" s="73">
        <f>'STIC Apportionment'!M209</f>
        <v>2.9801000000000002</v>
      </c>
      <c r="R18" s="78">
        <v>4.2808999999999999</v>
      </c>
      <c r="S18" s="25">
        <f t="shared" si="5"/>
        <v>-0.30386133756920264</v>
      </c>
      <c r="T18" s="92">
        <f>'STIC Apportionment'!N209</f>
        <v>36.563400000000001</v>
      </c>
      <c r="U18" s="78">
        <v>54.193600000000004</v>
      </c>
      <c r="V18" s="25">
        <f t="shared" si="6"/>
        <v>-0.32531885683918393</v>
      </c>
      <c r="W18" s="73">
        <f>'STIC Apportionment'!O209</f>
        <v>11.7851</v>
      </c>
      <c r="X18" s="78">
        <v>11.7653</v>
      </c>
      <c r="Y18" s="25">
        <f t="shared" si="7"/>
        <v>1.6829150127919412E-3</v>
      </c>
      <c r="Z18" s="73">
        <f>'STIC Apportionment'!P209</f>
        <v>0.96779999999999999</v>
      </c>
      <c r="AA18" s="78">
        <v>0.94</v>
      </c>
      <c r="AB18" s="25">
        <f t="shared" si="8"/>
        <v>2.9574468085106442E-2</v>
      </c>
      <c r="AC18" s="73">
        <f>'STIC Apportionment'!Q209</f>
        <v>31.164999999999999</v>
      </c>
      <c r="AD18" s="78">
        <v>44.683100000000003</v>
      </c>
      <c r="AE18" s="25">
        <f t="shared" si="9"/>
        <v>-0.30253272490046579</v>
      </c>
      <c r="AF18" s="73">
        <f>'STIC Apportionment'!R209</f>
        <v>7.6989999999999998</v>
      </c>
      <c r="AG18" s="78">
        <v>10.879</v>
      </c>
      <c r="AH18" s="25">
        <f t="shared" si="10"/>
        <v>-0.29230627815056531</v>
      </c>
      <c r="AI18"/>
      <c r="AJ18" s="1">
        <f>'STIC Apportionment'!T209</f>
        <v>0</v>
      </c>
      <c r="AK18" s="1">
        <f>'STIC Apportionment'!U209</f>
        <v>0</v>
      </c>
      <c r="AL18" s="1">
        <f>'STIC Apportionment'!V209</f>
        <v>0</v>
      </c>
      <c r="AM18" s="1">
        <f>'STIC Apportionment'!W209</f>
        <v>1</v>
      </c>
      <c r="AN18" s="1">
        <f>'STIC Apportionment'!X209</f>
        <v>0</v>
      </c>
      <c r="AO18" s="1">
        <f>'STIC Apportionment'!Y209</f>
        <v>0</v>
      </c>
      <c r="AP18" s="28">
        <f>'STIC Apportionment'!Z209</f>
        <v>1</v>
      </c>
      <c r="AR18">
        <v>0</v>
      </c>
      <c r="AS18">
        <v>0</v>
      </c>
      <c r="AT18">
        <v>0</v>
      </c>
      <c r="AU18">
        <v>1</v>
      </c>
      <c r="AV18">
        <v>0</v>
      </c>
      <c r="AW18">
        <v>0</v>
      </c>
      <c r="AX18" s="13">
        <v>1</v>
      </c>
      <c r="AZ18" t="str">
        <f t="shared" si="4"/>
        <v/>
      </c>
      <c r="BA18" t="str">
        <f t="shared" si="4"/>
        <v/>
      </c>
      <c r="BB18" t="str">
        <f t="shared" si="4"/>
        <v/>
      </c>
      <c r="BC18" t="str">
        <f t="shared" si="4"/>
        <v/>
      </c>
      <c r="BD18" t="str">
        <f t="shared" si="4"/>
        <v/>
      </c>
      <c r="BE18" t="str">
        <f t="shared" si="4"/>
        <v/>
      </c>
      <c r="BF18" s="13">
        <f t="shared" si="11"/>
        <v>0</v>
      </c>
      <c r="BG18" s="13">
        <f t="shared" si="12"/>
        <v>0</v>
      </c>
      <c r="BH18" s="13">
        <f t="shared" si="13"/>
        <v>0</v>
      </c>
    </row>
    <row r="19" spans="1:60" x14ac:dyDescent="0.25">
      <c r="A19">
        <v>195</v>
      </c>
      <c r="B19" t="s">
        <v>225</v>
      </c>
      <c r="C19" s="8">
        <v>176617</v>
      </c>
      <c r="D19" s="8">
        <v>1673</v>
      </c>
      <c r="E19" s="26">
        <f>'STIC Apportionment'!G210</f>
        <v>23204265</v>
      </c>
      <c r="F19" s="22">
        <v>23204265</v>
      </c>
      <c r="G19" s="23">
        <f t="shared" si="0"/>
        <v>0</v>
      </c>
      <c r="H19" s="24">
        <f>'STIC Apportionment'!H210</f>
        <v>4940208</v>
      </c>
      <c r="I19" s="27">
        <v>4940208</v>
      </c>
      <c r="J19" s="23">
        <f t="shared" si="1"/>
        <v>0</v>
      </c>
      <c r="K19" s="24">
        <f>'STIC Apportionment'!I210</f>
        <v>331739</v>
      </c>
      <c r="L19" s="27">
        <v>331739</v>
      </c>
      <c r="M19" s="23">
        <f t="shared" si="2"/>
        <v>0</v>
      </c>
      <c r="N19" s="24">
        <f>'STIC Apportionment'!J210</f>
        <v>4218643</v>
      </c>
      <c r="O19" s="27">
        <v>4218643</v>
      </c>
      <c r="P19" s="23">
        <f t="shared" si="3"/>
        <v>0</v>
      </c>
      <c r="Q19" s="73">
        <f>'STIC Apportionment'!M210</f>
        <v>4.6970000000000001</v>
      </c>
      <c r="R19" s="78">
        <v>4.6970000000000001</v>
      </c>
      <c r="S19" s="25">
        <f t="shared" si="5"/>
        <v>0</v>
      </c>
      <c r="T19" s="92">
        <f>'STIC Apportionment'!N210</f>
        <v>69.947400000000002</v>
      </c>
      <c r="U19" s="78">
        <v>69.947400000000002</v>
      </c>
      <c r="V19" s="25">
        <f t="shared" si="6"/>
        <v>0</v>
      </c>
      <c r="W19" s="73">
        <f>'STIC Apportionment'!O210</f>
        <v>27.971299999999999</v>
      </c>
      <c r="X19" s="78">
        <v>27.971299999999999</v>
      </c>
      <c r="Y19" s="25">
        <f t="shared" si="7"/>
        <v>0</v>
      </c>
      <c r="Z19" s="73">
        <f>'STIC Apportionment'!P210</f>
        <v>1.8783000000000001</v>
      </c>
      <c r="AA19" s="78">
        <v>1.8783000000000001</v>
      </c>
      <c r="AB19" s="25">
        <f t="shared" si="8"/>
        <v>0</v>
      </c>
      <c r="AC19" s="73">
        <f>'STIC Apportionment'!Q210</f>
        <v>131.3818</v>
      </c>
      <c r="AD19" s="78">
        <v>131.3818</v>
      </c>
      <c r="AE19" s="25">
        <f t="shared" si="9"/>
        <v>0</v>
      </c>
      <c r="AF19" s="73">
        <f>'STIC Apportionment'!R210</f>
        <v>23.8858</v>
      </c>
      <c r="AG19" s="78">
        <v>23.8858</v>
      </c>
      <c r="AH19" s="25">
        <f t="shared" si="10"/>
        <v>0</v>
      </c>
      <c r="AI19"/>
      <c r="AJ19" s="1">
        <f>'STIC Apportionment'!T210</f>
        <v>0</v>
      </c>
      <c r="AK19" s="1">
        <f>'STIC Apportionment'!U210</f>
        <v>0</v>
      </c>
      <c r="AL19" s="1">
        <f>'STIC Apportionment'!V210</f>
        <v>1</v>
      </c>
      <c r="AM19" s="1">
        <f>'STIC Apportionment'!W210</f>
        <v>1</v>
      </c>
      <c r="AN19" s="1">
        <f>'STIC Apportionment'!X210</f>
        <v>1</v>
      </c>
      <c r="AO19" s="1">
        <f>'STIC Apportionment'!Y210</f>
        <v>1</v>
      </c>
      <c r="AP19" s="28">
        <f>'STIC Apportionment'!Z210</f>
        <v>4</v>
      </c>
      <c r="AR19">
        <v>0</v>
      </c>
      <c r="AS19">
        <v>0</v>
      </c>
      <c r="AT19">
        <v>1</v>
      </c>
      <c r="AU19">
        <v>1</v>
      </c>
      <c r="AV19">
        <v>1</v>
      </c>
      <c r="AW19">
        <v>1</v>
      </c>
      <c r="AX19" s="13">
        <v>4</v>
      </c>
      <c r="AZ19" t="str">
        <f t="shared" si="4"/>
        <v/>
      </c>
      <c r="BA19" t="str">
        <f t="shared" si="4"/>
        <v/>
      </c>
      <c r="BB19" t="str">
        <f t="shared" si="4"/>
        <v/>
      </c>
      <c r="BC19" t="str">
        <f t="shared" si="4"/>
        <v/>
      </c>
      <c r="BD19" t="str">
        <f t="shared" si="4"/>
        <v/>
      </c>
      <c r="BE19" t="str">
        <f t="shared" si="4"/>
        <v/>
      </c>
      <c r="BF19" s="13">
        <f t="shared" si="11"/>
        <v>0</v>
      </c>
      <c r="BG19" s="13">
        <f t="shared" si="12"/>
        <v>0</v>
      </c>
      <c r="BH19" s="13">
        <f t="shared" si="13"/>
        <v>0</v>
      </c>
    </row>
    <row r="20" spans="1:60" x14ac:dyDescent="0.25">
      <c r="A20">
        <v>196</v>
      </c>
      <c r="B20" t="s">
        <v>226</v>
      </c>
      <c r="C20" s="8">
        <v>172378</v>
      </c>
      <c r="D20" s="8">
        <v>1910</v>
      </c>
      <c r="E20" s="26">
        <f>'STIC Apportionment'!G211</f>
        <v>4698028</v>
      </c>
      <c r="F20" s="22">
        <v>4698028</v>
      </c>
      <c r="G20" s="23">
        <f t="shared" si="0"/>
        <v>0</v>
      </c>
      <c r="H20" s="24">
        <f>'STIC Apportionment'!H211</f>
        <v>1593394</v>
      </c>
      <c r="I20" s="27">
        <v>1593394</v>
      </c>
      <c r="J20" s="23">
        <f t="shared" si="1"/>
        <v>0</v>
      </c>
      <c r="K20" s="24">
        <f>'STIC Apportionment'!I211</f>
        <v>90787</v>
      </c>
      <c r="L20" s="27">
        <v>90787</v>
      </c>
      <c r="M20" s="23">
        <f t="shared" si="2"/>
        <v>0</v>
      </c>
      <c r="N20" s="24">
        <f>'STIC Apportionment'!J211</f>
        <v>1287009</v>
      </c>
      <c r="O20" s="27">
        <v>1287009</v>
      </c>
      <c r="P20" s="23">
        <f t="shared" si="3"/>
        <v>0</v>
      </c>
      <c r="Q20" s="73">
        <f>'STIC Apportionment'!M211</f>
        <v>2.9483999999999999</v>
      </c>
      <c r="R20" s="78">
        <v>2.9483999999999999</v>
      </c>
      <c r="S20" s="25">
        <f t="shared" si="5"/>
        <v>0</v>
      </c>
      <c r="T20" s="92">
        <f>'STIC Apportionment'!N211</f>
        <v>51.747799999999998</v>
      </c>
      <c r="U20" s="78">
        <v>51.747799999999998</v>
      </c>
      <c r="V20" s="25">
        <f t="shared" si="6"/>
        <v>0</v>
      </c>
      <c r="W20" s="73">
        <f>'STIC Apportionment'!O211</f>
        <v>9.2436000000000007</v>
      </c>
      <c r="X20" s="78">
        <v>9.2436000000000007</v>
      </c>
      <c r="Y20" s="25">
        <f t="shared" si="7"/>
        <v>0</v>
      </c>
      <c r="Z20" s="73">
        <f>'STIC Apportionment'!P211</f>
        <v>0.52669999999999995</v>
      </c>
      <c r="AA20" s="78">
        <v>0.52669999999999995</v>
      </c>
      <c r="AB20" s="25">
        <f t="shared" si="8"/>
        <v>0</v>
      </c>
      <c r="AC20" s="73">
        <f>'STIC Apportionment'!Q211</f>
        <v>27.254200000000001</v>
      </c>
      <c r="AD20" s="78">
        <v>27.254200000000001</v>
      </c>
      <c r="AE20" s="25">
        <f t="shared" si="9"/>
        <v>0</v>
      </c>
      <c r="AF20" s="73">
        <f>'STIC Apportionment'!R211</f>
        <v>7.4661999999999997</v>
      </c>
      <c r="AG20" s="78">
        <v>7.4661999999999997</v>
      </c>
      <c r="AH20" s="25">
        <f t="shared" si="10"/>
        <v>0</v>
      </c>
      <c r="AI20"/>
      <c r="AJ20" s="1">
        <f>'STIC Apportionment'!T211</f>
        <v>0</v>
      </c>
      <c r="AK20" s="1">
        <f>'STIC Apportionment'!U211</f>
        <v>0</v>
      </c>
      <c r="AL20" s="1">
        <f>'STIC Apportionment'!V211</f>
        <v>0</v>
      </c>
      <c r="AM20" s="1">
        <f>'STIC Apportionment'!W211</f>
        <v>0</v>
      </c>
      <c r="AN20" s="1">
        <f>'STIC Apportionment'!X211</f>
        <v>0</v>
      </c>
      <c r="AO20" s="1">
        <f>'STIC Apportionment'!Y211</f>
        <v>0</v>
      </c>
      <c r="AP20" s="28">
        <f>'STIC Apportionment'!Z211</f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 s="13">
        <v>0</v>
      </c>
      <c r="AZ20" t="str">
        <f t="shared" ref="AZ20:BE62" si="14">IF(AND(AR20=0,AJ20=1),"gain",IF(AND(AR20=1,AJ20=0),"loss",""))</f>
        <v/>
      </c>
      <c r="BA20" t="str">
        <f t="shared" si="14"/>
        <v/>
      </c>
      <c r="BB20" t="str">
        <f t="shared" si="14"/>
        <v/>
      </c>
      <c r="BC20" t="str">
        <f t="shared" si="14"/>
        <v/>
      </c>
      <c r="BD20" t="str">
        <f t="shared" si="14"/>
        <v/>
      </c>
      <c r="BE20" t="str">
        <f t="shared" si="14"/>
        <v/>
      </c>
      <c r="BF20" s="13">
        <f t="shared" si="11"/>
        <v>0</v>
      </c>
      <c r="BG20" s="13">
        <f t="shared" si="12"/>
        <v>0</v>
      </c>
      <c r="BH20" s="13">
        <f t="shared" si="13"/>
        <v>0</v>
      </c>
    </row>
    <row r="21" spans="1:60" x14ac:dyDescent="0.25">
      <c r="A21">
        <v>197</v>
      </c>
      <c r="B21" t="s">
        <v>227</v>
      </c>
      <c r="C21" s="8">
        <v>171345</v>
      </c>
      <c r="D21" s="8">
        <v>2399</v>
      </c>
      <c r="E21" s="26">
        <f>'STIC Apportionment'!G212</f>
        <v>1089294</v>
      </c>
      <c r="F21" s="22">
        <v>1019680</v>
      </c>
      <c r="G21" s="23">
        <f t="shared" si="0"/>
        <v>6.8270437784403004E-2</v>
      </c>
      <c r="H21" s="24">
        <f>'STIC Apportionment'!H212</f>
        <v>867029</v>
      </c>
      <c r="I21" s="27">
        <v>823082</v>
      </c>
      <c r="J21" s="23">
        <f t="shared" si="1"/>
        <v>5.3393222060499346E-2</v>
      </c>
      <c r="K21" s="24">
        <f>'STIC Apportionment'!I212</f>
        <v>44125</v>
      </c>
      <c r="L21" s="27">
        <v>42751</v>
      </c>
      <c r="M21" s="23">
        <f t="shared" si="2"/>
        <v>3.2139599073705893E-2</v>
      </c>
      <c r="N21" s="24">
        <f>'STIC Apportionment'!J212</f>
        <v>144589</v>
      </c>
      <c r="O21" s="27">
        <v>130267</v>
      </c>
      <c r="P21" s="23">
        <f t="shared" si="3"/>
        <v>0.10994342389093159</v>
      </c>
      <c r="Q21" s="73">
        <f>'STIC Apportionment'!M212</f>
        <v>1.2564</v>
      </c>
      <c r="R21" s="78">
        <v>1.2388999999999999</v>
      </c>
      <c r="S21" s="25">
        <f t="shared" si="5"/>
        <v>1.4125433852611335E-2</v>
      </c>
      <c r="T21" s="92">
        <f>'STIC Apportionment'!N212</f>
        <v>24.686499999999999</v>
      </c>
      <c r="U21" s="78">
        <v>23.851600000000001</v>
      </c>
      <c r="V21" s="25">
        <f t="shared" si="6"/>
        <v>3.5003941035402164E-2</v>
      </c>
      <c r="W21" s="73">
        <f>'STIC Apportionment'!O212</f>
        <v>5.0601000000000003</v>
      </c>
      <c r="X21" s="78">
        <v>4.8037000000000001</v>
      </c>
      <c r="Y21" s="25">
        <f t="shared" si="7"/>
        <v>5.3375523034327799E-2</v>
      </c>
      <c r="Z21" s="73">
        <f>'STIC Apportionment'!P212</f>
        <v>0.25750000000000001</v>
      </c>
      <c r="AA21" s="78">
        <v>0.2495</v>
      </c>
      <c r="AB21" s="25">
        <f t="shared" si="8"/>
        <v>3.2064128256513058E-2</v>
      </c>
      <c r="AC21" s="73">
        <f>'STIC Apportionment'!Q212</f>
        <v>6.3573000000000004</v>
      </c>
      <c r="AD21" s="78">
        <v>5.9509999999999996</v>
      </c>
      <c r="AE21" s="25">
        <f t="shared" si="9"/>
        <v>6.8274239623592914E-2</v>
      </c>
      <c r="AF21" s="73">
        <f>'STIC Apportionment'!R212</f>
        <v>0.84379999999999999</v>
      </c>
      <c r="AG21" s="78">
        <v>0.76029999999999998</v>
      </c>
      <c r="AH21" s="25">
        <f t="shared" si="10"/>
        <v>0.10982506905169021</v>
      </c>
      <c r="AI21"/>
      <c r="AJ21" s="1">
        <f>'STIC Apportionment'!T212</f>
        <v>0</v>
      </c>
      <c r="AK21" s="1">
        <f>'STIC Apportionment'!U212</f>
        <v>0</v>
      </c>
      <c r="AL21" s="1">
        <f>'STIC Apportionment'!V212</f>
        <v>0</v>
      </c>
      <c r="AM21" s="1">
        <f>'STIC Apportionment'!W212</f>
        <v>0</v>
      </c>
      <c r="AN21" s="1">
        <f>'STIC Apportionment'!X212</f>
        <v>0</v>
      </c>
      <c r="AO21" s="1">
        <f>'STIC Apportionment'!Y212</f>
        <v>0</v>
      </c>
      <c r="AP21" s="28">
        <f>'STIC Apportionment'!Z212</f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 s="13">
        <v>0</v>
      </c>
      <c r="AZ21" t="str">
        <f t="shared" si="14"/>
        <v/>
      </c>
      <c r="BA21" t="str">
        <f t="shared" si="14"/>
        <v/>
      </c>
      <c r="BB21" t="str">
        <f t="shared" si="14"/>
        <v/>
      </c>
      <c r="BC21" t="str">
        <f t="shared" si="14"/>
        <v/>
      </c>
      <c r="BD21" t="str">
        <f t="shared" si="14"/>
        <v/>
      </c>
      <c r="BE21" t="str">
        <f t="shared" si="14"/>
        <v/>
      </c>
      <c r="BF21" s="13">
        <f t="shared" si="11"/>
        <v>0</v>
      </c>
      <c r="BG21" s="13">
        <f t="shared" si="12"/>
        <v>0</v>
      </c>
      <c r="BH21" s="13">
        <f t="shared" si="13"/>
        <v>0</v>
      </c>
    </row>
    <row r="22" spans="1:60" x14ac:dyDescent="0.25">
      <c r="A22">
        <v>198</v>
      </c>
      <c r="B22" t="s">
        <v>228</v>
      </c>
      <c r="C22" s="8">
        <v>170030</v>
      </c>
      <c r="D22" s="8">
        <v>2295</v>
      </c>
      <c r="E22" s="26">
        <f>'STIC Apportionment'!G213</f>
        <v>2832419</v>
      </c>
      <c r="F22" s="22">
        <v>2046894</v>
      </c>
      <c r="G22" s="23">
        <f t="shared" si="0"/>
        <v>0.38376437666044261</v>
      </c>
      <c r="H22" s="24">
        <f>'STIC Apportionment'!H213</f>
        <v>480158</v>
      </c>
      <c r="I22" s="27">
        <v>371834</v>
      </c>
      <c r="J22" s="23">
        <f t="shared" si="1"/>
        <v>0.29132354760457613</v>
      </c>
      <c r="K22" s="24">
        <f>'STIC Apportionment'!I213</f>
        <v>14120</v>
      </c>
      <c r="L22" s="27">
        <v>12617</v>
      </c>
      <c r="M22" s="23">
        <f t="shared" si="2"/>
        <v>0.11912499009273203</v>
      </c>
      <c r="N22" s="24">
        <f>'STIC Apportionment'!J213</f>
        <v>78780</v>
      </c>
      <c r="O22" s="27">
        <v>62865</v>
      </c>
      <c r="P22" s="23">
        <f t="shared" si="3"/>
        <v>0.25316153662610352</v>
      </c>
      <c r="Q22" s="73">
        <f>'STIC Apportionment'!M213</f>
        <v>5.8989000000000003</v>
      </c>
      <c r="R22" s="78">
        <v>5.5049000000000001</v>
      </c>
      <c r="S22" s="25">
        <f t="shared" si="5"/>
        <v>7.1572598957292621E-2</v>
      </c>
      <c r="T22" s="92">
        <f>'STIC Apportionment'!N213</f>
        <v>200.59620000000001</v>
      </c>
      <c r="U22" s="78">
        <v>162.233</v>
      </c>
      <c r="V22" s="25">
        <f t="shared" si="6"/>
        <v>0.23646976878933379</v>
      </c>
      <c r="W22" s="73">
        <f>'STIC Apportionment'!O213</f>
        <v>2.8239999999999998</v>
      </c>
      <c r="X22" s="78">
        <v>2.1869000000000001</v>
      </c>
      <c r="Y22" s="25">
        <f t="shared" si="7"/>
        <v>0.291325620741689</v>
      </c>
      <c r="Z22" s="73">
        <f>'STIC Apportionment'!P213</f>
        <v>8.3000000000000004E-2</v>
      </c>
      <c r="AA22" s="78">
        <v>7.4200000000000002E-2</v>
      </c>
      <c r="AB22" s="25">
        <f t="shared" si="8"/>
        <v>0.11859838274932621</v>
      </c>
      <c r="AC22" s="73">
        <f>'STIC Apportionment'!Q213</f>
        <v>16.658300000000001</v>
      </c>
      <c r="AD22" s="78">
        <v>12.038399999999999</v>
      </c>
      <c r="AE22" s="25">
        <f t="shared" si="9"/>
        <v>0.38376362307283363</v>
      </c>
      <c r="AF22" s="73">
        <f>'STIC Apportionment'!R213</f>
        <v>0.46329999999999999</v>
      </c>
      <c r="AG22" s="78">
        <v>0.36969999999999997</v>
      </c>
      <c r="AH22" s="25">
        <f t="shared" si="10"/>
        <v>0.25317825263727345</v>
      </c>
      <c r="AI22"/>
      <c r="AJ22" s="1">
        <f>'STIC Apportionment'!T213</f>
        <v>1</v>
      </c>
      <c r="AK22" s="1">
        <f>'STIC Apportionment'!U213</f>
        <v>1</v>
      </c>
      <c r="AL22" s="1">
        <f>'STIC Apportionment'!V213</f>
        <v>0</v>
      </c>
      <c r="AM22" s="1">
        <f>'STIC Apportionment'!W213</f>
        <v>0</v>
      </c>
      <c r="AN22" s="1">
        <f>'STIC Apportionment'!X213</f>
        <v>0</v>
      </c>
      <c r="AO22" s="1">
        <f>'STIC Apportionment'!Y213</f>
        <v>0</v>
      </c>
      <c r="AP22" s="28">
        <f>'STIC Apportionment'!Z213</f>
        <v>2</v>
      </c>
      <c r="AR22">
        <v>0</v>
      </c>
      <c r="AS22">
        <v>1</v>
      </c>
      <c r="AT22">
        <v>0</v>
      </c>
      <c r="AU22">
        <v>0</v>
      </c>
      <c r="AV22">
        <v>0</v>
      </c>
      <c r="AW22">
        <v>0</v>
      </c>
      <c r="AX22" s="13">
        <v>1</v>
      </c>
      <c r="AZ22" t="str">
        <f t="shared" si="14"/>
        <v>gain</v>
      </c>
      <c r="BA22" t="str">
        <f t="shared" si="14"/>
        <v/>
      </c>
      <c r="BB22" t="str">
        <f t="shared" si="14"/>
        <v/>
      </c>
      <c r="BC22" t="str">
        <f t="shared" si="14"/>
        <v/>
      </c>
      <c r="BD22" t="str">
        <f t="shared" si="14"/>
        <v/>
      </c>
      <c r="BE22" t="str">
        <f t="shared" si="14"/>
        <v/>
      </c>
      <c r="BF22" s="13">
        <f t="shared" si="11"/>
        <v>1</v>
      </c>
      <c r="BG22" s="13">
        <f t="shared" si="12"/>
        <v>0</v>
      </c>
      <c r="BH22" s="13">
        <f t="shared" si="13"/>
        <v>1</v>
      </c>
    </row>
    <row r="23" spans="1:60" x14ac:dyDescent="0.25">
      <c r="A23">
        <v>199</v>
      </c>
      <c r="B23" t="s">
        <v>229</v>
      </c>
      <c r="C23" s="8">
        <v>169541</v>
      </c>
      <c r="D23" s="8">
        <v>1425</v>
      </c>
      <c r="E23" s="26">
        <f>'STIC Apportionment'!G214</f>
        <v>2633385</v>
      </c>
      <c r="F23" s="22">
        <v>2633385</v>
      </c>
      <c r="G23" s="23">
        <f t="shared" si="0"/>
        <v>0</v>
      </c>
      <c r="H23" s="24">
        <f>'STIC Apportionment'!H214</f>
        <v>1185378</v>
      </c>
      <c r="I23" s="27">
        <v>1185378</v>
      </c>
      <c r="J23" s="23">
        <f t="shared" si="1"/>
        <v>0</v>
      </c>
      <c r="K23" s="24">
        <f>'STIC Apportionment'!I214</f>
        <v>76157</v>
      </c>
      <c r="L23" s="27">
        <v>76157</v>
      </c>
      <c r="M23" s="23">
        <f t="shared" si="2"/>
        <v>0</v>
      </c>
      <c r="N23" s="24">
        <f>'STIC Apportionment'!J214</f>
        <v>381564</v>
      </c>
      <c r="O23" s="27">
        <v>381564</v>
      </c>
      <c r="P23" s="23">
        <f t="shared" si="3"/>
        <v>0</v>
      </c>
      <c r="Q23" s="73">
        <f>'STIC Apportionment'!M214</f>
        <v>2.2216</v>
      </c>
      <c r="R23" s="78">
        <v>2.2216</v>
      </c>
      <c r="S23" s="25">
        <f t="shared" si="5"/>
        <v>0</v>
      </c>
      <c r="T23" s="92">
        <f>'STIC Apportionment'!N214</f>
        <v>34.578400000000002</v>
      </c>
      <c r="U23" s="78">
        <v>34.578400000000002</v>
      </c>
      <c r="V23" s="25">
        <f t="shared" si="6"/>
        <v>0</v>
      </c>
      <c r="W23" s="73">
        <f>'STIC Apportionment'!O214</f>
        <v>6.9916999999999998</v>
      </c>
      <c r="X23" s="78">
        <v>6.9916999999999998</v>
      </c>
      <c r="Y23" s="25">
        <f t="shared" si="7"/>
        <v>0</v>
      </c>
      <c r="Z23" s="73">
        <f>'STIC Apportionment'!P214</f>
        <v>0.44919999999999999</v>
      </c>
      <c r="AA23" s="78">
        <v>0.44919999999999999</v>
      </c>
      <c r="AB23" s="25">
        <f t="shared" si="8"/>
        <v>0</v>
      </c>
      <c r="AC23" s="73">
        <f>'STIC Apportionment'!Q214</f>
        <v>15.532400000000001</v>
      </c>
      <c r="AD23" s="78">
        <v>15.532400000000001</v>
      </c>
      <c r="AE23" s="25">
        <f t="shared" si="9"/>
        <v>0</v>
      </c>
      <c r="AF23" s="73">
        <f>'STIC Apportionment'!R214</f>
        <v>2.2505999999999999</v>
      </c>
      <c r="AG23" s="78">
        <v>2.2505999999999999</v>
      </c>
      <c r="AH23" s="25">
        <f t="shared" si="10"/>
        <v>0</v>
      </c>
      <c r="AI23"/>
      <c r="AJ23" s="1">
        <f>'STIC Apportionment'!T214</f>
        <v>0</v>
      </c>
      <c r="AK23" s="1">
        <f>'STIC Apportionment'!U214</f>
        <v>0</v>
      </c>
      <c r="AL23" s="1">
        <f>'STIC Apportionment'!V214</f>
        <v>0</v>
      </c>
      <c r="AM23" s="1">
        <f>'STIC Apportionment'!W214</f>
        <v>0</v>
      </c>
      <c r="AN23" s="1">
        <f>'STIC Apportionment'!X214</f>
        <v>0</v>
      </c>
      <c r="AO23" s="1">
        <f>'STIC Apportionment'!Y214</f>
        <v>0</v>
      </c>
      <c r="AP23" s="28">
        <f>'STIC Apportionment'!Z214</f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 s="13">
        <v>0</v>
      </c>
      <c r="AZ23" t="str">
        <f t="shared" si="14"/>
        <v/>
      </c>
      <c r="BA23" t="str">
        <f t="shared" si="14"/>
        <v/>
      </c>
      <c r="BB23" t="str">
        <f t="shared" si="14"/>
        <v/>
      </c>
      <c r="BC23" t="str">
        <f t="shared" si="14"/>
        <v/>
      </c>
      <c r="BD23" t="str">
        <f t="shared" si="14"/>
        <v/>
      </c>
      <c r="BE23" t="str">
        <f t="shared" si="14"/>
        <v/>
      </c>
      <c r="BF23" s="13">
        <f t="shared" si="11"/>
        <v>0</v>
      </c>
      <c r="BG23" s="13">
        <f t="shared" si="12"/>
        <v>0</v>
      </c>
      <c r="BH23" s="13">
        <f t="shared" si="13"/>
        <v>0</v>
      </c>
    </row>
    <row r="24" spans="1:60" x14ac:dyDescent="0.25">
      <c r="A24">
        <v>200</v>
      </c>
      <c r="B24" t="s">
        <v>230</v>
      </c>
      <c r="C24" s="8">
        <v>169495</v>
      </c>
      <c r="D24" s="8">
        <v>1223</v>
      </c>
      <c r="E24" s="26">
        <f>'STIC Apportionment'!G215</f>
        <v>0</v>
      </c>
      <c r="F24" s="22">
        <v>0</v>
      </c>
      <c r="G24" s="23" t="str">
        <f t="shared" si="0"/>
        <v/>
      </c>
      <c r="H24" s="24">
        <f>'STIC Apportionment'!H215</f>
        <v>766657</v>
      </c>
      <c r="I24" s="27">
        <v>766657</v>
      </c>
      <c r="J24" s="23">
        <f t="shared" si="1"/>
        <v>0</v>
      </c>
      <c r="K24" s="24">
        <f>'STIC Apportionment'!I215</f>
        <v>40822</v>
      </c>
      <c r="L24" s="27">
        <v>40822</v>
      </c>
      <c r="M24" s="23">
        <f t="shared" si="2"/>
        <v>0</v>
      </c>
      <c r="N24" s="24">
        <f>'STIC Apportionment'!J215</f>
        <v>234224</v>
      </c>
      <c r="O24" s="27">
        <v>234224</v>
      </c>
      <c r="P24" s="23">
        <f t="shared" si="3"/>
        <v>0</v>
      </c>
      <c r="Q24" s="73">
        <f>'STIC Apportionment'!M215</f>
        <v>0</v>
      </c>
      <c r="R24" s="78">
        <v>0</v>
      </c>
      <c r="S24" s="25" t="str">
        <f t="shared" si="5"/>
        <v/>
      </c>
      <c r="T24" s="92">
        <f>'STIC Apportionment'!N215</f>
        <v>0</v>
      </c>
      <c r="U24" s="78">
        <v>0</v>
      </c>
      <c r="V24" s="25" t="str">
        <f t="shared" si="6"/>
        <v/>
      </c>
      <c r="W24" s="73">
        <f>'STIC Apportionment'!O215</f>
        <v>4.5232000000000001</v>
      </c>
      <c r="X24" s="78">
        <v>4.5232000000000001</v>
      </c>
      <c r="Y24" s="25">
        <f t="shared" si="7"/>
        <v>0</v>
      </c>
      <c r="Z24" s="73">
        <f>'STIC Apportionment'!P215</f>
        <v>0.24079999999999999</v>
      </c>
      <c r="AA24" s="78">
        <v>0.24079999999999999</v>
      </c>
      <c r="AB24" s="25">
        <f t="shared" si="8"/>
        <v>0</v>
      </c>
      <c r="AC24" s="73">
        <f>'STIC Apportionment'!Q215</f>
        <v>0</v>
      </c>
      <c r="AD24" s="78">
        <v>0</v>
      </c>
      <c r="AE24" s="25" t="str">
        <f t="shared" si="9"/>
        <v/>
      </c>
      <c r="AF24" s="73">
        <f>'STIC Apportionment'!R215</f>
        <v>1.3818999999999999</v>
      </c>
      <c r="AG24" s="78">
        <v>1.3818999999999999</v>
      </c>
      <c r="AH24" s="25">
        <f t="shared" si="10"/>
        <v>0</v>
      </c>
      <c r="AI24"/>
      <c r="AJ24" s="1">
        <f>'STIC Apportionment'!T215</f>
        <v>0</v>
      </c>
      <c r="AK24" s="1">
        <f>'STIC Apportionment'!U215</f>
        <v>0</v>
      </c>
      <c r="AL24" s="1">
        <f>'STIC Apportionment'!V215</f>
        <v>0</v>
      </c>
      <c r="AM24" s="1">
        <f>'STIC Apportionment'!W215</f>
        <v>0</v>
      </c>
      <c r="AN24" s="1">
        <f>'STIC Apportionment'!X215</f>
        <v>0</v>
      </c>
      <c r="AO24" s="1">
        <f>'STIC Apportionment'!Y215</f>
        <v>0</v>
      </c>
      <c r="AP24" s="28">
        <f>'STIC Apportionment'!Z215</f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 s="13">
        <v>0</v>
      </c>
      <c r="AZ24" t="str">
        <f t="shared" si="14"/>
        <v/>
      </c>
      <c r="BA24" t="str">
        <f t="shared" si="14"/>
        <v/>
      </c>
      <c r="BB24" t="str">
        <f t="shared" si="14"/>
        <v/>
      </c>
      <c r="BC24" t="str">
        <f t="shared" si="14"/>
        <v/>
      </c>
      <c r="BD24" t="str">
        <f t="shared" si="14"/>
        <v/>
      </c>
      <c r="BE24" t="str">
        <f t="shared" si="14"/>
        <v/>
      </c>
      <c r="BF24" s="13">
        <f t="shared" si="11"/>
        <v>0</v>
      </c>
      <c r="BG24" s="13">
        <f t="shared" si="12"/>
        <v>0</v>
      </c>
      <c r="BH24" s="13">
        <f t="shared" si="13"/>
        <v>0</v>
      </c>
    </row>
    <row r="25" spans="1:60" x14ac:dyDescent="0.25">
      <c r="A25">
        <v>201</v>
      </c>
      <c r="B25" t="s">
        <v>231</v>
      </c>
      <c r="C25" s="8">
        <v>168136</v>
      </c>
      <c r="D25" s="8">
        <v>1277</v>
      </c>
      <c r="E25" s="26">
        <f>'STIC Apportionment'!G216</f>
        <v>159919469</v>
      </c>
      <c r="F25" s="22">
        <v>159919469</v>
      </c>
      <c r="G25" s="23">
        <f t="shared" si="0"/>
        <v>0</v>
      </c>
      <c r="H25" s="24">
        <f>'STIC Apportionment'!H216</f>
        <v>6581320</v>
      </c>
      <c r="I25" s="27">
        <v>6581320</v>
      </c>
      <c r="J25" s="23">
        <f t="shared" si="1"/>
        <v>0</v>
      </c>
      <c r="K25" s="24">
        <f>'STIC Apportionment'!I216</f>
        <v>248049</v>
      </c>
      <c r="L25" s="27">
        <v>248049</v>
      </c>
      <c r="M25" s="23">
        <f t="shared" si="2"/>
        <v>0</v>
      </c>
      <c r="N25" s="24">
        <f>'STIC Apportionment'!J216</f>
        <v>7613846</v>
      </c>
      <c r="O25" s="27">
        <v>7613846</v>
      </c>
      <c r="P25" s="23">
        <f t="shared" si="3"/>
        <v>0</v>
      </c>
      <c r="Q25" s="73">
        <f>'STIC Apportionment'!M216</f>
        <v>24.298999999999999</v>
      </c>
      <c r="R25" s="78">
        <v>24.298999999999999</v>
      </c>
      <c r="S25" s="25">
        <f t="shared" si="5"/>
        <v>0</v>
      </c>
      <c r="T25" s="92">
        <f>'STIC Apportionment'!N216</f>
        <v>644.70920000000001</v>
      </c>
      <c r="U25" s="78">
        <v>644.70920000000001</v>
      </c>
      <c r="V25" s="25">
        <f t="shared" si="6"/>
        <v>0</v>
      </c>
      <c r="W25" s="73">
        <f>'STIC Apportionment'!O216</f>
        <v>39.142800000000001</v>
      </c>
      <c r="X25" s="78">
        <v>39.142800000000001</v>
      </c>
      <c r="Y25" s="25">
        <f t="shared" si="7"/>
        <v>0</v>
      </c>
      <c r="Z25" s="73">
        <f>'STIC Apportionment'!P216</f>
        <v>1.4753000000000001</v>
      </c>
      <c r="AA25" s="78">
        <v>1.4753000000000001</v>
      </c>
      <c r="AB25" s="25">
        <f t="shared" si="8"/>
        <v>0</v>
      </c>
      <c r="AC25" s="73">
        <f>'STIC Apportionment'!Q216</f>
        <v>951.13160000000005</v>
      </c>
      <c r="AD25" s="78">
        <v>951.13160000000005</v>
      </c>
      <c r="AE25" s="25">
        <f t="shared" si="9"/>
        <v>0</v>
      </c>
      <c r="AF25" s="73">
        <f>'STIC Apportionment'!R216</f>
        <v>45.283900000000003</v>
      </c>
      <c r="AG25" s="78">
        <v>45.283900000000003</v>
      </c>
      <c r="AH25" s="25">
        <f t="shared" si="10"/>
        <v>0</v>
      </c>
      <c r="AI25"/>
      <c r="AJ25" s="1">
        <f>'STIC Apportionment'!T216</f>
        <v>1</v>
      </c>
      <c r="AK25" s="1">
        <f>'STIC Apportionment'!U216</f>
        <v>1</v>
      </c>
      <c r="AL25" s="1">
        <f>'STIC Apportionment'!V216</f>
        <v>1</v>
      </c>
      <c r="AM25" s="1">
        <f>'STIC Apportionment'!W216</f>
        <v>1</v>
      </c>
      <c r="AN25" s="1">
        <f>'STIC Apportionment'!X216</f>
        <v>1</v>
      </c>
      <c r="AO25" s="1">
        <f>'STIC Apportionment'!Y216</f>
        <v>1</v>
      </c>
      <c r="AP25" s="28">
        <f>'STIC Apportionment'!Z216</f>
        <v>6</v>
      </c>
      <c r="AR25">
        <v>1</v>
      </c>
      <c r="AS25">
        <v>1</v>
      </c>
      <c r="AT25">
        <v>1</v>
      </c>
      <c r="AU25">
        <v>1</v>
      </c>
      <c r="AV25">
        <v>1</v>
      </c>
      <c r="AW25">
        <v>1</v>
      </c>
      <c r="AX25" s="13">
        <v>6</v>
      </c>
      <c r="AZ25" t="str">
        <f t="shared" si="14"/>
        <v/>
      </c>
      <c r="BA25" t="str">
        <f t="shared" si="14"/>
        <v/>
      </c>
      <c r="BB25" t="str">
        <f t="shared" si="14"/>
        <v/>
      </c>
      <c r="BC25" t="str">
        <f t="shared" si="14"/>
        <v/>
      </c>
      <c r="BD25" t="str">
        <f t="shared" si="14"/>
        <v/>
      </c>
      <c r="BE25" t="str">
        <f t="shared" si="14"/>
        <v/>
      </c>
      <c r="BF25" s="13">
        <f t="shared" si="11"/>
        <v>0</v>
      </c>
      <c r="BG25" s="13">
        <f t="shared" si="12"/>
        <v>0</v>
      </c>
      <c r="BH25" s="13">
        <f t="shared" si="13"/>
        <v>0</v>
      </c>
    </row>
    <row r="26" spans="1:60" x14ac:dyDescent="0.25">
      <c r="A26">
        <v>202</v>
      </c>
      <c r="B26" t="s">
        <v>232</v>
      </c>
      <c r="C26" s="8">
        <v>166485</v>
      </c>
      <c r="D26" s="8">
        <v>1473</v>
      </c>
      <c r="E26" s="26">
        <f>'STIC Apportionment'!G217</f>
        <v>4062115</v>
      </c>
      <c r="F26" s="22">
        <v>4062115</v>
      </c>
      <c r="G26" s="23">
        <f t="shared" si="0"/>
        <v>0</v>
      </c>
      <c r="H26" s="24">
        <f>'STIC Apportionment'!H217</f>
        <v>1250758</v>
      </c>
      <c r="I26" s="27">
        <v>1250758</v>
      </c>
      <c r="J26" s="23">
        <f t="shared" si="1"/>
        <v>0</v>
      </c>
      <c r="K26" s="24">
        <f>'STIC Apportionment'!I217</f>
        <v>62305</v>
      </c>
      <c r="L26" s="27">
        <v>62305</v>
      </c>
      <c r="M26" s="23">
        <f t="shared" si="2"/>
        <v>0</v>
      </c>
      <c r="N26" s="24">
        <f>'STIC Apportionment'!J217</f>
        <v>1169175</v>
      </c>
      <c r="O26" s="27">
        <v>1169175</v>
      </c>
      <c r="P26" s="23">
        <f t="shared" si="3"/>
        <v>0</v>
      </c>
      <c r="Q26" s="73">
        <f>'STIC Apportionment'!M217</f>
        <v>7.7572999999999999</v>
      </c>
      <c r="R26" s="78">
        <v>7.7572999999999999</v>
      </c>
      <c r="S26" s="25">
        <f t="shared" si="5"/>
        <v>0</v>
      </c>
      <c r="T26" s="92">
        <f>'STIC Apportionment'!N217</f>
        <v>258.86529999999999</v>
      </c>
      <c r="U26" s="78">
        <v>258.86529999999999</v>
      </c>
      <c r="V26" s="25">
        <f t="shared" si="6"/>
        <v>0</v>
      </c>
      <c r="W26" s="73">
        <f>'STIC Apportionment'!O217</f>
        <v>7.5126999999999997</v>
      </c>
      <c r="X26" s="78">
        <v>7.5126999999999997</v>
      </c>
      <c r="Y26" s="25">
        <f t="shared" si="7"/>
        <v>0</v>
      </c>
      <c r="Z26" s="73">
        <f>'STIC Apportionment'!P217</f>
        <v>0.37419999999999998</v>
      </c>
      <c r="AA26" s="78">
        <v>0.37419999999999998</v>
      </c>
      <c r="AB26" s="25">
        <f t="shared" si="8"/>
        <v>0</v>
      </c>
      <c r="AC26" s="73">
        <f>'STIC Apportionment'!Q217</f>
        <v>24.3993</v>
      </c>
      <c r="AD26" s="78">
        <v>24.3993</v>
      </c>
      <c r="AE26" s="25">
        <f t="shared" si="9"/>
        <v>0</v>
      </c>
      <c r="AF26" s="73">
        <f>'STIC Apportionment'!R217</f>
        <v>7.0227000000000004</v>
      </c>
      <c r="AG26" s="78">
        <v>7.0227000000000004</v>
      </c>
      <c r="AH26" s="25">
        <f t="shared" si="10"/>
        <v>0</v>
      </c>
      <c r="AI26"/>
      <c r="AJ26" s="1">
        <f>'STIC Apportionment'!T217</f>
        <v>1</v>
      </c>
      <c r="AK26" s="1">
        <f>'STIC Apportionment'!U217</f>
        <v>1</v>
      </c>
      <c r="AL26" s="1">
        <f>'STIC Apportionment'!V217</f>
        <v>0</v>
      </c>
      <c r="AM26" s="1">
        <f>'STIC Apportionment'!W217</f>
        <v>0</v>
      </c>
      <c r="AN26" s="1">
        <f>'STIC Apportionment'!X217</f>
        <v>0</v>
      </c>
      <c r="AO26" s="1">
        <f>'STIC Apportionment'!Y217</f>
        <v>0</v>
      </c>
      <c r="AP26" s="28">
        <f>'STIC Apportionment'!Z217</f>
        <v>2</v>
      </c>
      <c r="AR26">
        <v>1</v>
      </c>
      <c r="AS26">
        <v>1</v>
      </c>
      <c r="AT26">
        <v>0</v>
      </c>
      <c r="AU26">
        <v>0</v>
      </c>
      <c r="AV26">
        <v>0</v>
      </c>
      <c r="AW26">
        <v>0</v>
      </c>
      <c r="AX26" s="13">
        <v>2</v>
      </c>
      <c r="AZ26" t="str">
        <f t="shared" si="14"/>
        <v/>
      </c>
      <c r="BA26" t="str">
        <f t="shared" si="14"/>
        <v/>
      </c>
      <c r="BB26" t="str">
        <f t="shared" si="14"/>
        <v/>
      </c>
      <c r="BC26" t="str">
        <f t="shared" si="14"/>
        <v/>
      </c>
      <c r="BD26" t="str">
        <f t="shared" si="14"/>
        <v/>
      </c>
      <c r="BE26" t="str">
        <f t="shared" si="14"/>
        <v/>
      </c>
      <c r="BF26" s="13">
        <f t="shared" si="11"/>
        <v>0</v>
      </c>
      <c r="BG26" s="13">
        <f t="shared" si="12"/>
        <v>0</v>
      </c>
      <c r="BH26" s="13">
        <f t="shared" si="13"/>
        <v>0</v>
      </c>
    </row>
    <row r="27" spans="1:60" x14ac:dyDescent="0.25">
      <c r="A27">
        <v>203</v>
      </c>
      <c r="B27" t="s">
        <v>233</v>
      </c>
      <c r="C27" s="8">
        <v>165074</v>
      </c>
      <c r="D27" s="8">
        <v>3929</v>
      </c>
      <c r="E27" s="26">
        <f>'STIC Apportionment'!G218</f>
        <v>12877065</v>
      </c>
      <c r="F27" s="22">
        <v>12877065</v>
      </c>
      <c r="G27" s="23">
        <f t="shared" si="0"/>
        <v>0</v>
      </c>
      <c r="H27" s="24">
        <f>'STIC Apportionment'!H218</f>
        <v>1719306</v>
      </c>
      <c r="I27" s="27">
        <v>1719306</v>
      </c>
      <c r="J27" s="23">
        <f t="shared" si="1"/>
        <v>0</v>
      </c>
      <c r="K27" s="24">
        <f>'STIC Apportionment'!I218</f>
        <v>116149</v>
      </c>
      <c r="L27" s="27">
        <v>116149</v>
      </c>
      <c r="M27" s="23">
        <f t="shared" si="2"/>
        <v>0</v>
      </c>
      <c r="N27" s="24">
        <f>'STIC Apportionment'!J218</f>
        <v>1487662</v>
      </c>
      <c r="O27" s="27">
        <v>1487662</v>
      </c>
      <c r="P27" s="23">
        <f t="shared" si="3"/>
        <v>0</v>
      </c>
      <c r="Q27" s="73">
        <f>'STIC Apportionment'!M218</f>
        <v>7.4897</v>
      </c>
      <c r="R27" s="78">
        <v>7.4897</v>
      </c>
      <c r="S27" s="25">
        <f t="shared" si="5"/>
        <v>0</v>
      </c>
      <c r="T27" s="92">
        <f>'STIC Apportionment'!N218</f>
        <v>110.8668</v>
      </c>
      <c r="U27" s="78">
        <v>110.8668</v>
      </c>
      <c r="V27" s="25">
        <f t="shared" si="6"/>
        <v>0</v>
      </c>
      <c r="W27" s="73">
        <f>'STIC Apportionment'!O218</f>
        <v>10.4154</v>
      </c>
      <c r="X27" s="78">
        <v>10.4154</v>
      </c>
      <c r="Y27" s="25">
        <f t="shared" si="7"/>
        <v>0</v>
      </c>
      <c r="Z27" s="73">
        <f>'STIC Apportionment'!P218</f>
        <v>0.7036</v>
      </c>
      <c r="AA27" s="78">
        <v>0.7036</v>
      </c>
      <c r="AB27" s="25">
        <f t="shared" si="8"/>
        <v>0</v>
      </c>
      <c r="AC27" s="73">
        <f>'STIC Apportionment'!Q218</f>
        <v>78.007800000000003</v>
      </c>
      <c r="AD27" s="78">
        <v>78.007800000000003</v>
      </c>
      <c r="AE27" s="25">
        <f t="shared" si="9"/>
        <v>0</v>
      </c>
      <c r="AF27" s="73">
        <f>'STIC Apportionment'!R218</f>
        <v>9.0121000000000002</v>
      </c>
      <c r="AG27" s="78">
        <v>9.0121000000000002</v>
      </c>
      <c r="AH27" s="25">
        <f t="shared" si="10"/>
        <v>0</v>
      </c>
      <c r="AI27"/>
      <c r="AJ27" s="1">
        <f>'STIC Apportionment'!T218</f>
        <v>1</v>
      </c>
      <c r="AK27" s="1">
        <f>'STIC Apportionment'!U218</f>
        <v>1</v>
      </c>
      <c r="AL27" s="1">
        <f>'STIC Apportionment'!V218</f>
        <v>0</v>
      </c>
      <c r="AM27" s="1">
        <f>'STIC Apportionment'!W218</f>
        <v>0</v>
      </c>
      <c r="AN27" s="1">
        <f>'STIC Apportionment'!X218</f>
        <v>1</v>
      </c>
      <c r="AO27" s="1">
        <f>'STIC Apportionment'!Y218</f>
        <v>0</v>
      </c>
      <c r="AP27" s="28">
        <f>'STIC Apportionment'!Z218</f>
        <v>3</v>
      </c>
      <c r="AR27">
        <v>1</v>
      </c>
      <c r="AS27">
        <v>1</v>
      </c>
      <c r="AT27">
        <v>0</v>
      </c>
      <c r="AU27">
        <v>0</v>
      </c>
      <c r="AV27">
        <v>1</v>
      </c>
      <c r="AW27">
        <v>0</v>
      </c>
      <c r="AX27" s="13">
        <v>3</v>
      </c>
      <c r="AZ27" t="str">
        <f t="shared" si="14"/>
        <v/>
      </c>
      <c r="BA27" t="str">
        <f t="shared" si="14"/>
        <v/>
      </c>
      <c r="BB27" t="str">
        <f t="shared" si="14"/>
        <v/>
      </c>
      <c r="BC27" t="str">
        <f t="shared" si="14"/>
        <v/>
      </c>
      <c r="BD27" t="str">
        <f t="shared" si="14"/>
        <v/>
      </c>
      <c r="BE27" t="str">
        <f t="shared" si="14"/>
        <v/>
      </c>
      <c r="BF27" s="13">
        <f t="shared" si="11"/>
        <v>0</v>
      </c>
      <c r="BG27" s="13">
        <f t="shared" si="12"/>
        <v>0</v>
      </c>
      <c r="BH27" s="13">
        <f t="shared" si="13"/>
        <v>0</v>
      </c>
    </row>
    <row r="28" spans="1:60" x14ac:dyDescent="0.25">
      <c r="A28">
        <v>204</v>
      </c>
      <c r="B28" t="s">
        <v>234</v>
      </c>
      <c r="C28" s="8">
        <v>163703</v>
      </c>
      <c r="D28" s="8">
        <v>2806</v>
      </c>
      <c r="E28" s="26">
        <f>'STIC Apportionment'!G219</f>
        <v>23558633</v>
      </c>
      <c r="F28" s="22">
        <v>23558633</v>
      </c>
      <c r="G28" s="23">
        <f t="shared" si="0"/>
        <v>0</v>
      </c>
      <c r="H28" s="24">
        <f>'STIC Apportionment'!H219</f>
        <v>2521399</v>
      </c>
      <c r="I28" s="27">
        <v>2521399</v>
      </c>
      <c r="J28" s="23">
        <f t="shared" si="1"/>
        <v>0</v>
      </c>
      <c r="K28" s="24">
        <f>'STIC Apportionment'!I219</f>
        <v>184160</v>
      </c>
      <c r="L28" s="27">
        <v>184160</v>
      </c>
      <c r="M28" s="23">
        <f t="shared" si="2"/>
        <v>0</v>
      </c>
      <c r="N28" s="24">
        <f>'STIC Apportionment'!J219</f>
        <v>3665924</v>
      </c>
      <c r="O28" s="27">
        <v>3665924</v>
      </c>
      <c r="P28" s="23">
        <f t="shared" si="3"/>
        <v>0</v>
      </c>
      <c r="Q28" s="73">
        <f>'STIC Apportionment'!M219</f>
        <v>9.3435000000000006</v>
      </c>
      <c r="R28" s="78">
        <v>9.3435000000000006</v>
      </c>
      <c r="S28" s="25">
        <f t="shared" si="5"/>
        <v>0</v>
      </c>
      <c r="T28" s="92">
        <f>'STIC Apportionment'!N219</f>
        <v>127.9248</v>
      </c>
      <c r="U28" s="78">
        <v>127.9248</v>
      </c>
      <c r="V28" s="25">
        <f t="shared" si="6"/>
        <v>0</v>
      </c>
      <c r="W28" s="73">
        <f>'STIC Apportionment'!O219</f>
        <v>15.4023</v>
      </c>
      <c r="X28" s="78">
        <v>15.4023</v>
      </c>
      <c r="Y28" s="25">
        <f t="shared" si="7"/>
        <v>0</v>
      </c>
      <c r="Z28" s="73">
        <f>'STIC Apportionment'!P219</f>
        <v>1.125</v>
      </c>
      <c r="AA28" s="78">
        <v>1.125</v>
      </c>
      <c r="AB28" s="25">
        <f t="shared" si="8"/>
        <v>0</v>
      </c>
      <c r="AC28" s="73">
        <f>'STIC Apportionment'!Q219</f>
        <v>143.91079999999999</v>
      </c>
      <c r="AD28" s="78">
        <v>143.91079999999999</v>
      </c>
      <c r="AE28" s="25">
        <f t="shared" si="9"/>
        <v>0</v>
      </c>
      <c r="AF28" s="73">
        <f>'STIC Apportionment'!R219</f>
        <v>22.393699999999999</v>
      </c>
      <c r="AG28" s="78">
        <v>22.393699999999999</v>
      </c>
      <c r="AH28" s="25">
        <f t="shared" si="10"/>
        <v>0</v>
      </c>
      <c r="AI28"/>
      <c r="AJ28" s="1">
        <f>'STIC Apportionment'!T219</f>
        <v>1</v>
      </c>
      <c r="AK28" s="1">
        <f>'STIC Apportionment'!U219</f>
        <v>1</v>
      </c>
      <c r="AL28" s="1">
        <f>'STIC Apportionment'!V219</f>
        <v>1</v>
      </c>
      <c r="AM28" s="1">
        <f>'STIC Apportionment'!W219</f>
        <v>1</v>
      </c>
      <c r="AN28" s="1">
        <f>'STIC Apportionment'!X219</f>
        <v>1</v>
      </c>
      <c r="AO28" s="1">
        <f>'STIC Apportionment'!Y219</f>
        <v>1</v>
      </c>
      <c r="AP28" s="28">
        <f>'STIC Apportionment'!Z219</f>
        <v>6</v>
      </c>
      <c r="AR28">
        <v>1</v>
      </c>
      <c r="AS28">
        <v>1</v>
      </c>
      <c r="AT28">
        <v>1</v>
      </c>
      <c r="AU28">
        <v>1</v>
      </c>
      <c r="AV28">
        <v>1</v>
      </c>
      <c r="AW28">
        <v>1</v>
      </c>
      <c r="AX28" s="13">
        <v>6</v>
      </c>
      <c r="AZ28" t="str">
        <f t="shared" si="14"/>
        <v/>
      </c>
      <c r="BA28" t="str">
        <f t="shared" si="14"/>
        <v/>
      </c>
      <c r="BB28" t="str">
        <f t="shared" si="14"/>
        <v/>
      </c>
      <c r="BC28" t="str">
        <f t="shared" si="14"/>
        <v/>
      </c>
      <c r="BD28" t="str">
        <f t="shared" si="14"/>
        <v/>
      </c>
      <c r="BE28" t="str">
        <f t="shared" si="14"/>
        <v/>
      </c>
      <c r="BF28" s="13">
        <f t="shared" si="11"/>
        <v>0</v>
      </c>
      <c r="BG28" s="13">
        <f t="shared" si="12"/>
        <v>0</v>
      </c>
      <c r="BH28" s="13">
        <f t="shared" si="13"/>
        <v>0</v>
      </c>
    </row>
    <row r="29" spans="1:60" x14ac:dyDescent="0.25">
      <c r="A29">
        <v>205</v>
      </c>
      <c r="B29" t="s">
        <v>235</v>
      </c>
      <c r="C29" s="8">
        <v>163379</v>
      </c>
      <c r="D29" s="8">
        <v>3328</v>
      </c>
      <c r="E29" s="26">
        <f>'STIC Apportionment'!G220</f>
        <v>4765311</v>
      </c>
      <c r="F29" s="22">
        <v>4765311</v>
      </c>
      <c r="G29" s="23">
        <f t="shared" si="0"/>
        <v>0</v>
      </c>
      <c r="H29" s="24">
        <f>'STIC Apportionment'!H220</f>
        <v>1276463</v>
      </c>
      <c r="I29" s="27">
        <v>1276463</v>
      </c>
      <c r="J29" s="23">
        <f t="shared" si="1"/>
        <v>0</v>
      </c>
      <c r="K29" s="24">
        <f>'STIC Apportionment'!I220</f>
        <v>80538</v>
      </c>
      <c r="L29" s="27">
        <v>80538</v>
      </c>
      <c r="M29" s="23">
        <f t="shared" si="2"/>
        <v>0</v>
      </c>
      <c r="N29" s="24">
        <f>'STIC Apportionment'!J220</f>
        <v>569093</v>
      </c>
      <c r="O29" s="27">
        <v>569093</v>
      </c>
      <c r="P29" s="23">
        <f t="shared" si="3"/>
        <v>0</v>
      </c>
      <c r="Q29" s="73">
        <f>'STIC Apportionment'!M220</f>
        <v>3.7332000000000001</v>
      </c>
      <c r="R29" s="78">
        <v>3.7332000000000001</v>
      </c>
      <c r="S29" s="25">
        <f t="shared" si="5"/>
        <v>0</v>
      </c>
      <c r="T29" s="92">
        <f>'STIC Apportionment'!N220</f>
        <v>59.168500000000002</v>
      </c>
      <c r="U29" s="78">
        <v>59.168500000000002</v>
      </c>
      <c r="V29" s="25">
        <f t="shared" si="6"/>
        <v>0</v>
      </c>
      <c r="W29" s="73">
        <f>'STIC Apportionment'!O220</f>
        <v>7.8129</v>
      </c>
      <c r="X29" s="78">
        <v>7.8129</v>
      </c>
      <c r="Y29" s="25">
        <f t="shared" si="7"/>
        <v>0</v>
      </c>
      <c r="Z29" s="73">
        <f>'STIC Apportionment'!P220</f>
        <v>0.49299999999999999</v>
      </c>
      <c r="AA29" s="78">
        <v>0.49299999999999999</v>
      </c>
      <c r="AB29" s="25">
        <f t="shared" si="8"/>
        <v>0</v>
      </c>
      <c r="AC29" s="73">
        <f>'STIC Apportionment'!Q220</f>
        <v>29.167200000000001</v>
      </c>
      <c r="AD29" s="78">
        <v>29.167200000000001</v>
      </c>
      <c r="AE29" s="25">
        <f t="shared" si="9"/>
        <v>0</v>
      </c>
      <c r="AF29" s="73">
        <f>'STIC Apportionment'!R220</f>
        <v>3.4832999999999998</v>
      </c>
      <c r="AG29" s="78">
        <v>3.4832999999999998</v>
      </c>
      <c r="AH29" s="25">
        <f t="shared" si="10"/>
        <v>0</v>
      </c>
      <c r="AI29"/>
      <c r="AJ29" s="1">
        <f>'STIC Apportionment'!T220</f>
        <v>0</v>
      </c>
      <c r="AK29" s="1">
        <f>'STIC Apportionment'!U220</f>
        <v>0</v>
      </c>
      <c r="AL29" s="1">
        <f>'STIC Apportionment'!V220</f>
        <v>0</v>
      </c>
      <c r="AM29" s="1">
        <f>'STIC Apportionment'!W220</f>
        <v>0</v>
      </c>
      <c r="AN29" s="1">
        <f>'STIC Apportionment'!X220</f>
        <v>0</v>
      </c>
      <c r="AO29" s="1">
        <f>'STIC Apportionment'!Y220</f>
        <v>0</v>
      </c>
      <c r="AP29" s="28">
        <f>'STIC Apportionment'!Z220</f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 s="13">
        <v>0</v>
      </c>
      <c r="AZ29" t="str">
        <f t="shared" si="14"/>
        <v/>
      </c>
      <c r="BA29" t="str">
        <f t="shared" si="14"/>
        <v/>
      </c>
      <c r="BB29" t="str">
        <f t="shared" si="14"/>
        <v/>
      </c>
      <c r="BC29" t="str">
        <f t="shared" si="14"/>
        <v/>
      </c>
      <c r="BD29" t="str">
        <f t="shared" si="14"/>
        <v/>
      </c>
      <c r="BE29" t="str">
        <f t="shared" si="14"/>
        <v/>
      </c>
      <c r="BF29" s="13">
        <f t="shared" si="11"/>
        <v>0</v>
      </c>
      <c r="BG29" s="13">
        <f t="shared" si="12"/>
        <v>0</v>
      </c>
      <c r="BH29" s="13">
        <f t="shared" si="13"/>
        <v>0</v>
      </c>
    </row>
    <row r="30" spans="1:60" x14ac:dyDescent="0.25">
      <c r="A30">
        <v>206</v>
      </c>
      <c r="B30" t="s">
        <v>236</v>
      </c>
      <c r="C30" s="8">
        <v>161316</v>
      </c>
      <c r="D30" s="8">
        <v>1747</v>
      </c>
      <c r="E30" s="26">
        <f>'STIC Apportionment'!G221</f>
        <v>3915438</v>
      </c>
      <c r="F30" s="22">
        <v>5248414</v>
      </c>
      <c r="G30" s="23">
        <f t="shared" si="0"/>
        <v>-0.2539769156930074</v>
      </c>
      <c r="H30" s="24">
        <f>'STIC Apportionment'!H221</f>
        <v>2048224</v>
      </c>
      <c r="I30" s="27">
        <v>2069988</v>
      </c>
      <c r="J30" s="23">
        <f t="shared" si="1"/>
        <v>-1.0514070612969717E-2</v>
      </c>
      <c r="K30" s="24">
        <f>'STIC Apportionment'!I221</f>
        <v>147715</v>
      </c>
      <c r="L30" s="27">
        <v>144527</v>
      </c>
      <c r="M30" s="23">
        <f t="shared" si="2"/>
        <v>2.2058162142713833E-2</v>
      </c>
      <c r="N30" s="24">
        <f>'STIC Apportionment'!J221</f>
        <v>1037151</v>
      </c>
      <c r="O30" s="27">
        <v>1375505</v>
      </c>
      <c r="P30" s="23">
        <f t="shared" si="3"/>
        <v>-0.24598529267432689</v>
      </c>
      <c r="Q30" s="73">
        <f>'STIC Apportionment'!M221</f>
        <v>1.9116</v>
      </c>
      <c r="R30" s="78">
        <v>2.5354999999999999</v>
      </c>
      <c r="S30" s="25">
        <f t="shared" si="5"/>
        <v>-0.24606586472096226</v>
      </c>
      <c r="T30" s="92">
        <f>'STIC Apportionment'!N221</f>
        <v>26.506699999999999</v>
      </c>
      <c r="U30" s="78">
        <v>36.314399999999999</v>
      </c>
      <c r="V30" s="25">
        <f t="shared" si="6"/>
        <v>-0.27007743484678259</v>
      </c>
      <c r="W30" s="73">
        <f>'STIC Apportionment'!O221</f>
        <v>12.696999999999999</v>
      </c>
      <c r="X30" s="78">
        <v>12.831899999999999</v>
      </c>
      <c r="Y30" s="25">
        <f t="shared" si="7"/>
        <v>-1.0512862475549167E-2</v>
      </c>
      <c r="Z30" s="73">
        <f>'STIC Apportionment'!P221</f>
        <v>0.91569999999999996</v>
      </c>
      <c r="AA30" s="78">
        <v>0.89590000000000003</v>
      </c>
      <c r="AB30" s="25">
        <f t="shared" si="8"/>
        <v>2.2100680879562296E-2</v>
      </c>
      <c r="AC30" s="73">
        <f>'STIC Apportionment'!Q221</f>
        <v>24.271899999999999</v>
      </c>
      <c r="AD30" s="78">
        <v>32.534999999999997</v>
      </c>
      <c r="AE30" s="25">
        <f t="shared" si="9"/>
        <v>-0.25397571845704625</v>
      </c>
      <c r="AF30" s="73">
        <f>'STIC Apportionment'!R221</f>
        <v>6.4292999999999996</v>
      </c>
      <c r="AG30" s="78">
        <v>8.5267999999999997</v>
      </c>
      <c r="AH30" s="25">
        <f t="shared" si="10"/>
        <v>-0.24598911666744849</v>
      </c>
      <c r="AI30"/>
      <c r="AJ30" s="1">
        <f>'STIC Apportionment'!T221</f>
        <v>0</v>
      </c>
      <c r="AK30" s="1">
        <f>'STIC Apportionment'!U221</f>
        <v>0</v>
      </c>
      <c r="AL30" s="1">
        <f>'STIC Apportionment'!V221</f>
        <v>1</v>
      </c>
      <c r="AM30" s="1">
        <f>'STIC Apportionment'!W221</f>
        <v>1</v>
      </c>
      <c r="AN30" s="1">
        <f>'STIC Apportionment'!X221</f>
        <v>0</v>
      </c>
      <c r="AO30" s="1">
        <f>'STIC Apportionment'!Y221</f>
        <v>0</v>
      </c>
      <c r="AP30" s="28">
        <f>'STIC Apportionment'!Z221</f>
        <v>2</v>
      </c>
      <c r="AR30">
        <v>0</v>
      </c>
      <c r="AS30">
        <v>0</v>
      </c>
      <c r="AT30">
        <v>1</v>
      </c>
      <c r="AU30">
        <v>1</v>
      </c>
      <c r="AV30">
        <v>0</v>
      </c>
      <c r="AW30">
        <v>0</v>
      </c>
      <c r="AX30" s="13">
        <v>2</v>
      </c>
      <c r="AZ30" t="str">
        <f t="shared" si="14"/>
        <v/>
      </c>
      <c r="BA30" t="str">
        <f t="shared" si="14"/>
        <v/>
      </c>
      <c r="BB30" t="str">
        <f t="shared" si="14"/>
        <v/>
      </c>
      <c r="BC30" t="str">
        <f t="shared" si="14"/>
        <v/>
      </c>
      <c r="BD30" t="str">
        <f t="shared" si="14"/>
        <v/>
      </c>
      <c r="BE30" t="str">
        <f t="shared" si="14"/>
        <v/>
      </c>
      <c r="BF30" s="13">
        <f t="shared" si="11"/>
        <v>0</v>
      </c>
      <c r="BG30" s="13">
        <f t="shared" si="12"/>
        <v>0</v>
      </c>
      <c r="BH30" s="13">
        <f t="shared" si="13"/>
        <v>0</v>
      </c>
    </row>
    <row r="31" spans="1:60" x14ac:dyDescent="0.25">
      <c r="A31">
        <v>207</v>
      </c>
      <c r="B31" t="s">
        <v>237</v>
      </c>
      <c r="C31" s="8">
        <v>161280</v>
      </c>
      <c r="D31" s="8">
        <v>1436</v>
      </c>
      <c r="E31" s="26">
        <f>'STIC Apportionment'!G222</f>
        <v>8322</v>
      </c>
      <c r="F31" s="22">
        <v>8322</v>
      </c>
      <c r="G31" s="23">
        <f t="shared" si="0"/>
        <v>0</v>
      </c>
      <c r="H31" s="24">
        <f>'STIC Apportionment'!H222</f>
        <v>1408217</v>
      </c>
      <c r="I31" s="27">
        <v>1408217</v>
      </c>
      <c r="J31" s="23">
        <f t="shared" si="1"/>
        <v>0</v>
      </c>
      <c r="K31" s="24">
        <f>'STIC Apportionment'!I222</f>
        <v>101751</v>
      </c>
      <c r="L31" s="27">
        <v>101751</v>
      </c>
      <c r="M31" s="23">
        <f t="shared" si="2"/>
        <v>0</v>
      </c>
      <c r="N31" s="24">
        <f>'STIC Apportionment'!J222</f>
        <v>710247</v>
      </c>
      <c r="O31" s="27">
        <v>710247</v>
      </c>
      <c r="P31" s="23">
        <f t="shared" si="3"/>
        <v>0</v>
      </c>
      <c r="Q31" s="73">
        <f>'STIC Apportionment'!M222</f>
        <v>4.7609000000000004</v>
      </c>
      <c r="R31" s="78">
        <v>4.7609000000000004</v>
      </c>
      <c r="S31" s="25">
        <f t="shared" si="5"/>
        <v>0</v>
      </c>
      <c r="T31" s="92">
        <f>'STIC Apportionment'!N222</f>
        <v>193.53489999999999</v>
      </c>
      <c r="U31" s="78">
        <v>193.53489999999999</v>
      </c>
      <c r="V31" s="25">
        <f t="shared" si="6"/>
        <v>0</v>
      </c>
      <c r="W31" s="73">
        <f>'STIC Apportionment'!O222</f>
        <v>8.7315000000000005</v>
      </c>
      <c r="X31" s="78">
        <v>8.7315000000000005</v>
      </c>
      <c r="Y31" s="25">
        <f t="shared" si="7"/>
        <v>0</v>
      </c>
      <c r="Z31" s="73">
        <f>'STIC Apportionment'!P222</f>
        <v>0.63090000000000002</v>
      </c>
      <c r="AA31" s="78">
        <v>0.63090000000000002</v>
      </c>
      <c r="AB31" s="25">
        <f t="shared" si="8"/>
        <v>0</v>
      </c>
      <c r="AC31" s="73">
        <f>'STIC Apportionment'!Q222</f>
        <v>5.16E-2</v>
      </c>
      <c r="AD31" s="78">
        <v>5.16E-2</v>
      </c>
      <c r="AE31" s="25">
        <f t="shared" si="9"/>
        <v>0</v>
      </c>
      <c r="AF31" s="73">
        <f>'STIC Apportionment'!R222</f>
        <v>4.4038000000000004</v>
      </c>
      <c r="AG31" s="78">
        <v>4.4038000000000004</v>
      </c>
      <c r="AH31" s="25">
        <f t="shared" si="10"/>
        <v>0</v>
      </c>
      <c r="AI31"/>
      <c r="AJ31" s="1">
        <f>'STIC Apportionment'!T222</f>
        <v>0</v>
      </c>
      <c r="AK31" s="1">
        <f>'STIC Apportionment'!U222</f>
        <v>1</v>
      </c>
      <c r="AL31" s="1">
        <f>'STIC Apportionment'!V222</f>
        <v>0</v>
      </c>
      <c r="AM31" s="1">
        <f>'STIC Apportionment'!W222</f>
        <v>0</v>
      </c>
      <c r="AN31" s="1">
        <f>'STIC Apportionment'!X222</f>
        <v>0</v>
      </c>
      <c r="AO31" s="1">
        <f>'STIC Apportionment'!Y222</f>
        <v>0</v>
      </c>
      <c r="AP31" s="28">
        <f>'STIC Apportionment'!Z222</f>
        <v>1</v>
      </c>
      <c r="AR31">
        <v>0</v>
      </c>
      <c r="AS31">
        <v>1</v>
      </c>
      <c r="AT31">
        <v>0</v>
      </c>
      <c r="AU31">
        <v>0</v>
      </c>
      <c r="AV31">
        <v>0</v>
      </c>
      <c r="AW31">
        <v>0</v>
      </c>
      <c r="AX31" s="13">
        <v>1</v>
      </c>
      <c r="AZ31" t="str">
        <f t="shared" si="14"/>
        <v/>
      </c>
      <c r="BA31" t="str">
        <f t="shared" si="14"/>
        <v/>
      </c>
      <c r="BB31" t="str">
        <f t="shared" si="14"/>
        <v/>
      </c>
      <c r="BC31" t="str">
        <f t="shared" si="14"/>
        <v/>
      </c>
      <c r="BD31" t="str">
        <f t="shared" si="14"/>
        <v/>
      </c>
      <c r="BE31" t="str">
        <f t="shared" si="14"/>
        <v/>
      </c>
      <c r="BF31" s="13">
        <f t="shared" si="11"/>
        <v>0</v>
      </c>
      <c r="BG31" s="13">
        <f t="shared" si="12"/>
        <v>0</v>
      </c>
      <c r="BH31" s="13">
        <f t="shared" si="13"/>
        <v>0</v>
      </c>
    </row>
    <row r="32" spans="1:60" x14ac:dyDescent="0.25">
      <c r="A32">
        <v>208</v>
      </c>
      <c r="B32" t="s">
        <v>238</v>
      </c>
      <c r="C32" s="8">
        <v>158655</v>
      </c>
      <c r="D32" s="8">
        <v>1448</v>
      </c>
      <c r="E32" s="26">
        <f>'STIC Apportionment'!G223</f>
        <v>0</v>
      </c>
      <c r="F32" s="22">
        <v>0</v>
      </c>
      <c r="G32" s="23" t="str">
        <f t="shared" si="0"/>
        <v/>
      </c>
      <c r="H32" s="24">
        <f>'STIC Apportionment'!H223</f>
        <v>1550315</v>
      </c>
      <c r="I32" s="27">
        <v>1550315</v>
      </c>
      <c r="J32" s="23">
        <f t="shared" si="1"/>
        <v>0</v>
      </c>
      <c r="K32" s="24">
        <f>'STIC Apportionment'!I223</f>
        <v>97228</v>
      </c>
      <c r="L32" s="27">
        <v>97228</v>
      </c>
      <c r="M32" s="23">
        <f t="shared" si="2"/>
        <v>0</v>
      </c>
      <c r="N32" s="24">
        <f>'STIC Apportionment'!J223</f>
        <v>687534</v>
      </c>
      <c r="O32" s="27">
        <v>687534</v>
      </c>
      <c r="P32" s="23">
        <f t="shared" si="3"/>
        <v>0</v>
      </c>
      <c r="Q32" s="73">
        <f>'STIC Apportionment'!M223</f>
        <v>0</v>
      </c>
      <c r="R32" s="78">
        <v>0</v>
      </c>
      <c r="S32" s="25" t="str">
        <f t="shared" si="5"/>
        <v/>
      </c>
      <c r="T32" s="92">
        <f>'STIC Apportionment'!N223</f>
        <v>0</v>
      </c>
      <c r="U32" s="78">
        <v>0</v>
      </c>
      <c r="V32" s="25" t="str">
        <f t="shared" si="6"/>
        <v/>
      </c>
      <c r="W32" s="73">
        <f>'STIC Apportionment'!O223</f>
        <v>9.7715999999999994</v>
      </c>
      <c r="X32" s="78">
        <v>9.7715999999999994</v>
      </c>
      <c r="Y32" s="25">
        <f t="shared" si="7"/>
        <v>0</v>
      </c>
      <c r="Z32" s="73">
        <f>'STIC Apportionment'!P223</f>
        <v>0.61280000000000001</v>
      </c>
      <c r="AA32" s="78">
        <v>0.61280000000000001</v>
      </c>
      <c r="AB32" s="25">
        <f t="shared" si="8"/>
        <v>0</v>
      </c>
      <c r="AC32" s="73">
        <f>'STIC Apportionment'!Q223</f>
        <v>0</v>
      </c>
      <c r="AD32" s="78">
        <v>0</v>
      </c>
      <c r="AE32" s="25" t="str">
        <f t="shared" si="9"/>
        <v/>
      </c>
      <c r="AF32" s="73">
        <f>'STIC Apportionment'!R223</f>
        <v>4.3334999999999999</v>
      </c>
      <c r="AG32" s="78">
        <v>4.3334999999999999</v>
      </c>
      <c r="AH32" s="25">
        <f t="shared" si="10"/>
        <v>0</v>
      </c>
      <c r="AI32"/>
      <c r="AJ32" s="1">
        <f>'STIC Apportionment'!T223</f>
        <v>0</v>
      </c>
      <c r="AK32" s="1">
        <f>'STIC Apportionment'!U223</f>
        <v>0</v>
      </c>
      <c r="AL32" s="1">
        <f>'STIC Apportionment'!V223</f>
        <v>0</v>
      </c>
      <c r="AM32" s="1">
        <f>'STIC Apportionment'!W223</f>
        <v>0</v>
      </c>
      <c r="AN32" s="1">
        <f>'STIC Apportionment'!X223</f>
        <v>0</v>
      </c>
      <c r="AO32" s="1">
        <f>'STIC Apportionment'!Y223</f>
        <v>0</v>
      </c>
      <c r="AP32" s="28">
        <f>'STIC Apportionment'!Z223</f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 s="13">
        <v>0</v>
      </c>
      <c r="AZ32" t="str">
        <f t="shared" si="14"/>
        <v/>
      </c>
      <c r="BA32" t="str">
        <f t="shared" si="14"/>
        <v/>
      </c>
      <c r="BB32" t="str">
        <f t="shared" si="14"/>
        <v/>
      </c>
      <c r="BC32" t="str">
        <f t="shared" si="14"/>
        <v/>
      </c>
      <c r="BD32" t="str">
        <f t="shared" si="14"/>
        <v/>
      </c>
      <c r="BE32" t="str">
        <f t="shared" si="14"/>
        <v/>
      </c>
      <c r="BF32" s="13">
        <f t="shared" si="11"/>
        <v>0</v>
      </c>
      <c r="BG32" s="13">
        <f t="shared" si="12"/>
        <v>0</v>
      </c>
      <c r="BH32" s="13">
        <f t="shared" si="13"/>
        <v>0</v>
      </c>
    </row>
    <row r="33" spans="1:60" x14ac:dyDescent="0.25">
      <c r="A33">
        <v>209</v>
      </c>
      <c r="B33" t="s">
        <v>239</v>
      </c>
      <c r="C33" s="8">
        <v>158377</v>
      </c>
      <c r="D33" s="8">
        <v>1838</v>
      </c>
      <c r="E33" s="26">
        <f>'STIC Apportionment'!G224</f>
        <v>0</v>
      </c>
      <c r="F33" s="22">
        <v>0</v>
      </c>
      <c r="G33" s="23" t="str">
        <f t="shared" si="0"/>
        <v/>
      </c>
      <c r="H33" s="24">
        <f>'STIC Apportionment'!H224</f>
        <v>628599</v>
      </c>
      <c r="I33" s="27">
        <v>646729</v>
      </c>
      <c r="J33" s="23">
        <f t="shared" si="1"/>
        <v>-2.8033380287570187E-2</v>
      </c>
      <c r="K33" s="24">
        <f>'STIC Apportionment'!I224</f>
        <v>56753</v>
      </c>
      <c r="L33" s="27">
        <v>55121</v>
      </c>
      <c r="M33" s="23">
        <f t="shared" si="2"/>
        <v>2.9607590573465625E-2</v>
      </c>
      <c r="N33" s="24">
        <f>'STIC Apportionment'!J224</f>
        <v>235237</v>
      </c>
      <c r="O33" s="27">
        <v>409319</v>
      </c>
      <c r="P33" s="23">
        <f t="shared" si="3"/>
        <v>-0.42529665126710459</v>
      </c>
      <c r="Q33" s="73">
        <f>'STIC Apportionment'!M224</f>
        <v>0</v>
      </c>
      <c r="R33" s="78">
        <v>0</v>
      </c>
      <c r="S33" s="25" t="str">
        <f t="shared" si="5"/>
        <v/>
      </c>
      <c r="T33" s="92">
        <f>'STIC Apportionment'!N224</f>
        <v>0</v>
      </c>
      <c r="U33" s="78">
        <v>0</v>
      </c>
      <c r="V33" s="25" t="str">
        <f t="shared" si="6"/>
        <v/>
      </c>
      <c r="W33" s="73">
        <f>'STIC Apportionment'!O224</f>
        <v>3.9689999999999999</v>
      </c>
      <c r="X33" s="78">
        <v>4.0834999999999999</v>
      </c>
      <c r="Y33" s="25">
        <f t="shared" si="7"/>
        <v>-2.8039671850128567E-2</v>
      </c>
      <c r="Z33" s="73">
        <f>'STIC Apportionment'!P224</f>
        <v>0.35830000000000001</v>
      </c>
      <c r="AA33" s="78">
        <v>0.34799999999999998</v>
      </c>
      <c r="AB33" s="25">
        <f t="shared" si="8"/>
        <v>2.9597701149425282E-2</v>
      </c>
      <c r="AC33" s="73">
        <f>'STIC Apportionment'!Q224</f>
        <v>0</v>
      </c>
      <c r="AD33" s="78">
        <v>0</v>
      </c>
      <c r="AE33" s="25" t="str">
        <f t="shared" si="9"/>
        <v/>
      </c>
      <c r="AF33" s="73">
        <f>'STIC Apportionment'!R224</f>
        <v>1.4853000000000001</v>
      </c>
      <c r="AG33" s="78">
        <v>2.5844999999999998</v>
      </c>
      <c r="AH33" s="25">
        <f t="shared" si="10"/>
        <v>-0.42530470110272778</v>
      </c>
      <c r="AI33"/>
      <c r="AJ33" s="1">
        <f>'STIC Apportionment'!T224</f>
        <v>0</v>
      </c>
      <c r="AK33" s="1">
        <f>'STIC Apportionment'!U224</f>
        <v>0</v>
      </c>
      <c r="AL33" s="1">
        <f>'STIC Apportionment'!V224</f>
        <v>0</v>
      </c>
      <c r="AM33" s="1">
        <f>'STIC Apportionment'!W224</f>
        <v>0</v>
      </c>
      <c r="AN33" s="1">
        <f>'STIC Apportionment'!X224</f>
        <v>0</v>
      </c>
      <c r="AO33" s="1">
        <f>'STIC Apportionment'!Y224</f>
        <v>0</v>
      </c>
      <c r="AP33" s="28">
        <f>'STIC Apportionment'!Z224</f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 s="13">
        <v>0</v>
      </c>
      <c r="AZ33" t="str">
        <f t="shared" si="14"/>
        <v/>
      </c>
      <c r="BA33" t="str">
        <f t="shared" si="14"/>
        <v/>
      </c>
      <c r="BB33" t="str">
        <f t="shared" si="14"/>
        <v/>
      </c>
      <c r="BC33" t="str">
        <f t="shared" si="14"/>
        <v/>
      </c>
      <c r="BD33" t="str">
        <f t="shared" si="14"/>
        <v/>
      </c>
      <c r="BE33" t="str">
        <f t="shared" si="14"/>
        <v/>
      </c>
      <c r="BF33" s="13">
        <f t="shared" si="11"/>
        <v>0</v>
      </c>
      <c r="BG33" s="13">
        <f t="shared" si="12"/>
        <v>0</v>
      </c>
      <c r="BH33" s="13">
        <f t="shared" si="13"/>
        <v>0</v>
      </c>
    </row>
    <row r="34" spans="1:60" x14ac:dyDescent="0.25">
      <c r="A34">
        <v>210</v>
      </c>
      <c r="B34" t="s">
        <v>240</v>
      </c>
      <c r="C34" s="8">
        <v>158084</v>
      </c>
      <c r="D34" s="8">
        <v>2132</v>
      </c>
      <c r="E34" s="26">
        <f>'STIC Apportionment'!G225</f>
        <v>6670570</v>
      </c>
      <c r="F34" s="22">
        <v>6670570</v>
      </c>
      <c r="G34" s="23">
        <f t="shared" si="0"/>
        <v>0</v>
      </c>
      <c r="H34" s="24">
        <f>'STIC Apportionment'!H225</f>
        <v>1503606</v>
      </c>
      <c r="I34" s="27">
        <v>1503606</v>
      </c>
      <c r="J34" s="23">
        <f t="shared" si="1"/>
        <v>0</v>
      </c>
      <c r="K34" s="24">
        <f>'STIC Apportionment'!I225</f>
        <v>122535</v>
      </c>
      <c r="L34" s="27">
        <v>122535</v>
      </c>
      <c r="M34" s="23">
        <f t="shared" si="2"/>
        <v>0</v>
      </c>
      <c r="N34" s="24">
        <f>'STIC Apportionment'!J225</f>
        <v>1829713</v>
      </c>
      <c r="O34" s="27">
        <v>1829713</v>
      </c>
      <c r="P34" s="23">
        <f t="shared" si="3"/>
        <v>0</v>
      </c>
      <c r="Q34" s="73">
        <f>'STIC Apportionment'!M225</f>
        <v>4.4363999999999999</v>
      </c>
      <c r="R34" s="78">
        <v>4.4363999999999999</v>
      </c>
      <c r="S34" s="25">
        <f t="shared" si="5"/>
        <v>0</v>
      </c>
      <c r="T34" s="92">
        <f>'STIC Apportionment'!N225</f>
        <v>54.438099999999999</v>
      </c>
      <c r="U34" s="78">
        <v>54.438099999999999</v>
      </c>
      <c r="V34" s="25">
        <f t="shared" si="6"/>
        <v>0</v>
      </c>
      <c r="W34" s="73">
        <f>'STIC Apportionment'!O225</f>
        <v>9.5114000000000001</v>
      </c>
      <c r="X34" s="78">
        <v>9.5114000000000001</v>
      </c>
      <c r="Y34" s="25">
        <f t="shared" si="7"/>
        <v>0</v>
      </c>
      <c r="Z34" s="73">
        <f>'STIC Apportionment'!P225</f>
        <v>0.77510000000000001</v>
      </c>
      <c r="AA34" s="78">
        <v>0.77510000000000001</v>
      </c>
      <c r="AB34" s="25">
        <f t="shared" si="8"/>
        <v>0</v>
      </c>
      <c r="AC34" s="73">
        <f>'STIC Apportionment'!Q225</f>
        <v>42.196399999999997</v>
      </c>
      <c r="AD34" s="78">
        <v>42.196399999999997</v>
      </c>
      <c r="AE34" s="25">
        <f t="shared" si="9"/>
        <v>0</v>
      </c>
      <c r="AF34" s="73">
        <f>'STIC Apportionment'!R225</f>
        <v>11.574299999999999</v>
      </c>
      <c r="AG34" s="78">
        <v>11.574299999999999</v>
      </c>
      <c r="AH34" s="25">
        <f t="shared" si="10"/>
        <v>0</v>
      </c>
      <c r="AI34"/>
      <c r="AJ34" s="1">
        <f>'STIC Apportionment'!T225</f>
        <v>0</v>
      </c>
      <c r="AK34" s="1">
        <f>'STIC Apportionment'!U225</f>
        <v>0</v>
      </c>
      <c r="AL34" s="1">
        <f>'STIC Apportionment'!V225</f>
        <v>0</v>
      </c>
      <c r="AM34" s="1">
        <f>'STIC Apportionment'!W225</f>
        <v>1</v>
      </c>
      <c r="AN34" s="1">
        <f>'STIC Apportionment'!X225</f>
        <v>0</v>
      </c>
      <c r="AO34" s="1">
        <f>'STIC Apportionment'!Y225</f>
        <v>1</v>
      </c>
      <c r="AP34" s="28">
        <f>'STIC Apportionment'!Z225</f>
        <v>2</v>
      </c>
      <c r="AR34">
        <v>0</v>
      </c>
      <c r="AS34">
        <v>0</v>
      </c>
      <c r="AT34">
        <v>0</v>
      </c>
      <c r="AU34">
        <v>1</v>
      </c>
      <c r="AV34">
        <v>0</v>
      </c>
      <c r="AW34">
        <v>0</v>
      </c>
      <c r="AX34" s="13">
        <v>1</v>
      </c>
      <c r="AZ34" t="str">
        <f t="shared" si="14"/>
        <v/>
      </c>
      <c r="BA34" t="str">
        <f t="shared" si="14"/>
        <v/>
      </c>
      <c r="BB34" t="str">
        <f t="shared" si="14"/>
        <v/>
      </c>
      <c r="BC34" t="str">
        <f t="shared" si="14"/>
        <v/>
      </c>
      <c r="BD34" t="str">
        <f t="shared" si="14"/>
        <v/>
      </c>
      <c r="BE34" t="str">
        <f t="shared" si="14"/>
        <v>gain</v>
      </c>
      <c r="BF34" s="13">
        <f t="shared" si="11"/>
        <v>1</v>
      </c>
      <c r="BG34" s="13">
        <f t="shared" si="12"/>
        <v>0</v>
      </c>
      <c r="BH34" s="13">
        <f t="shared" si="13"/>
        <v>1</v>
      </c>
    </row>
    <row r="35" spans="1:60" x14ac:dyDescent="0.25">
      <c r="A35">
        <v>211</v>
      </c>
      <c r="B35" t="s">
        <v>241</v>
      </c>
      <c r="C35" s="8">
        <v>156909</v>
      </c>
      <c r="D35" s="8">
        <v>1400</v>
      </c>
      <c r="E35" s="26">
        <f>'STIC Apportionment'!G226</f>
        <v>0</v>
      </c>
      <c r="F35" s="22">
        <v>0</v>
      </c>
      <c r="G35" s="23" t="str">
        <f t="shared" si="0"/>
        <v/>
      </c>
      <c r="H35" s="24">
        <f>'STIC Apportionment'!H226</f>
        <v>617081</v>
      </c>
      <c r="I35" s="27">
        <v>617081</v>
      </c>
      <c r="J35" s="23">
        <f t="shared" si="1"/>
        <v>0</v>
      </c>
      <c r="K35" s="24">
        <f>'STIC Apportionment'!I226</f>
        <v>42134</v>
      </c>
      <c r="L35" s="27">
        <v>42134</v>
      </c>
      <c r="M35" s="23">
        <f t="shared" si="2"/>
        <v>0</v>
      </c>
      <c r="N35" s="24">
        <f>'STIC Apportionment'!J226</f>
        <v>396283</v>
      </c>
      <c r="O35" s="27">
        <v>396283</v>
      </c>
      <c r="P35" s="23">
        <f t="shared" si="3"/>
        <v>0</v>
      </c>
      <c r="Q35" s="73">
        <f>'STIC Apportionment'!M226</f>
        <v>0</v>
      </c>
      <c r="R35" s="78">
        <v>0</v>
      </c>
      <c r="S35" s="25" t="str">
        <f t="shared" si="5"/>
        <v/>
      </c>
      <c r="T35" s="92">
        <f>'STIC Apportionment'!N226</f>
        <v>0</v>
      </c>
      <c r="U35" s="78">
        <v>0</v>
      </c>
      <c r="V35" s="25" t="str">
        <f t="shared" si="6"/>
        <v/>
      </c>
      <c r="W35" s="73">
        <f>'STIC Apportionment'!O226</f>
        <v>3.9327000000000001</v>
      </c>
      <c r="X35" s="78">
        <v>3.9327000000000001</v>
      </c>
      <c r="Y35" s="25">
        <f t="shared" si="7"/>
        <v>0</v>
      </c>
      <c r="Z35" s="73">
        <f>'STIC Apportionment'!P226</f>
        <v>0.26850000000000002</v>
      </c>
      <c r="AA35" s="78">
        <v>0.26850000000000002</v>
      </c>
      <c r="AB35" s="25">
        <f t="shared" si="8"/>
        <v>0</v>
      </c>
      <c r="AC35" s="73">
        <f>'STIC Apportionment'!Q226</f>
        <v>0</v>
      </c>
      <c r="AD35" s="78">
        <v>0</v>
      </c>
      <c r="AE35" s="25" t="str">
        <f t="shared" si="9"/>
        <v/>
      </c>
      <c r="AF35" s="73">
        <f>'STIC Apportionment'!R226</f>
        <v>2.5255999999999998</v>
      </c>
      <c r="AG35" s="78">
        <v>2.5255999999999998</v>
      </c>
      <c r="AH35" s="25">
        <f t="shared" si="10"/>
        <v>0</v>
      </c>
      <c r="AI35"/>
      <c r="AJ35" s="1">
        <f>'STIC Apportionment'!T226</f>
        <v>0</v>
      </c>
      <c r="AK35" s="1">
        <f>'STIC Apportionment'!U226</f>
        <v>0</v>
      </c>
      <c r="AL35" s="1">
        <f>'STIC Apportionment'!V226</f>
        <v>0</v>
      </c>
      <c r="AM35" s="1">
        <f>'STIC Apportionment'!W226</f>
        <v>0</v>
      </c>
      <c r="AN35" s="1">
        <f>'STIC Apportionment'!X226</f>
        <v>0</v>
      </c>
      <c r="AO35" s="1">
        <f>'STIC Apportionment'!Y226</f>
        <v>0</v>
      </c>
      <c r="AP35" s="28">
        <f>'STIC Apportionment'!Z226</f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 s="13">
        <v>0</v>
      </c>
      <c r="AZ35" t="str">
        <f t="shared" si="14"/>
        <v/>
      </c>
      <c r="BA35" t="str">
        <f t="shared" si="14"/>
        <v/>
      </c>
      <c r="BB35" t="str">
        <f t="shared" si="14"/>
        <v/>
      </c>
      <c r="BC35" t="str">
        <f t="shared" si="14"/>
        <v/>
      </c>
      <c r="BD35" t="str">
        <f t="shared" si="14"/>
        <v/>
      </c>
      <c r="BE35" t="str">
        <f t="shared" si="14"/>
        <v/>
      </c>
      <c r="BF35" s="13">
        <f t="shared" si="11"/>
        <v>0</v>
      </c>
      <c r="BG35" s="13">
        <f t="shared" si="12"/>
        <v>0</v>
      </c>
      <c r="BH35" s="13">
        <f t="shared" si="13"/>
        <v>0</v>
      </c>
    </row>
    <row r="36" spans="1:60" x14ac:dyDescent="0.25">
      <c r="A36">
        <v>212</v>
      </c>
      <c r="B36" t="s">
        <v>242</v>
      </c>
      <c r="C36" s="8">
        <v>156777</v>
      </c>
      <c r="D36" s="8">
        <v>2443</v>
      </c>
      <c r="E36" s="26">
        <f>'STIC Apportionment'!G227</f>
        <v>3781964</v>
      </c>
      <c r="F36" s="22">
        <v>3781964</v>
      </c>
      <c r="G36" s="23">
        <f t="shared" si="0"/>
        <v>0</v>
      </c>
      <c r="H36" s="24">
        <f>'STIC Apportionment'!H227</f>
        <v>1230529</v>
      </c>
      <c r="I36" s="27">
        <v>1229165</v>
      </c>
      <c r="J36" s="23">
        <f t="shared" si="1"/>
        <v>1.1096964199273085E-3</v>
      </c>
      <c r="K36" s="24">
        <f>'STIC Apportionment'!I227</f>
        <v>113769</v>
      </c>
      <c r="L36" s="27">
        <v>113808</v>
      </c>
      <c r="M36" s="23">
        <f t="shared" si="2"/>
        <v>-3.42682412484141E-4</v>
      </c>
      <c r="N36" s="24">
        <f>'STIC Apportionment'!J227</f>
        <v>878081</v>
      </c>
      <c r="O36" s="27">
        <v>893965</v>
      </c>
      <c r="P36" s="23">
        <f t="shared" si="3"/>
        <v>-1.7768033424127361E-2</v>
      </c>
      <c r="Q36" s="73">
        <f>'STIC Apportionment'!M227</f>
        <v>3.2690999999999999</v>
      </c>
      <c r="R36" s="78">
        <v>3.2690999999999999</v>
      </c>
      <c r="S36" s="25">
        <f t="shared" si="5"/>
        <v>0</v>
      </c>
      <c r="T36" s="92">
        <f>'STIC Apportionment'!N227</f>
        <v>35.961199999999998</v>
      </c>
      <c r="U36" s="78">
        <v>35.961199999999998</v>
      </c>
      <c r="V36" s="25">
        <f t="shared" si="6"/>
        <v>0</v>
      </c>
      <c r="W36" s="73">
        <f>'STIC Apportionment'!O227</f>
        <v>7.8489000000000004</v>
      </c>
      <c r="X36" s="78">
        <v>7.8402000000000003</v>
      </c>
      <c r="Y36" s="25">
        <f t="shared" si="7"/>
        <v>1.1096655697560021E-3</v>
      </c>
      <c r="Z36" s="73">
        <f>'STIC Apportionment'!P227</f>
        <v>0.72570000000000001</v>
      </c>
      <c r="AA36" s="78">
        <v>0.72589999999999999</v>
      </c>
      <c r="AB36" s="25">
        <f t="shared" si="8"/>
        <v>-2.7552004408315511E-4</v>
      </c>
      <c r="AC36" s="73">
        <f>'STIC Apportionment'!Q227</f>
        <v>24.123200000000001</v>
      </c>
      <c r="AD36" s="78">
        <v>24.123200000000001</v>
      </c>
      <c r="AE36" s="25">
        <f t="shared" si="9"/>
        <v>0</v>
      </c>
      <c r="AF36" s="73">
        <f>'STIC Apportionment'!R227</f>
        <v>5.6007999999999996</v>
      </c>
      <c r="AG36" s="78">
        <v>5.7020999999999997</v>
      </c>
      <c r="AH36" s="25">
        <f t="shared" si="10"/>
        <v>-1.7765384682836172E-2</v>
      </c>
      <c r="AI36"/>
      <c r="AJ36" s="1">
        <f>'STIC Apportionment'!T227</f>
        <v>0</v>
      </c>
      <c r="AK36" s="1">
        <f>'STIC Apportionment'!U227</f>
        <v>0</v>
      </c>
      <c r="AL36" s="1">
        <f>'STIC Apportionment'!V227</f>
        <v>0</v>
      </c>
      <c r="AM36" s="1">
        <f>'STIC Apportionment'!W227</f>
        <v>0</v>
      </c>
      <c r="AN36" s="1">
        <f>'STIC Apportionment'!X227</f>
        <v>0</v>
      </c>
      <c r="AO36" s="1">
        <f>'STIC Apportionment'!Y227</f>
        <v>0</v>
      </c>
      <c r="AP36" s="28">
        <f>'STIC Apportionment'!Z227</f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 s="13">
        <v>0</v>
      </c>
      <c r="AZ36" t="str">
        <f t="shared" si="14"/>
        <v/>
      </c>
      <c r="BA36" t="str">
        <f t="shared" si="14"/>
        <v/>
      </c>
      <c r="BB36" t="str">
        <f t="shared" si="14"/>
        <v/>
      </c>
      <c r="BC36" t="str">
        <f t="shared" si="14"/>
        <v/>
      </c>
      <c r="BD36" t="str">
        <f t="shared" si="14"/>
        <v/>
      </c>
      <c r="BE36" t="str">
        <f t="shared" si="14"/>
        <v/>
      </c>
      <c r="BF36" s="13">
        <f t="shared" si="11"/>
        <v>0</v>
      </c>
      <c r="BG36" s="13">
        <f t="shared" si="12"/>
        <v>0</v>
      </c>
      <c r="BH36" s="13">
        <f t="shared" si="13"/>
        <v>0</v>
      </c>
    </row>
    <row r="37" spans="1:60" x14ac:dyDescent="0.25">
      <c r="A37">
        <v>213</v>
      </c>
      <c r="B37" t="s">
        <v>243</v>
      </c>
      <c r="C37" s="8">
        <v>154081</v>
      </c>
      <c r="D37" s="8">
        <v>2381</v>
      </c>
      <c r="E37" s="26">
        <f>'STIC Apportionment'!G228</f>
        <v>6976978</v>
      </c>
      <c r="F37" s="22">
        <v>6113487</v>
      </c>
      <c r="G37" s="23">
        <f t="shared" si="0"/>
        <v>0.14124361432354404</v>
      </c>
      <c r="H37" s="24">
        <f>'STIC Apportionment'!H228</f>
        <v>1406031</v>
      </c>
      <c r="I37" s="27">
        <v>1544827</v>
      </c>
      <c r="J37" s="23">
        <f t="shared" si="1"/>
        <v>-8.9845659093218844E-2</v>
      </c>
      <c r="K37" s="24">
        <f>'STIC Apportionment'!I228</f>
        <v>97726</v>
      </c>
      <c r="L37" s="27">
        <v>110802</v>
      </c>
      <c r="M37" s="23">
        <f t="shared" si="2"/>
        <v>-0.11801231024710745</v>
      </c>
      <c r="N37" s="24">
        <f>'STIC Apportionment'!J228</f>
        <v>1232952</v>
      </c>
      <c r="O37" s="27">
        <v>1086025</v>
      </c>
      <c r="P37" s="23">
        <f t="shared" si="3"/>
        <v>0.13528878248659093</v>
      </c>
      <c r="Q37" s="73">
        <f>'STIC Apportionment'!M228</f>
        <v>4.9622000000000002</v>
      </c>
      <c r="R37" s="78">
        <v>3.9573999999999998</v>
      </c>
      <c r="S37" s="25">
        <f t="shared" si="5"/>
        <v>0.25390407843533636</v>
      </c>
      <c r="T37" s="92">
        <f>'STIC Apportionment'!N228</f>
        <v>71.393299999999996</v>
      </c>
      <c r="U37" s="78">
        <v>55.174900000000001</v>
      </c>
      <c r="V37" s="25">
        <f t="shared" si="6"/>
        <v>0.29394525409198735</v>
      </c>
      <c r="W37" s="73">
        <f>'STIC Apportionment'!O228</f>
        <v>9.1252999999999993</v>
      </c>
      <c r="X37" s="78">
        <v>10.0261</v>
      </c>
      <c r="Y37" s="25">
        <f t="shared" si="7"/>
        <v>-8.9845503236552604E-2</v>
      </c>
      <c r="Z37" s="73">
        <f>'STIC Apportionment'!P228</f>
        <v>0.63429999999999997</v>
      </c>
      <c r="AA37" s="78">
        <v>0.71909999999999996</v>
      </c>
      <c r="AB37" s="25">
        <f t="shared" si="8"/>
        <v>-0.11792518425810039</v>
      </c>
      <c r="AC37" s="73">
        <f>'STIC Apportionment'!Q228</f>
        <v>45.281199999999998</v>
      </c>
      <c r="AD37" s="78">
        <v>39.677100000000003</v>
      </c>
      <c r="AE37" s="25">
        <f t="shared" si="9"/>
        <v>0.14124268154678621</v>
      </c>
      <c r="AF37" s="73">
        <f>'STIC Apportionment'!R228</f>
        <v>8.0020000000000007</v>
      </c>
      <c r="AG37" s="78">
        <v>7.0484</v>
      </c>
      <c r="AH37" s="25">
        <f t="shared" si="10"/>
        <v>0.13529311616820849</v>
      </c>
      <c r="AI37"/>
      <c r="AJ37" s="1">
        <f>'STIC Apportionment'!T228</f>
        <v>0</v>
      </c>
      <c r="AK37" s="1">
        <f>'STIC Apportionment'!U228</f>
        <v>0</v>
      </c>
      <c r="AL37" s="1">
        <f>'STIC Apportionment'!V228</f>
        <v>0</v>
      </c>
      <c r="AM37" s="1">
        <f>'STIC Apportionment'!W228</f>
        <v>0</v>
      </c>
      <c r="AN37" s="1">
        <f>'STIC Apportionment'!X228</f>
        <v>0</v>
      </c>
      <c r="AO37" s="1">
        <f>'STIC Apportionment'!Y228</f>
        <v>0</v>
      </c>
      <c r="AP37" s="28">
        <f>'STIC Apportionment'!Z228</f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 s="13">
        <v>0</v>
      </c>
      <c r="AZ37" t="str">
        <f t="shared" si="14"/>
        <v/>
      </c>
      <c r="BA37" t="str">
        <f t="shared" si="14"/>
        <v/>
      </c>
      <c r="BB37" t="str">
        <f t="shared" si="14"/>
        <v/>
      </c>
      <c r="BC37" t="str">
        <f t="shared" si="14"/>
        <v/>
      </c>
      <c r="BD37" t="str">
        <f t="shared" si="14"/>
        <v/>
      </c>
      <c r="BE37" t="str">
        <f t="shared" si="14"/>
        <v/>
      </c>
      <c r="BF37" s="13">
        <f t="shared" si="11"/>
        <v>0</v>
      </c>
      <c r="BG37" s="13">
        <f t="shared" si="12"/>
        <v>0</v>
      </c>
      <c r="BH37" s="13">
        <f t="shared" si="13"/>
        <v>0</v>
      </c>
    </row>
    <row r="38" spans="1:60" x14ac:dyDescent="0.25">
      <c r="A38">
        <v>214</v>
      </c>
      <c r="B38" t="s">
        <v>244</v>
      </c>
      <c r="C38" s="8">
        <v>153199</v>
      </c>
      <c r="D38" s="8">
        <v>1560</v>
      </c>
      <c r="E38" s="26">
        <f>'STIC Apportionment'!G229</f>
        <v>8078091</v>
      </c>
      <c r="F38" s="22">
        <v>8078091</v>
      </c>
      <c r="G38" s="23">
        <f t="shared" si="0"/>
        <v>0</v>
      </c>
      <c r="H38" s="24">
        <f>'STIC Apportionment'!H229</f>
        <v>2370856</v>
      </c>
      <c r="I38" s="27">
        <v>2370856</v>
      </c>
      <c r="J38" s="23">
        <f t="shared" si="1"/>
        <v>0</v>
      </c>
      <c r="K38" s="24">
        <f>'STIC Apportionment'!I229</f>
        <v>145764</v>
      </c>
      <c r="L38" s="27">
        <v>145764</v>
      </c>
      <c r="M38" s="23">
        <f t="shared" si="2"/>
        <v>0</v>
      </c>
      <c r="N38" s="24">
        <f>'STIC Apportionment'!J229</f>
        <v>1632201</v>
      </c>
      <c r="O38" s="27">
        <v>1632201</v>
      </c>
      <c r="P38" s="23">
        <f t="shared" si="3"/>
        <v>0</v>
      </c>
      <c r="Q38" s="73">
        <f>'STIC Apportionment'!M229</f>
        <v>3.4072</v>
      </c>
      <c r="R38" s="78">
        <v>3.4072</v>
      </c>
      <c r="S38" s="25">
        <f t="shared" si="5"/>
        <v>0</v>
      </c>
      <c r="T38" s="92">
        <f>'STIC Apportionment'!N229</f>
        <v>55.418999999999997</v>
      </c>
      <c r="U38" s="78">
        <v>55.418999999999997</v>
      </c>
      <c r="V38" s="25">
        <f t="shared" si="6"/>
        <v>0</v>
      </c>
      <c r="W38" s="73">
        <f>'STIC Apportionment'!O229</f>
        <v>15.4757</v>
      </c>
      <c r="X38" s="78">
        <v>15.4757</v>
      </c>
      <c r="Y38" s="25">
        <f t="shared" si="7"/>
        <v>0</v>
      </c>
      <c r="Z38" s="73">
        <f>'STIC Apportionment'!P229</f>
        <v>0.95150000000000001</v>
      </c>
      <c r="AA38" s="78">
        <v>0.95150000000000001</v>
      </c>
      <c r="AB38" s="25">
        <f t="shared" si="8"/>
        <v>0</v>
      </c>
      <c r="AC38" s="73">
        <f>'STIC Apportionment'!Q229</f>
        <v>52.729399999999998</v>
      </c>
      <c r="AD38" s="78">
        <v>52.729399999999998</v>
      </c>
      <c r="AE38" s="25">
        <f t="shared" si="9"/>
        <v>0</v>
      </c>
      <c r="AF38" s="73">
        <f>'STIC Apportionment'!R229</f>
        <v>10.6541</v>
      </c>
      <c r="AG38" s="78">
        <v>10.6541</v>
      </c>
      <c r="AH38" s="25">
        <f t="shared" si="10"/>
        <v>0</v>
      </c>
      <c r="AI38"/>
      <c r="AJ38" s="1">
        <f>'STIC Apportionment'!T229</f>
        <v>0</v>
      </c>
      <c r="AK38" s="1">
        <f>'STIC Apportionment'!U229</f>
        <v>0</v>
      </c>
      <c r="AL38" s="1">
        <f>'STIC Apportionment'!V229</f>
        <v>1</v>
      </c>
      <c r="AM38" s="1">
        <f>'STIC Apportionment'!W229</f>
        <v>1</v>
      </c>
      <c r="AN38" s="1">
        <f>'STIC Apportionment'!X229</f>
        <v>0</v>
      </c>
      <c r="AO38" s="1">
        <f>'STIC Apportionment'!Y229</f>
        <v>0</v>
      </c>
      <c r="AP38" s="28">
        <f>'STIC Apportionment'!Z229</f>
        <v>2</v>
      </c>
      <c r="AR38">
        <v>0</v>
      </c>
      <c r="AS38">
        <v>0</v>
      </c>
      <c r="AT38">
        <v>1</v>
      </c>
      <c r="AU38">
        <v>1</v>
      </c>
      <c r="AV38">
        <v>0</v>
      </c>
      <c r="AW38">
        <v>0</v>
      </c>
      <c r="AX38" s="13">
        <v>2</v>
      </c>
      <c r="AZ38" t="str">
        <f t="shared" si="14"/>
        <v/>
      </c>
      <c r="BA38" t="str">
        <f t="shared" si="14"/>
        <v/>
      </c>
      <c r="BB38" t="str">
        <f t="shared" si="14"/>
        <v/>
      </c>
      <c r="BC38" t="str">
        <f t="shared" si="14"/>
        <v/>
      </c>
      <c r="BD38" t="str">
        <f t="shared" si="14"/>
        <v/>
      </c>
      <c r="BE38" t="str">
        <f t="shared" si="14"/>
        <v/>
      </c>
      <c r="BF38" s="13">
        <f t="shared" si="11"/>
        <v>0</v>
      </c>
      <c r="BG38" s="13">
        <f t="shared" si="12"/>
        <v>0</v>
      </c>
      <c r="BH38" s="13">
        <f t="shared" si="13"/>
        <v>0</v>
      </c>
    </row>
    <row r="39" spans="1:60" x14ac:dyDescent="0.25">
      <c r="A39">
        <v>215</v>
      </c>
      <c r="B39" t="s">
        <v>245</v>
      </c>
      <c r="C39" s="8">
        <v>153150</v>
      </c>
      <c r="D39" s="8">
        <v>1451</v>
      </c>
      <c r="E39" s="26">
        <f>'STIC Apportionment'!G230</f>
        <v>102955</v>
      </c>
      <c r="F39" s="22">
        <v>102955</v>
      </c>
      <c r="G39" s="23">
        <f t="shared" si="0"/>
        <v>0</v>
      </c>
      <c r="H39" s="24">
        <f>'STIC Apportionment'!H230</f>
        <v>384071</v>
      </c>
      <c r="I39" s="27">
        <v>383960</v>
      </c>
      <c r="J39" s="23">
        <f t="shared" si="1"/>
        <v>2.8909261381393492E-4</v>
      </c>
      <c r="K39" s="24">
        <f>'STIC Apportionment'!I230</f>
        <v>24673</v>
      </c>
      <c r="L39" s="27">
        <v>24390</v>
      </c>
      <c r="M39" s="23">
        <f t="shared" si="2"/>
        <v>1.1603116031160265E-2</v>
      </c>
      <c r="N39" s="24">
        <f>'STIC Apportionment'!J230</f>
        <v>82646</v>
      </c>
      <c r="O39" s="27">
        <v>118072</v>
      </c>
      <c r="P39" s="23">
        <f t="shared" si="3"/>
        <v>-0.30003726539738462</v>
      </c>
      <c r="Q39" s="73">
        <f>'STIC Apportionment'!M230</f>
        <v>4.8166000000000002</v>
      </c>
      <c r="R39" s="78">
        <v>4.8166000000000002</v>
      </c>
      <c r="S39" s="25">
        <f t="shared" si="5"/>
        <v>0</v>
      </c>
      <c r="T39" s="92">
        <f>'STIC Apportionment'!N230</f>
        <v>101.4335</v>
      </c>
      <c r="U39" s="78">
        <v>101.4335</v>
      </c>
      <c r="V39" s="25">
        <f t="shared" si="6"/>
        <v>0</v>
      </c>
      <c r="W39" s="73">
        <f>'STIC Apportionment'!O230</f>
        <v>2.5078</v>
      </c>
      <c r="X39" s="78">
        <v>2.5070999999999999</v>
      </c>
      <c r="Y39" s="25">
        <f t="shared" si="7"/>
        <v>2.7920705197237439E-4</v>
      </c>
      <c r="Z39" s="73">
        <f>'STIC Apportionment'!P230</f>
        <v>0.16109999999999999</v>
      </c>
      <c r="AA39" s="78">
        <v>0.1593</v>
      </c>
      <c r="AB39" s="25">
        <f t="shared" si="8"/>
        <v>1.1299435028248483E-2</v>
      </c>
      <c r="AC39" s="73">
        <f>'STIC Apportionment'!Q230</f>
        <v>0.67220000000000002</v>
      </c>
      <c r="AD39" s="78">
        <v>0.67220000000000002</v>
      </c>
      <c r="AE39" s="25">
        <f t="shared" si="9"/>
        <v>0</v>
      </c>
      <c r="AF39" s="73">
        <f>'STIC Apportionment'!R230</f>
        <v>0.53959999999999997</v>
      </c>
      <c r="AG39" s="78">
        <v>0.77100000000000002</v>
      </c>
      <c r="AH39" s="25">
        <f t="shared" si="10"/>
        <v>-0.30012970168612196</v>
      </c>
      <c r="AI39"/>
      <c r="AJ39" s="1">
        <f>'STIC Apportionment'!T230</f>
        <v>0</v>
      </c>
      <c r="AK39" s="1">
        <f>'STIC Apportionment'!U230</f>
        <v>1</v>
      </c>
      <c r="AL39" s="1">
        <f>'STIC Apportionment'!V230</f>
        <v>0</v>
      </c>
      <c r="AM39" s="1">
        <f>'STIC Apportionment'!W230</f>
        <v>0</v>
      </c>
      <c r="AN39" s="1">
        <f>'STIC Apportionment'!X230</f>
        <v>0</v>
      </c>
      <c r="AO39" s="1">
        <f>'STIC Apportionment'!Y230</f>
        <v>0</v>
      </c>
      <c r="AP39" s="28">
        <f>'STIC Apportionment'!Z230</f>
        <v>1</v>
      </c>
      <c r="AR39">
        <v>0</v>
      </c>
      <c r="AS39">
        <v>1</v>
      </c>
      <c r="AT39">
        <v>0</v>
      </c>
      <c r="AU39">
        <v>0</v>
      </c>
      <c r="AV39">
        <v>0</v>
      </c>
      <c r="AW39">
        <v>0</v>
      </c>
      <c r="AX39" s="13">
        <v>1</v>
      </c>
      <c r="AZ39" t="str">
        <f t="shared" si="14"/>
        <v/>
      </c>
      <c r="BA39" t="str">
        <f t="shared" si="14"/>
        <v/>
      </c>
      <c r="BB39" t="str">
        <f t="shared" si="14"/>
        <v/>
      </c>
      <c r="BC39" t="str">
        <f t="shared" si="14"/>
        <v/>
      </c>
      <c r="BD39" t="str">
        <f t="shared" si="14"/>
        <v/>
      </c>
      <c r="BE39" t="str">
        <f t="shared" si="14"/>
        <v/>
      </c>
      <c r="BF39" s="13">
        <f t="shared" si="11"/>
        <v>0</v>
      </c>
      <c r="BG39" s="13">
        <f t="shared" si="12"/>
        <v>0</v>
      </c>
      <c r="BH39" s="13">
        <f t="shared" si="13"/>
        <v>0</v>
      </c>
    </row>
    <row r="40" spans="1:60" x14ac:dyDescent="0.25">
      <c r="A40">
        <v>216</v>
      </c>
      <c r="B40" t="s">
        <v>246</v>
      </c>
      <c r="C40" s="8">
        <v>151499</v>
      </c>
      <c r="D40" s="8">
        <v>2183</v>
      </c>
      <c r="E40" s="26">
        <f>'STIC Apportionment'!G231</f>
        <v>2733592</v>
      </c>
      <c r="F40" s="22">
        <v>3896799</v>
      </c>
      <c r="G40" s="23">
        <f t="shared" si="0"/>
        <v>-0.29850320737610536</v>
      </c>
      <c r="H40" s="24">
        <f>'STIC Apportionment'!H231</f>
        <v>767443</v>
      </c>
      <c r="I40" s="27">
        <v>886311</v>
      </c>
      <c r="J40" s="23">
        <f t="shared" si="1"/>
        <v>-0.13411545157399607</v>
      </c>
      <c r="K40" s="24">
        <f>'STIC Apportionment'!I231</f>
        <v>53810</v>
      </c>
      <c r="L40" s="27">
        <v>56801</v>
      </c>
      <c r="M40" s="23">
        <f t="shared" si="2"/>
        <v>-5.2657523635147307E-2</v>
      </c>
      <c r="N40" s="24">
        <f>'STIC Apportionment'!J231</f>
        <v>451264</v>
      </c>
      <c r="O40" s="27">
        <v>467755</v>
      </c>
      <c r="P40" s="23">
        <f t="shared" si="3"/>
        <v>-3.5255635963271414E-2</v>
      </c>
      <c r="Q40" s="73">
        <f>'STIC Apportionment'!M231</f>
        <v>4.4580000000000002</v>
      </c>
      <c r="R40" s="78">
        <v>5.3231000000000002</v>
      </c>
      <c r="S40" s="25">
        <f t="shared" si="5"/>
        <v>-0.16251808156901049</v>
      </c>
      <c r="T40" s="92">
        <f>'STIC Apportionment'!N231</f>
        <v>70.555199999999999</v>
      </c>
      <c r="U40" s="78">
        <v>93.37</v>
      </c>
      <c r="V40" s="25">
        <f t="shared" si="6"/>
        <v>-0.24434829174252981</v>
      </c>
      <c r="W40" s="73">
        <f>'STIC Apportionment'!O231</f>
        <v>5.0656999999999996</v>
      </c>
      <c r="X40" s="78">
        <v>5.8502999999999998</v>
      </c>
      <c r="Y40" s="25">
        <f t="shared" si="7"/>
        <v>-0.13411278054116882</v>
      </c>
      <c r="Z40" s="73">
        <f>'STIC Apportionment'!P231</f>
        <v>0.35520000000000002</v>
      </c>
      <c r="AA40" s="78">
        <v>0.37490000000000001</v>
      </c>
      <c r="AB40" s="25">
        <f t="shared" si="8"/>
        <v>-5.2547345958922409E-2</v>
      </c>
      <c r="AC40" s="73">
        <f>'STIC Apportionment'!Q231</f>
        <v>18.043600000000001</v>
      </c>
      <c r="AD40" s="78">
        <v>25.721599999999999</v>
      </c>
      <c r="AE40" s="25">
        <f t="shared" si="9"/>
        <v>-0.29850398108982323</v>
      </c>
      <c r="AF40" s="73">
        <f>'STIC Apportionment'!R231</f>
        <v>2.9786999999999999</v>
      </c>
      <c r="AG40" s="78">
        <v>3.0874999999999999</v>
      </c>
      <c r="AH40" s="25">
        <f t="shared" si="10"/>
        <v>-3.5238866396761104E-2</v>
      </c>
      <c r="AI40"/>
      <c r="AJ40" s="1">
        <f>'STIC Apportionment'!T231</f>
        <v>0</v>
      </c>
      <c r="AK40" s="1">
        <f>'STIC Apportionment'!U231</f>
        <v>0</v>
      </c>
      <c r="AL40" s="1">
        <f>'STIC Apportionment'!V231</f>
        <v>0</v>
      </c>
      <c r="AM40" s="1">
        <f>'STIC Apportionment'!W231</f>
        <v>0</v>
      </c>
      <c r="AN40" s="1">
        <f>'STIC Apportionment'!X231</f>
        <v>0</v>
      </c>
      <c r="AO40" s="1">
        <f>'STIC Apportionment'!Y231</f>
        <v>0</v>
      </c>
      <c r="AP40" s="28">
        <f>'STIC Apportionment'!Z231</f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 s="13">
        <v>0</v>
      </c>
      <c r="AZ40" t="str">
        <f t="shared" si="14"/>
        <v/>
      </c>
      <c r="BA40" t="str">
        <f t="shared" si="14"/>
        <v/>
      </c>
      <c r="BB40" t="str">
        <f t="shared" si="14"/>
        <v/>
      </c>
      <c r="BC40" t="str">
        <f t="shared" si="14"/>
        <v/>
      </c>
      <c r="BD40" t="str">
        <f t="shared" si="14"/>
        <v/>
      </c>
      <c r="BE40" t="str">
        <f t="shared" si="14"/>
        <v/>
      </c>
      <c r="BF40" s="13">
        <f t="shared" si="11"/>
        <v>0</v>
      </c>
      <c r="BG40" s="13">
        <f t="shared" si="12"/>
        <v>0</v>
      </c>
      <c r="BH40" s="13">
        <f t="shared" si="13"/>
        <v>0</v>
      </c>
    </row>
    <row r="41" spans="1:60" x14ac:dyDescent="0.25">
      <c r="A41">
        <v>217</v>
      </c>
      <c r="B41" t="s">
        <v>247</v>
      </c>
      <c r="C41" s="8">
        <v>150003</v>
      </c>
      <c r="D41" s="8">
        <v>1885</v>
      </c>
      <c r="E41" s="26">
        <f>'STIC Apportionment'!G232</f>
        <v>5338757</v>
      </c>
      <c r="F41" s="22">
        <v>5338757</v>
      </c>
      <c r="G41" s="23">
        <f t="shared" si="0"/>
        <v>0</v>
      </c>
      <c r="H41" s="24">
        <f>'STIC Apportionment'!H232</f>
        <v>1182824</v>
      </c>
      <c r="I41" s="27">
        <v>1182824</v>
      </c>
      <c r="J41" s="23">
        <f t="shared" si="1"/>
        <v>0</v>
      </c>
      <c r="K41" s="24">
        <f>'STIC Apportionment'!I232</f>
        <v>87291</v>
      </c>
      <c r="L41" s="27">
        <v>87291</v>
      </c>
      <c r="M41" s="23">
        <f t="shared" si="2"/>
        <v>0</v>
      </c>
      <c r="N41" s="24">
        <f>'STIC Apportionment'!J232</f>
        <v>1310702</v>
      </c>
      <c r="O41" s="27">
        <v>1310702</v>
      </c>
      <c r="P41" s="23">
        <f t="shared" si="3"/>
        <v>0</v>
      </c>
      <c r="Q41" s="73">
        <f>'STIC Apportionment'!M232</f>
        <v>4.5136000000000003</v>
      </c>
      <c r="R41" s="78">
        <v>4.5136000000000003</v>
      </c>
      <c r="S41" s="25">
        <f t="shared" si="5"/>
        <v>0</v>
      </c>
      <c r="T41" s="92">
        <f>'STIC Apportionment'!N232</f>
        <v>61.160499999999999</v>
      </c>
      <c r="U41" s="78">
        <v>61.160499999999999</v>
      </c>
      <c r="V41" s="25">
        <f t="shared" si="6"/>
        <v>0</v>
      </c>
      <c r="W41" s="73">
        <f>'STIC Apportionment'!O232</f>
        <v>7.8853</v>
      </c>
      <c r="X41" s="78">
        <v>7.8853</v>
      </c>
      <c r="Y41" s="25">
        <f t="shared" si="7"/>
        <v>0</v>
      </c>
      <c r="Z41" s="73">
        <f>'STIC Apportionment'!P232</f>
        <v>0.58189999999999997</v>
      </c>
      <c r="AA41" s="78">
        <v>0.58189999999999997</v>
      </c>
      <c r="AB41" s="25">
        <f t="shared" si="8"/>
        <v>0</v>
      </c>
      <c r="AC41" s="73">
        <f>'STIC Apportionment'!Q232</f>
        <v>35.591000000000001</v>
      </c>
      <c r="AD41" s="78">
        <v>35.591000000000001</v>
      </c>
      <c r="AE41" s="25">
        <f t="shared" si="9"/>
        <v>0</v>
      </c>
      <c r="AF41" s="73">
        <f>'STIC Apportionment'!R232</f>
        <v>8.7378</v>
      </c>
      <c r="AG41" s="78">
        <v>8.7378</v>
      </c>
      <c r="AH41" s="25">
        <f t="shared" si="10"/>
        <v>0</v>
      </c>
      <c r="AI41"/>
      <c r="AJ41" s="1">
        <f>'STIC Apportionment'!T232</f>
        <v>0</v>
      </c>
      <c r="AK41" s="1">
        <f>'STIC Apportionment'!U232</f>
        <v>0</v>
      </c>
      <c r="AL41" s="1">
        <f>'STIC Apportionment'!V232</f>
        <v>0</v>
      </c>
      <c r="AM41" s="1">
        <f>'STIC Apportionment'!W232</f>
        <v>0</v>
      </c>
      <c r="AN41" s="1">
        <f>'STIC Apportionment'!X232</f>
        <v>0</v>
      </c>
      <c r="AO41" s="1">
        <f>'STIC Apportionment'!Y232</f>
        <v>0</v>
      </c>
      <c r="AP41" s="28">
        <f>'STIC Apportionment'!Z232</f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 s="13">
        <v>0</v>
      </c>
      <c r="AZ41" t="str">
        <f t="shared" si="14"/>
        <v/>
      </c>
      <c r="BA41" t="str">
        <f t="shared" si="14"/>
        <v/>
      </c>
      <c r="BB41" t="str">
        <f t="shared" si="14"/>
        <v/>
      </c>
      <c r="BC41" t="str">
        <f t="shared" si="14"/>
        <v/>
      </c>
      <c r="BD41" t="str">
        <f t="shared" si="14"/>
        <v/>
      </c>
      <c r="BE41" t="str">
        <f t="shared" si="14"/>
        <v/>
      </c>
      <c r="BF41" s="13">
        <f t="shared" si="11"/>
        <v>0</v>
      </c>
      <c r="BG41" s="13">
        <f t="shared" si="12"/>
        <v>0</v>
      </c>
      <c r="BH41" s="13">
        <f t="shared" si="13"/>
        <v>0</v>
      </c>
    </row>
    <row r="42" spans="1:60" x14ac:dyDescent="0.25">
      <c r="A42">
        <v>218</v>
      </c>
      <c r="B42" t="s">
        <v>248</v>
      </c>
      <c r="C42" s="8">
        <v>149539</v>
      </c>
      <c r="D42" s="8">
        <v>3389</v>
      </c>
      <c r="E42" s="26">
        <f>'STIC Apportionment'!G233</f>
        <v>2599608</v>
      </c>
      <c r="F42" s="22">
        <v>2599608</v>
      </c>
      <c r="G42" s="23">
        <f t="shared" si="0"/>
        <v>0</v>
      </c>
      <c r="H42" s="24">
        <f>'STIC Apportionment'!H233</f>
        <v>901720</v>
      </c>
      <c r="I42" s="27">
        <v>901720</v>
      </c>
      <c r="J42" s="23">
        <f t="shared" si="1"/>
        <v>0</v>
      </c>
      <c r="K42" s="24">
        <f>'STIC Apportionment'!I233</f>
        <v>95282</v>
      </c>
      <c r="L42" s="27">
        <v>95282</v>
      </c>
      <c r="M42" s="23">
        <f t="shared" si="2"/>
        <v>0</v>
      </c>
      <c r="N42" s="24">
        <f>'STIC Apportionment'!J233</f>
        <v>1317168</v>
      </c>
      <c r="O42" s="27">
        <v>1317168</v>
      </c>
      <c r="P42" s="23">
        <f t="shared" si="3"/>
        <v>0</v>
      </c>
      <c r="Q42" s="73">
        <f>'STIC Apportionment'!M233</f>
        <v>3.6572</v>
      </c>
      <c r="R42" s="78">
        <v>3.6572</v>
      </c>
      <c r="S42" s="25">
        <f t="shared" si="5"/>
        <v>0</v>
      </c>
      <c r="T42" s="92">
        <f>'STIC Apportionment'!N233</f>
        <v>35.867100000000001</v>
      </c>
      <c r="U42" s="78">
        <v>35.867100000000001</v>
      </c>
      <c r="V42" s="25">
        <f t="shared" si="6"/>
        <v>0</v>
      </c>
      <c r="W42" s="73">
        <f>'STIC Apportionment'!O233</f>
        <v>6.03</v>
      </c>
      <c r="X42" s="78">
        <v>6.03</v>
      </c>
      <c r="Y42" s="25">
        <f t="shared" si="7"/>
        <v>0</v>
      </c>
      <c r="Z42" s="73">
        <f>'STIC Apportionment'!P233</f>
        <v>0.63719999999999999</v>
      </c>
      <c r="AA42" s="78">
        <v>0.63719999999999999</v>
      </c>
      <c r="AB42" s="25">
        <f t="shared" si="8"/>
        <v>0</v>
      </c>
      <c r="AC42" s="73">
        <f>'STIC Apportionment'!Q233</f>
        <v>17.3841</v>
      </c>
      <c r="AD42" s="78">
        <v>17.3841</v>
      </c>
      <c r="AE42" s="25">
        <f t="shared" si="9"/>
        <v>0</v>
      </c>
      <c r="AF42" s="73">
        <f>'STIC Apportionment'!R233</f>
        <v>8.8081999999999994</v>
      </c>
      <c r="AG42" s="78">
        <v>8.8081999999999994</v>
      </c>
      <c r="AH42" s="25">
        <f t="shared" si="10"/>
        <v>0</v>
      </c>
      <c r="AI42"/>
      <c r="AJ42" s="1">
        <f>'STIC Apportionment'!T233</f>
        <v>0</v>
      </c>
      <c r="AK42" s="1">
        <f>'STIC Apportionment'!U233</f>
        <v>0</v>
      </c>
      <c r="AL42" s="1">
        <f>'STIC Apportionment'!V233</f>
        <v>0</v>
      </c>
      <c r="AM42" s="1">
        <f>'STIC Apportionment'!W233</f>
        <v>0</v>
      </c>
      <c r="AN42" s="1">
        <f>'STIC Apportionment'!X233</f>
        <v>0</v>
      </c>
      <c r="AO42" s="1">
        <f>'STIC Apportionment'!Y233</f>
        <v>0</v>
      </c>
      <c r="AP42" s="28">
        <f>'STIC Apportionment'!Z233</f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 s="13">
        <v>0</v>
      </c>
      <c r="AZ42" t="str">
        <f t="shared" si="14"/>
        <v/>
      </c>
      <c r="BA42" t="str">
        <f t="shared" si="14"/>
        <v/>
      </c>
      <c r="BB42" t="str">
        <f t="shared" si="14"/>
        <v/>
      </c>
      <c r="BC42" t="str">
        <f t="shared" si="14"/>
        <v/>
      </c>
      <c r="BD42" t="str">
        <f t="shared" si="14"/>
        <v/>
      </c>
      <c r="BE42" t="str">
        <f t="shared" si="14"/>
        <v/>
      </c>
      <c r="BF42" s="13">
        <f t="shared" si="11"/>
        <v>0</v>
      </c>
      <c r="BG42" s="13">
        <f t="shared" si="12"/>
        <v>0</v>
      </c>
      <c r="BH42" s="13">
        <f t="shared" si="13"/>
        <v>0</v>
      </c>
    </row>
    <row r="43" spans="1:60" x14ac:dyDescent="0.25">
      <c r="A43">
        <v>219</v>
      </c>
      <c r="B43" t="s">
        <v>249</v>
      </c>
      <c r="C43" s="8">
        <v>149443</v>
      </c>
      <c r="D43" s="8">
        <v>2712</v>
      </c>
      <c r="E43" s="26">
        <f>'STIC Apportionment'!G234</f>
        <v>4715393</v>
      </c>
      <c r="F43" s="22">
        <v>4715393</v>
      </c>
      <c r="G43" s="23">
        <f t="shared" si="0"/>
        <v>0</v>
      </c>
      <c r="H43" s="24">
        <f>'STIC Apportionment'!H234</f>
        <v>1135962</v>
      </c>
      <c r="I43" s="27">
        <v>1135962</v>
      </c>
      <c r="J43" s="23">
        <f t="shared" si="1"/>
        <v>0</v>
      </c>
      <c r="K43" s="24">
        <f>'STIC Apportionment'!I234</f>
        <v>84722</v>
      </c>
      <c r="L43" s="27">
        <v>84722</v>
      </c>
      <c r="M43" s="23">
        <f t="shared" si="2"/>
        <v>0</v>
      </c>
      <c r="N43" s="24">
        <f>'STIC Apportionment'!J234</f>
        <v>1428692</v>
      </c>
      <c r="O43" s="27">
        <v>1428692</v>
      </c>
      <c r="P43" s="23">
        <f t="shared" si="3"/>
        <v>0</v>
      </c>
      <c r="Q43" s="73">
        <f>'STIC Apportionment'!M234</f>
        <v>4.1509999999999998</v>
      </c>
      <c r="R43" s="78">
        <v>4.1509999999999998</v>
      </c>
      <c r="S43" s="25">
        <f t="shared" si="5"/>
        <v>0</v>
      </c>
      <c r="T43" s="92">
        <f>'STIC Apportionment'!N234</f>
        <v>55.657200000000003</v>
      </c>
      <c r="U43" s="78">
        <v>55.657200000000003</v>
      </c>
      <c r="V43" s="25">
        <f t="shared" si="6"/>
        <v>0</v>
      </c>
      <c r="W43" s="73">
        <f>'STIC Apportionment'!O234</f>
        <v>7.6013000000000002</v>
      </c>
      <c r="X43" s="78">
        <v>7.6013000000000002</v>
      </c>
      <c r="Y43" s="25">
        <f t="shared" si="7"/>
        <v>0</v>
      </c>
      <c r="Z43" s="73">
        <f>'STIC Apportionment'!P234</f>
        <v>0.56689999999999996</v>
      </c>
      <c r="AA43" s="78">
        <v>0.56689999999999996</v>
      </c>
      <c r="AB43" s="25">
        <f t="shared" si="8"/>
        <v>0</v>
      </c>
      <c r="AC43" s="73">
        <f>'STIC Apportionment'!Q234</f>
        <v>31.553100000000001</v>
      </c>
      <c r="AD43" s="78">
        <v>31.553100000000001</v>
      </c>
      <c r="AE43" s="25">
        <f t="shared" si="9"/>
        <v>0</v>
      </c>
      <c r="AF43" s="73">
        <f>'STIC Apportionment'!R234</f>
        <v>9.5601000000000003</v>
      </c>
      <c r="AG43" s="78">
        <v>9.5601000000000003</v>
      </c>
      <c r="AH43" s="25">
        <f t="shared" si="10"/>
        <v>0</v>
      </c>
      <c r="AI43"/>
      <c r="AJ43" s="1">
        <f>'STIC Apportionment'!T234</f>
        <v>0</v>
      </c>
      <c r="AK43" s="1">
        <f>'STIC Apportionment'!U234</f>
        <v>0</v>
      </c>
      <c r="AL43" s="1">
        <f>'STIC Apportionment'!V234</f>
        <v>0</v>
      </c>
      <c r="AM43" s="1">
        <f>'STIC Apportionment'!W234</f>
        <v>0</v>
      </c>
      <c r="AN43" s="1">
        <f>'STIC Apportionment'!X234</f>
        <v>0</v>
      </c>
      <c r="AO43" s="1">
        <f>'STIC Apportionment'!Y234</f>
        <v>0</v>
      </c>
      <c r="AP43" s="28">
        <f>'STIC Apportionment'!Z234</f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 s="13">
        <v>0</v>
      </c>
      <c r="AZ43" t="str">
        <f t="shared" si="14"/>
        <v/>
      </c>
      <c r="BA43" t="str">
        <f t="shared" si="14"/>
        <v/>
      </c>
      <c r="BB43" t="str">
        <f t="shared" si="14"/>
        <v/>
      </c>
      <c r="BC43" t="str">
        <f t="shared" si="14"/>
        <v/>
      </c>
      <c r="BD43" t="str">
        <f t="shared" si="14"/>
        <v/>
      </c>
      <c r="BE43" t="str">
        <f t="shared" si="14"/>
        <v/>
      </c>
      <c r="BF43" s="13">
        <f t="shared" si="11"/>
        <v>0</v>
      </c>
      <c r="BG43" s="13">
        <f t="shared" si="12"/>
        <v>0</v>
      </c>
      <c r="BH43" s="13">
        <f t="shared" si="13"/>
        <v>0</v>
      </c>
    </row>
    <row r="44" spans="1:60" x14ac:dyDescent="0.25">
      <c r="A44">
        <v>220</v>
      </c>
      <c r="B44" t="s">
        <v>250</v>
      </c>
      <c r="C44" s="8">
        <v>149422</v>
      </c>
      <c r="D44" s="8">
        <v>1546</v>
      </c>
      <c r="E44" s="26">
        <f>'STIC Apportionment'!G235</f>
        <v>5130746</v>
      </c>
      <c r="F44" s="22">
        <v>5130746</v>
      </c>
      <c r="G44" s="23">
        <f t="shared" si="0"/>
        <v>0</v>
      </c>
      <c r="H44" s="24">
        <f>'STIC Apportionment'!H235</f>
        <v>1101234</v>
      </c>
      <c r="I44" s="27">
        <v>1101234</v>
      </c>
      <c r="J44" s="23">
        <f t="shared" si="1"/>
        <v>0</v>
      </c>
      <c r="K44" s="24">
        <f>'STIC Apportionment'!I235</f>
        <v>63239</v>
      </c>
      <c r="L44" s="27">
        <v>63239</v>
      </c>
      <c r="M44" s="23">
        <f t="shared" si="2"/>
        <v>0</v>
      </c>
      <c r="N44" s="24">
        <f>'STIC Apportionment'!J235</f>
        <v>1146231</v>
      </c>
      <c r="O44" s="27">
        <v>1146231</v>
      </c>
      <c r="P44" s="23">
        <f t="shared" si="3"/>
        <v>0</v>
      </c>
      <c r="Q44" s="73">
        <f>'STIC Apportionment'!M235</f>
        <v>4.6590999999999996</v>
      </c>
      <c r="R44" s="78">
        <v>4.6590999999999996</v>
      </c>
      <c r="S44" s="25">
        <f t="shared" si="5"/>
        <v>0</v>
      </c>
      <c r="T44" s="92">
        <f>'STIC Apportionment'!N235</f>
        <v>81.132599999999996</v>
      </c>
      <c r="U44" s="78">
        <v>81.132599999999996</v>
      </c>
      <c r="V44" s="25">
        <f t="shared" si="6"/>
        <v>0</v>
      </c>
      <c r="W44" s="73">
        <f>'STIC Apportionment'!O235</f>
        <v>7.37</v>
      </c>
      <c r="X44" s="78">
        <v>7.37</v>
      </c>
      <c r="Y44" s="25">
        <f t="shared" si="7"/>
        <v>0</v>
      </c>
      <c r="Z44" s="73">
        <f>'STIC Apportionment'!P235</f>
        <v>0.42320000000000002</v>
      </c>
      <c r="AA44" s="78">
        <v>0.42320000000000002</v>
      </c>
      <c r="AB44" s="25">
        <f t="shared" si="8"/>
        <v>0</v>
      </c>
      <c r="AC44" s="73">
        <f>'STIC Apportionment'!Q235</f>
        <v>34.337299999999999</v>
      </c>
      <c r="AD44" s="78">
        <v>34.337299999999999</v>
      </c>
      <c r="AE44" s="25">
        <f t="shared" si="9"/>
        <v>0</v>
      </c>
      <c r="AF44" s="73">
        <f>'STIC Apportionment'!R235</f>
        <v>7.6711</v>
      </c>
      <c r="AG44" s="78">
        <v>7.6711</v>
      </c>
      <c r="AH44" s="25">
        <f t="shared" si="10"/>
        <v>0</v>
      </c>
      <c r="AI44"/>
      <c r="AJ44" s="1">
        <f>'STIC Apportionment'!T235</f>
        <v>0</v>
      </c>
      <c r="AK44" s="1">
        <f>'STIC Apportionment'!U235</f>
        <v>0</v>
      </c>
      <c r="AL44" s="1">
        <f>'STIC Apportionment'!V235</f>
        <v>0</v>
      </c>
      <c r="AM44" s="1">
        <f>'STIC Apportionment'!W235</f>
        <v>0</v>
      </c>
      <c r="AN44" s="1">
        <f>'STIC Apportionment'!X235</f>
        <v>0</v>
      </c>
      <c r="AO44" s="1">
        <f>'STIC Apportionment'!Y235</f>
        <v>0</v>
      </c>
      <c r="AP44" s="28">
        <f>'STIC Apportionment'!Z235</f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 s="13">
        <v>0</v>
      </c>
      <c r="AZ44" t="str">
        <f t="shared" si="14"/>
        <v/>
      </c>
      <c r="BA44" t="str">
        <f t="shared" si="14"/>
        <v/>
      </c>
      <c r="BB44" t="str">
        <f t="shared" si="14"/>
        <v/>
      </c>
      <c r="BC44" t="str">
        <f t="shared" si="14"/>
        <v/>
      </c>
      <c r="BD44" t="str">
        <f t="shared" si="14"/>
        <v/>
      </c>
      <c r="BE44" t="str">
        <f t="shared" si="14"/>
        <v/>
      </c>
      <c r="BF44" s="13">
        <f t="shared" si="11"/>
        <v>0</v>
      </c>
      <c r="BG44" s="13">
        <f t="shared" si="12"/>
        <v>0</v>
      </c>
      <c r="BH44" s="13">
        <f t="shared" si="13"/>
        <v>0</v>
      </c>
    </row>
    <row r="45" spans="1:60" x14ac:dyDescent="0.25">
      <c r="A45">
        <v>221</v>
      </c>
      <c r="B45" t="s">
        <v>251</v>
      </c>
      <c r="C45" s="8">
        <v>148220</v>
      </c>
      <c r="D45" s="8">
        <v>1289</v>
      </c>
      <c r="E45" s="26">
        <f>'STIC Apportionment'!G236</f>
        <v>313446</v>
      </c>
      <c r="F45" s="22">
        <v>382953</v>
      </c>
      <c r="G45" s="23">
        <f t="shared" si="0"/>
        <v>-0.1815026909307409</v>
      </c>
      <c r="H45" s="24">
        <f>'STIC Apportionment'!H236</f>
        <v>553928</v>
      </c>
      <c r="I45" s="27">
        <v>550280</v>
      </c>
      <c r="J45" s="23">
        <f t="shared" si="1"/>
        <v>6.6293523297229484E-3</v>
      </c>
      <c r="K45" s="24">
        <f>'STIC Apportionment'!I236</f>
        <v>27023</v>
      </c>
      <c r="L45" s="27">
        <v>27128</v>
      </c>
      <c r="M45" s="23">
        <f t="shared" si="2"/>
        <v>-3.8705396638160083E-3</v>
      </c>
      <c r="N45" s="24">
        <f>'STIC Apportionment'!J236</f>
        <v>94476</v>
      </c>
      <c r="O45" s="27">
        <v>115430</v>
      </c>
      <c r="P45" s="23">
        <f t="shared" si="3"/>
        <v>-0.18152993156025299</v>
      </c>
      <c r="Q45" s="73">
        <f>'STIC Apportionment'!M236</f>
        <v>3.1379999999999999</v>
      </c>
      <c r="R45" s="78">
        <v>3.4350000000000001</v>
      </c>
      <c r="S45" s="25">
        <f t="shared" si="5"/>
        <v>-8.6462882096069893E-2</v>
      </c>
      <c r="T45" s="92">
        <f>'STIC Apportionment'!N236</f>
        <v>126.696</v>
      </c>
      <c r="U45" s="78">
        <v>108.7317</v>
      </c>
      <c r="V45" s="25">
        <f t="shared" si="6"/>
        <v>0.16521676751122261</v>
      </c>
      <c r="W45" s="73">
        <f>'STIC Apportionment'!O236</f>
        <v>3.7372000000000001</v>
      </c>
      <c r="X45" s="78">
        <v>3.7126000000000001</v>
      </c>
      <c r="Y45" s="25">
        <f t="shared" si="7"/>
        <v>6.6260841458816166E-3</v>
      </c>
      <c r="Z45" s="73">
        <f>'STIC Apportionment'!P236</f>
        <v>0.18229999999999999</v>
      </c>
      <c r="AA45" s="78">
        <v>0.183</v>
      </c>
      <c r="AB45" s="25">
        <f t="shared" si="8"/>
        <v>-3.8251366120218844E-3</v>
      </c>
      <c r="AC45" s="73">
        <f>'STIC Apportionment'!Q236</f>
        <v>2.1147</v>
      </c>
      <c r="AD45" s="78">
        <v>2.5836999999999999</v>
      </c>
      <c r="AE45" s="25">
        <f t="shared" si="9"/>
        <v>-0.18152262259550256</v>
      </c>
      <c r="AF45" s="73">
        <f>'STIC Apportionment'!R236</f>
        <v>0.63739999999999997</v>
      </c>
      <c r="AG45" s="78">
        <v>0.77880000000000005</v>
      </c>
      <c r="AH45" s="25">
        <f t="shared" si="10"/>
        <v>-0.18156137647663084</v>
      </c>
      <c r="AI45"/>
      <c r="AJ45" s="1">
        <f>'STIC Apportionment'!T236</f>
        <v>0</v>
      </c>
      <c r="AK45" s="1">
        <f>'STIC Apportionment'!U236</f>
        <v>1</v>
      </c>
      <c r="AL45" s="1">
        <f>'STIC Apportionment'!V236</f>
        <v>0</v>
      </c>
      <c r="AM45" s="1">
        <f>'STIC Apportionment'!W236</f>
        <v>0</v>
      </c>
      <c r="AN45" s="1">
        <f>'STIC Apportionment'!X236</f>
        <v>0</v>
      </c>
      <c r="AO45" s="1">
        <f>'STIC Apportionment'!Y236</f>
        <v>0</v>
      </c>
      <c r="AP45" s="28">
        <f>'STIC Apportionment'!Z236</f>
        <v>1</v>
      </c>
      <c r="AR45">
        <v>0</v>
      </c>
      <c r="AS45">
        <v>1</v>
      </c>
      <c r="AT45">
        <v>0</v>
      </c>
      <c r="AU45">
        <v>0</v>
      </c>
      <c r="AV45">
        <v>0</v>
      </c>
      <c r="AW45">
        <v>0</v>
      </c>
      <c r="AX45" s="13">
        <v>1</v>
      </c>
      <c r="AZ45" t="str">
        <f t="shared" si="14"/>
        <v/>
      </c>
      <c r="BA45" t="str">
        <f t="shared" si="14"/>
        <v/>
      </c>
      <c r="BB45" t="str">
        <f t="shared" si="14"/>
        <v/>
      </c>
      <c r="BC45" t="str">
        <f t="shared" si="14"/>
        <v/>
      </c>
      <c r="BD45" t="str">
        <f t="shared" si="14"/>
        <v/>
      </c>
      <c r="BE45" t="str">
        <f t="shared" si="14"/>
        <v/>
      </c>
      <c r="BF45" s="13">
        <f t="shared" si="11"/>
        <v>0</v>
      </c>
      <c r="BG45" s="13">
        <f t="shared" si="12"/>
        <v>0</v>
      </c>
      <c r="BH45" s="13">
        <f t="shared" si="13"/>
        <v>0</v>
      </c>
    </row>
    <row r="46" spans="1:60" x14ac:dyDescent="0.25">
      <c r="A46">
        <v>222</v>
      </c>
      <c r="B46" t="s">
        <v>252</v>
      </c>
      <c r="C46" s="8">
        <v>147922</v>
      </c>
      <c r="D46" s="8">
        <v>1613</v>
      </c>
      <c r="E46" s="26">
        <f>'STIC Apportionment'!G237</f>
        <v>1424468</v>
      </c>
      <c r="F46" s="22">
        <v>1424468</v>
      </c>
      <c r="G46" s="23">
        <f t="shared" si="0"/>
        <v>0</v>
      </c>
      <c r="H46" s="24">
        <f>'STIC Apportionment'!H237</f>
        <v>856993</v>
      </c>
      <c r="I46" s="27">
        <v>856993</v>
      </c>
      <c r="J46" s="23">
        <f t="shared" si="1"/>
        <v>0</v>
      </c>
      <c r="K46" s="24">
        <f>'STIC Apportionment'!I237</f>
        <v>62677</v>
      </c>
      <c r="L46" s="27">
        <v>62677</v>
      </c>
      <c r="M46" s="23">
        <f t="shared" si="2"/>
        <v>0</v>
      </c>
      <c r="N46" s="24">
        <f>'STIC Apportionment'!J237</f>
        <v>416352</v>
      </c>
      <c r="O46" s="27">
        <v>416352</v>
      </c>
      <c r="P46" s="23">
        <f t="shared" si="3"/>
        <v>0</v>
      </c>
      <c r="Q46" s="73">
        <f>'STIC Apportionment'!M237</f>
        <v>1.6621999999999999</v>
      </c>
      <c r="R46" s="78">
        <v>1.6621999999999999</v>
      </c>
      <c r="S46" s="25">
        <f t="shared" si="5"/>
        <v>0</v>
      </c>
      <c r="T46" s="92">
        <f>'STIC Apportionment'!N237</f>
        <v>22.7271</v>
      </c>
      <c r="U46" s="78">
        <v>22.7271</v>
      </c>
      <c r="V46" s="25">
        <f t="shared" si="6"/>
        <v>0</v>
      </c>
      <c r="W46" s="73">
        <f>'STIC Apportionment'!O237</f>
        <v>5.7934999999999999</v>
      </c>
      <c r="X46" s="78">
        <v>5.7934999999999999</v>
      </c>
      <c r="Y46" s="25">
        <f t="shared" si="7"/>
        <v>0</v>
      </c>
      <c r="Z46" s="73">
        <f>'STIC Apportionment'!P237</f>
        <v>0.42370000000000002</v>
      </c>
      <c r="AA46" s="78">
        <v>0.42370000000000002</v>
      </c>
      <c r="AB46" s="25">
        <f t="shared" si="8"/>
        <v>0</v>
      </c>
      <c r="AC46" s="73">
        <f>'STIC Apportionment'!Q237</f>
        <v>9.6298999999999992</v>
      </c>
      <c r="AD46" s="78">
        <v>9.6298999999999992</v>
      </c>
      <c r="AE46" s="25">
        <f t="shared" si="9"/>
        <v>0</v>
      </c>
      <c r="AF46" s="73">
        <f>'STIC Apportionment'!R237</f>
        <v>2.8147000000000002</v>
      </c>
      <c r="AG46" s="78">
        <v>2.8147000000000002</v>
      </c>
      <c r="AH46" s="25">
        <f t="shared" si="10"/>
        <v>0</v>
      </c>
      <c r="AI46"/>
      <c r="AJ46" s="1">
        <f>'STIC Apportionment'!T237</f>
        <v>0</v>
      </c>
      <c r="AK46" s="1">
        <f>'STIC Apportionment'!U237</f>
        <v>0</v>
      </c>
      <c r="AL46" s="1">
        <f>'STIC Apportionment'!V237</f>
        <v>0</v>
      </c>
      <c r="AM46" s="1">
        <f>'STIC Apportionment'!W237</f>
        <v>0</v>
      </c>
      <c r="AN46" s="1">
        <f>'STIC Apportionment'!X237</f>
        <v>0</v>
      </c>
      <c r="AO46" s="1">
        <f>'STIC Apportionment'!Y237</f>
        <v>0</v>
      </c>
      <c r="AP46" s="28">
        <f>'STIC Apportionment'!Z237</f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 s="13">
        <v>0</v>
      </c>
      <c r="AZ46" t="str">
        <f t="shared" si="14"/>
        <v/>
      </c>
      <c r="BA46" t="str">
        <f t="shared" si="14"/>
        <v/>
      </c>
      <c r="BB46" t="str">
        <f t="shared" si="14"/>
        <v/>
      </c>
      <c r="BC46" t="str">
        <f t="shared" si="14"/>
        <v/>
      </c>
      <c r="BD46" t="str">
        <f t="shared" si="14"/>
        <v/>
      </c>
      <c r="BE46" t="str">
        <f t="shared" si="14"/>
        <v/>
      </c>
      <c r="BF46" s="13">
        <f t="shared" si="11"/>
        <v>0</v>
      </c>
      <c r="BG46" s="13">
        <f t="shared" si="12"/>
        <v>0</v>
      </c>
      <c r="BH46" s="13">
        <f t="shared" si="13"/>
        <v>0</v>
      </c>
    </row>
    <row r="47" spans="1:60" x14ac:dyDescent="0.25">
      <c r="A47">
        <v>223</v>
      </c>
      <c r="B47" t="s">
        <v>253</v>
      </c>
      <c r="C47" s="8">
        <v>147725</v>
      </c>
      <c r="D47" s="8">
        <v>2304</v>
      </c>
      <c r="E47" s="26">
        <f>'STIC Apportionment'!G238</f>
        <v>13426550</v>
      </c>
      <c r="F47" s="22">
        <v>13426550</v>
      </c>
      <c r="G47" s="23">
        <f t="shared" si="0"/>
        <v>0</v>
      </c>
      <c r="H47" s="24">
        <f>'STIC Apportionment'!H238</f>
        <v>1913560</v>
      </c>
      <c r="I47" s="27">
        <v>1913560</v>
      </c>
      <c r="J47" s="23">
        <f t="shared" si="1"/>
        <v>0</v>
      </c>
      <c r="K47" s="24">
        <f>'STIC Apportionment'!I238</f>
        <v>153180</v>
      </c>
      <c r="L47" s="27">
        <v>153180</v>
      </c>
      <c r="M47" s="23">
        <f t="shared" si="2"/>
        <v>0</v>
      </c>
      <c r="N47" s="24">
        <f>'STIC Apportionment'!J238</f>
        <v>5032665</v>
      </c>
      <c r="O47" s="27">
        <v>5032665</v>
      </c>
      <c r="P47" s="23">
        <f t="shared" si="3"/>
        <v>0</v>
      </c>
      <c r="Q47" s="73">
        <f>'STIC Apportionment'!M238</f>
        <v>7.0164999999999997</v>
      </c>
      <c r="R47" s="78">
        <v>7.0164999999999997</v>
      </c>
      <c r="S47" s="25">
        <f t="shared" si="5"/>
        <v>0</v>
      </c>
      <c r="T47" s="92">
        <f>'STIC Apportionment'!N238</f>
        <v>87.652100000000004</v>
      </c>
      <c r="U47" s="78">
        <v>87.652100000000004</v>
      </c>
      <c r="V47" s="25">
        <f t="shared" si="6"/>
        <v>0</v>
      </c>
      <c r="W47" s="73">
        <f>'STIC Apportionment'!O238</f>
        <v>12.9535</v>
      </c>
      <c r="X47" s="78">
        <v>12.9535</v>
      </c>
      <c r="Y47" s="25">
        <f t="shared" si="7"/>
        <v>0</v>
      </c>
      <c r="Z47" s="73">
        <f>'STIC Apportionment'!P238</f>
        <v>1.0368999999999999</v>
      </c>
      <c r="AA47" s="78">
        <v>1.0368999999999999</v>
      </c>
      <c r="AB47" s="25">
        <f t="shared" si="8"/>
        <v>0</v>
      </c>
      <c r="AC47" s="73">
        <f>'STIC Apportionment'!Q238</f>
        <v>90.888800000000003</v>
      </c>
      <c r="AD47" s="78">
        <v>90.888800000000003</v>
      </c>
      <c r="AE47" s="25">
        <f t="shared" si="9"/>
        <v>0</v>
      </c>
      <c r="AF47" s="73">
        <f>'STIC Apportionment'!R238</f>
        <v>34.067799999999998</v>
      </c>
      <c r="AG47" s="78">
        <v>34.067799999999998</v>
      </c>
      <c r="AH47" s="25">
        <f t="shared" si="10"/>
        <v>0</v>
      </c>
      <c r="AI47"/>
      <c r="AJ47" s="1">
        <f>'STIC Apportionment'!T238</f>
        <v>1</v>
      </c>
      <c r="AK47" s="1">
        <f>'STIC Apportionment'!U238</f>
        <v>0</v>
      </c>
      <c r="AL47" s="1">
        <f>'STIC Apportionment'!V238</f>
        <v>1</v>
      </c>
      <c r="AM47" s="1">
        <f>'STIC Apportionment'!W238</f>
        <v>1</v>
      </c>
      <c r="AN47" s="1">
        <f>'STIC Apportionment'!X238</f>
        <v>1</v>
      </c>
      <c r="AO47" s="1">
        <f>'STIC Apportionment'!Y238</f>
        <v>1</v>
      </c>
      <c r="AP47" s="28">
        <f>'STIC Apportionment'!Z238</f>
        <v>5</v>
      </c>
      <c r="AR47">
        <v>1</v>
      </c>
      <c r="AS47">
        <v>0</v>
      </c>
      <c r="AT47">
        <v>1</v>
      </c>
      <c r="AU47">
        <v>1</v>
      </c>
      <c r="AV47">
        <v>1</v>
      </c>
      <c r="AW47">
        <v>1</v>
      </c>
      <c r="AX47" s="13">
        <v>5</v>
      </c>
      <c r="AZ47" t="str">
        <f t="shared" si="14"/>
        <v/>
      </c>
      <c r="BA47" t="str">
        <f t="shared" si="14"/>
        <v/>
      </c>
      <c r="BB47" t="str">
        <f t="shared" si="14"/>
        <v/>
      </c>
      <c r="BC47" t="str">
        <f t="shared" si="14"/>
        <v/>
      </c>
      <c r="BD47" t="str">
        <f t="shared" si="14"/>
        <v/>
      </c>
      <c r="BE47" t="str">
        <f t="shared" si="14"/>
        <v/>
      </c>
      <c r="BF47" s="13">
        <f t="shared" si="11"/>
        <v>0</v>
      </c>
      <c r="BG47" s="13">
        <f t="shared" si="12"/>
        <v>0</v>
      </c>
      <c r="BH47" s="13">
        <f t="shared" si="13"/>
        <v>0</v>
      </c>
    </row>
    <row r="48" spans="1:60" x14ac:dyDescent="0.25">
      <c r="A48">
        <v>224</v>
      </c>
      <c r="B48" t="s">
        <v>254</v>
      </c>
      <c r="C48" s="8">
        <v>145361</v>
      </c>
      <c r="D48" s="8">
        <v>3100</v>
      </c>
      <c r="E48" s="26">
        <f>'STIC Apportionment'!G239</f>
        <v>21746168</v>
      </c>
      <c r="F48" s="22">
        <v>21746168</v>
      </c>
      <c r="G48" s="23">
        <f t="shared" si="0"/>
        <v>0</v>
      </c>
      <c r="H48" s="24">
        <f>'STIC Apportionment'!H239</f>
        <v>3622021</v>
      </c>
      <c r="I48" s="27">
        <v>3621488</v>
      </c>
      <c r="J48" s="23">
        <f t="shared" si="1"/>
        <v>1.4717707196609808E-4</v>
      </c>
      <c r="K48" s="24">
        <f>'STIC Apportionment'!I239</f>
        <v>321242</v>
      </c>
      <c r="L48" s="27">
        <v>321238</v>
      </c>
      <c r="M48" s="23">
        <f t="shared" si="2"/>
        <v>1.2451826994386295E-5</v>
      </c>
      <c r="N48" s="24">
        <f>'STIC Apportionment'!J239</f>
        <v>11632340</v>
      </c>
      <c r="O48" s="27">
        <v>11637297</v>
      </c>
      <c r="P48" s="23">
        <f t="shared" si="3"/>
        <v>-4.2595802100775515E-4</v>
      </c>
      <c r="Q48" s="73">
        <f>'STIC Apportionment'!M239</f>
        <v>6.0315000000000003</v>
      </c>
      <c r="R48" s="78">
        <v>6.0315000000000003</v>
      </c>
      <c r="S48" s="25">
        <f t="shared" si="5"/>
        <v>0</v>
      </c>
      <c r="T48" s="92">
        <f>'STIC Apportionment'!N239</f>
        <v>67.847200000000001</v>
      </c>
      <c r="U48" s="78">
        <v>67.847200000000001</v>
      </c>
      <c r="V48" s="25">
        <f t="shared" si="6"/>
        <v>0</v>
      </c>
      <c r="W48" s="73">
        <f>'STIC Apportionment'!O239</f>
        <v>24.917400000000001</v>
      </c>
      <c r="X48" s="78">
        <v>24.913799999999998</v>
      </c>
      <c r="Y48" s="25">
        <f t="shared" si="7"/>
        <v>1.4449822989681671E-4</v>
      </c>
      <c r="Z48" s="73">
        <f>'STIC Apportionment'!P239</f>
        <v>2.21</v>
      </c>
      <c r="AA48" s="78">
        <v>2.2099000000000002</v>
      </c>
      <c r="AB48" s="25">
        <f t="shared" si="8"/>
        <v>4.5250916330896729E-5</v>
      </c>
      <c r="AC48" s="73">
        <f>'STIC Apportionment'!Q239</f>
        <v>149.6011</v>
      </c>
      <c r="AD48" s="78">
        <v>149.6011</v>
      </c>
      <c r="AE48" s="25">
        <f t="shared" si="9"/>
        <v>0</v>
      </c>
      <c r="AF48" s="73">
        <f>'STIC Apportionment'!R239</f>
        <v>80.023799999999994</v>
      </c>
      <c r="AG48" s="78">
        <v>80.057900000000004</v>
      </c>
      <c r="AH48" s="25">
        <f t="shared" si="10"/>
        <v>-4.2594172467691482E-4</v>
      </c>
      <c r="AI48"/>
      <c r="AJ48" s="1">
        <f>'STIC Apportionment'!T239</f>
        <v>1</v>
      </c>
      <c r="AK48" s="1">
        <f>'STIC Apportionment'!U239</f>
        <v>0</v>
      </c>
      <c r="AL48" s="1">
        <f>'STIC Apportionment'!V239</f>
        <v>1</v>
      </c>
      <c r="AM48" s="1">
        <f>'STIC Apportionment'!W239</f>
        <v>1</v>
      </c>
      <c r="AN48" s="1">
        <f>'STIC Apportionment'!X239</f>
        <v>1</v>
      </c>
      <c r="AO48" s="1">
        <f>'STIC Apportionment'!Y239</f>
        <v>1</v>
      </c>
      <c r="AP48" s="28">
        <f>'STIC Apportionment'!Z239</f>
        <v>5</v>
      </c>
      <c r="AR48">
        <v>1</v>
      </c>
      <c r="AS48">
        <v>0</v>
      </c>
      <c r="AT48">
        <v>1</v>
      </c>
      <c r="AU48">
        <v>1</v>
      </c>
      <c r="AV48">
        <v>1</v>
      </c>
      <c r="AW48">
        <v>1</v>
      </c>
      <c r="AX48" s="13">
        <v>5</v>
      </c>
      <c r="AZ48" t="str">
        <f t="shared" si="14"/>
        <v/>
      </c>
      <c r="BA48" t="str">
        <f t="shared" si="14"/>
        <v/>
      </c>
      <c r="BB48" t="str">
        <f t="shared" si="14"/>
        <v/>
      </c>
      <c r="BC48" t="str">
        <f t="shared" si="14"/>
        <v/>
      </c>
      <c r="BD48" t="str">
        <f t="shared" si="14"/>
        <v/>
      </c>
      <c r="BE48" t="str">
        <f t="shared" si="14"/>
        <v/>
      </c>
      <c r="BF48" s="13">
        <f t="shared" si="11"/>
        <v>0</v>
      </c>
      <c r="BG48" s="13">
        <f t="shared" si="12"/>
        <v>0</v>
      </c>
      <c r="BH48" s="13">
        <f t="shared" si="13"/>
        <v>0</v>
      </c>
    </row>
    <row r="49" spans="1:60" x14ac:dyDescent="0.25">
      <c r="A49">
        <v>225</v>
      </c>
      <c r="B49" t="s">
        <v>255</v>
      </c>
      <c r="C49" s="8">
        <v>145140</v>
      </c>
      <c r="D49" s="8">
        <v>1774</v>
      </c>
      <c r="E49" s="26">
        <f>'STIC Apportionment'!G240</f>
        <v>4597699</v>
      </c>
      <c r="F49" s="22">
        <v>4597699</v>
      </c>
      <c r="G49" s="23">
        <f t="shared" si="0"/>
        <v>0</v>
      </c>
      <c r="H49" s="24">
        <f>'STIC Apportionment'!H240</f>
        <v>976116</v>
      </c>
      <c r="I49" s="27">
        <v>976116</v>
      </c>
      <c r="J49" s="23">
        <f t="shared" si="1"/>
        <v>0</v>
      </c>
      <c r="K49" s="24">
        <f>'STIC Apportionment'!I240</f>
        <v>65831</v>
      </c>
      <c r="L49" s="27">
        <v>65831</v>
      </c>
      <c r="M49" s="23">
        <f t="shared" si="2"/>
        <v>0</v>
      </c>
      <c r="N49" s="24">
        <f>'STIC Apportionment'!J240</f>
        <v>794748</v>
      </c>
      <c r="O49" s="27">
        <v>794748</v>
      </c>
      <c r="P49" s="23">
        <f t="shared" si="3"/>
        <v>0</v>
      </c>
      <c r="Q49" s="73">
        <f>'STIC Apportionment'!M240</f>
        <v>4.7102000000000004</v>
      </c>
      <c r="R49" s="78">
        <v>4.7102000000000004</v>
      </c>
      <c r="S49" s="25">
        <f t="shared" si="5"/>
        <v>0</v>
      </c>
      <c r="T49" s="92">
        <f>'STIC Apportionment'!N240</f>
        <v>69.840900000000005</v>
      </c>
      <c r="U49" s="78">
        <v>69.840900000000005</v>
      </c>
      <c r="V49" s="25">
        <f t="shared" si="6"/>
        <v>0</v>
      </c>
      <c r="W49" s="73">
        <f>'STIC Apportionment'!O240</f>
        <v>6.7252999999999998</v>
      </c>
      <c r="X49" s="78">
        <v>6.7252999999999998</v>
      </c>
      <c r="Y49" s="25">
        <f t="shared" si="7"/>
        <v>0</v>
      </c>
      <c r="Z49" s="73">
        <f>'STIC Apportionment'!P240</f>
        <v>0.4536</v>
      </c>
      <c r="AA49" s="78">
        <v>0.4536</v>
      </c>
      <c r="AB49" s="25">
        <f t="shared" si="8"/>
        <v>0</v>
      </c>
      <c r="AC49" s="73">
        <f>'STIC Apportionment'!Q240</f>
        <v>31.677700000000002</v>
      </c>
      <c r="AD49" s="78">
        <v>31.677700000000002</v>
      </c>
      <c r="AE49" s="25">
        <f t="shared" si="9"/>
        <v>0</v>
      </c>
      <c r="AF49" s="73">
        <f>'STIC Apportionment'!R240</f>
        <v>5.4756999999999998</v>
      </c>
      <c r="AG49" s="78">
        <v>5.4756999999999998</v>
      </c>
      <c r="AH49" s="25">
        <f t="shared" si="10"/>
        <v>0</v>
      </c>
      <c r="AI49"/>
      <c r="AJ49" s="1">
        <f>'STIC Apportionment'!T240</f>
        <v>0</v>
      </c>
      <c r="AK49" s="1">
        <f>'STIC Apportionment'!U240</f>
        <v>0</v>
      </c>
      <c r="AL49" s="1">
        <f>'STIC Apportionment'!V240</f>
        <v>0</v>
      </c>
      <c r="AM49" s="1">
        <f>'STIC Apportionment'!W240</f>
        <v>0</v>
      </c>
      <c r="AN49" s="1">
        <f>'STIC Apportionment'!X240</f>
        <v>0</v>
      </c>
      <c r="AO49" s="1">
        <f>'STIC Apportionment'!Y240</f>
        <v>0</v>
      </c>
      <c r="AP49" s="28">
        <f>'STIC Apportionment'!Z240</f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 s="13">
        <v>0</v>
      </c>
      <c r="AZ49" t="str">
        <f t="shared" si="14"/>
        <v/>
      </c>
      <c r="BA49" t="str">
        <f t="shared" si="14"/>
        <v/>
      </c>
      <c r="BB49" t="str">
        <f t="shared" si="14"/>
        <v/>
      </c>
      <c r="BC49" t="str">
        <f t="shared" si="14"/>
        <v/>
      </c>
      <c r="BD49" t="str">
        <f t="shared" si="14"/>
        <v/>
      </c>
      <c r="BE49" t="str">
        <f t="shared" si="14"/>
        <v/>
      </c>
      <c r="BF49" s="13">
        <f t="shared" si="11"/>
        <v>0</v>
      </c>
      <c r="BG49" s="13">
        <f t="shared" si="12"/>
        <v>0</v>
      </c>
      <c r="BH49" s="13">
        <f t="shared" si="13"/>
        <v>0</v>
      </c>
    </row>
    <row r="50" spans="1:60" x14ac:dyDescent="0.25">
      <c r="A50">
        <v>226</v>
      </c>
      <c r="B50" t="s">
        <v>256</v>
      </c>
      <c r="C50" s="8">
        <v>144875</v>
      </c>
      <c r="D50" s="8">
        <v>1585</v>
      </c>
      <c r="E50" s="26">
        <f>'STIC Apportionment'!G241</f>
        <v>0</v>
      </c>
      <c r="F50" s="22">
        <v>0</v>
      </c>
      <c r="G50" s="23" t="str">
        <f t="shared" si="0"/>
        <v/>
      </c>
      <c r="H50" s="24">
        <f>'STIC Apportionment'!H241</f>
        <v>363820</v>
      </c>
      <c r="I50" s="27">
        <v>363820</v>
      </c>
      <c r="J50" s="23">
        <f t="shared" si="1"/>
        <v>0</v>
      </c>
      <c r="K50" s="24">
        <f>'STIC Apportionment'!I241</f>
        <v>19393</v>
      </c>
      <c r="L50" s="27">
        <v>19393</v>
      </c>
      <c r="M50" s="23">
        <f t="shared" si="2"/>
        <v>0</v>
      </c>
      <c r="N50" s="24">
        <f>'STIC Apportionment'!J241</f>
        <v>151878</v>
      </c>
      <c r="O50" s="27">
        <v>151878</v>
      </c>
      <c r="P50" s="23">
        <f t="shared" si="3"/>
        <v>0</v>
      </c>
      <c r="Q50" s="73">
        <f>'STIC Apportionment'!M241</f>
        <v>0</v>
      </c>
      <c r="R50" s="78">
        <v>0</v>
      </c>
      <c r="S50" s="25" t="str">
        <f t="shared" si="5"/>
        <v/>
      </c>
      <c r="T50" s="92">
        <f>'STIC Apportionment'!N241</f>
        <v>0</v>
      </c>
      <c r="U50" s="78">
        <v>0</v>
      </c>
      <c r="V50" s="25" t="str">
        <f t="shared" si="6"/>
        <v/>
      </c>
      <c r="W50" s="73">
        <f>'STIC Apportionment'!O241</f>
        <v>2.5112999999999999</v>
      </c>
      <c r="X50" s="78">
        <v>2.5112999999999999</v>
      </c>
      <c r="Y50" s="25">
        <f t="shared" si="7"/>
        <v>0</v>
      </c>
      <c r="Z50" s="73">
        <f>'STIC Apportionment'!P241</f>
        <v>0.13389999999999999</v>
      </c>
      <c r="AA50" s="78">
        <v>0.13389999999999999</v>
      </c>
      <c r="AB50" s="25">
        <f t="shared" si="8"/>
        <v>0</v>
      </c>
      <c r="AC50" s="73">
        <f>'STIC Apportionment'!Q241</f>
        <v>0</v>
      </c>
      <c r="AD50" s="78">
        <v>0</v>
      </c>
      <c r="AE50" s="25" t="str">
        <f t="shared" si="9"/>
        <v/>
      </c>
      <c r="AF50" s="73">
        <f>'STIC Apportionment'!R241</f>
        <v>1.0483</v>
      </c>
      <c r="AG50" s="78">
        <v>1.0483</v>
      </c>
      <c r="AH50" s="25">
        <f t="shared" si="10"/>
        <v>0</v>
      </c>
      <c r="AI50"/>
      <c r="AJ50" s="1">
        <f>'STIC Apportionment'!T241</f>
        <v>0</v>
      </c>
      <c r="AK50" s="1">
        <f>'STIC Apportionment'!U241</f>
        <v>0</v>
      </c>
      <c r="AL50" s="1">
        <f>'STIC Apportionment'!V241</f>
        <v>0</v>
      </c>
      <c r="AM50" s="1">
        <f>'STIC Apportionment'!W241</f>
        <v>0</v>
      </c>
      <c r="AN50" s="1">
        <f>'STIC Apportionment'!X241</f>
        <v>0</v>
      </c>
      <c r="AO50" s="1">
        <f>'STIC Apportionment'!Y241</f>
        <v>0</v>
      </c>
      <c r="AP50" s="28">
        <f>'STIC Apportionment'!Z241</f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 s="13">
        <v>0</v>
      </c>
      <c r="AZ50" t="str">
        <f t="shared" si="14"/>
        <v/>
      </c>
      <c r="BA50" t="str">
        <f t="shared" si="14"/>
        <v/>
      </c>
      <c r="BB50" t="str">
        <f t="shared" si="14"/>
        <v/>
      </c>
      <c r="BC50" t="str">
        <f t="shared" si="14"/>
        <v/>
      </c>
      <c r="BD50" t="str">
        <f t="shared" si="14"/>
        <v/>
      </c>
      <c r="BE50" t="str">
        <f t="shared" si="14"/>
        <v/>
      </c>
      <c r="BF50" s="13">
        <f t="shared" si="11"/>
        <v>0</v>
      </c>
      <c r="BG50" s="13">
        <f t="shared" si="12"/>
        <v>0</v>
      </c>
      <c r="BH50" s="13">
        <f t="shared" si="13"/>
        <v>0</v>
      </c>
    </row>
    <row r="51" spans="1:60" x14ac:dyDescent="0.25">
      <c r="A51">
        <v>227</v>
      </c>
      <c r="B51" t="s">
        <v>257</v>
      </c>
      <c r="C51" s="8">
        <v>143592</v>
      </c>
      <c r="D51" s="8">
        <v>1563</v>
      </c>
      <c r="E51" s="26">
        <f>'STIC Apportionment'!G242</f>
        <v>2525719</v>
      </c>
      <c r="F51" s="22">
        <v>2525719</v>
      </c>
      <c r="G51" s="23">
        <f t="shared" si="0"/>
        <v>0</v>
      </c>
      <c r="H51" s="24">
        <f>'STIC Apportionment'!H242</f>
        <v>1003189</v>
      </c>
      <c r="I51" s="27">
        <v>1003189</v>
      </c>
      <c r="J51" s="23">
        <f t="shared" si="1"/>
        <v>0</v>
      </c>
      <c r="K51" s="24">
        <f>'STIC Apportionment'!I242</f>
        <v>59916</v>
      </c>
      <c r="L51" s="27">
        <v>59916</v>
      </c>
      <c r="M51" s="23">
        <f t="shared" si="2"/>
        <v>0</v>
      </c>
      <c r="N51" s="24">
        <f>'STIC Apportionment'!J242</f>
        <v>481384</v>
      </c>
      <c r="O51" s="27">
        <v>481384</v>
      </c>
      <c r="P51" s="23">
        <f t="shared" si="3"/>
        <v>0</v>
      </c>
      <c r="Q51" s="73">
        <f>'STIC Apportionment'!M242</f>
        <v>2.5177</v>
      </c>
      <c r="R51" s="78">
        <v>2.5177</v>
      </c>
      <c r="S51" s="25">
        <f t="shared" si="5"/>
        <v>0</v>
      </c>
      <c r="T51" s="92">
        <f>'STIC Apportionment'!N242</f>
        <v>42.154299999999999</v>
      </c>
      <c r="U51" s="78">
        <v>42.154299999999999</v>
      </c>
      <c r="V51" s="25">
        <f t="shared" si="6"/>
        <v>0</v>
      </c>
      <c r="W51" s="73">
        <f>'STIC Apportionment'!O242</f>
        <v>6.9863999999999997</v>
      </c>
      <c r="X51" s="78">
        <v>6.9863999999999997</v>
      </c>
      <c r="Y51" s="25">
        <f t="shared" si="7"/>
        <v>0</v>
      </c>
      <c r="Z51" s="73">
        <f>'STIC Apportionment'!P242</f>
        <v>0.4173</v>
      </c>
      <c r="AA51" s="78">
        <v>0.4173</v>
      </c>
      <c r="AB51" s="25">
        <f t="shared" si="8"/>
        <v>0</v>
      </c>
      <c r="AC51" s="73">
        <f>'STIC Apportionment'!Q242</f>
        <v>17.589600000000001</v>
      </c>
      <c r="AD51" s="78">
        <v>17.589600000000001</v>
      </c>
      <c r="AE51" s="25">
        <f t="shared" si="9"/>
        <v>0</v>
      </c>
      <c r="AF51" s="73">
        <f>'STIC Apportionment'!R242</f>
        <v>3.3523999999999998</v>
      </c>
      <c r="AG51" s="78">
        <v>3.3523999999999998</v>
      </c>
      <c r="AH51" s="25">
        <f t="shared" si="10"/>
        <v>0</v>
      </c>
      <c r="AI51"/>
      <c r="AJ51" s="1">
        <f>'STIC Apportionment'!T242</f>
        <v>0</v>
      </c>
      <c r="AK51" s="1">
        <f>'STIC Apportionment'!U242</f>
        <v>0</v>
      </c>
      <c r="AL51" s="1">
        <f>'STIC Apportionment'!V242</f>
        <v>0</v>
      </c>
      <c r="AM51" s="1">
        <f>'STIC Apportionment'!W242</f>
        <v>0</v>
      </c>
      <c r="AN51" s="1">
        <f>'STIC Apportionment'!X242</f>
        <v>0</v>
      </c>
      <c r="AO51" s="1">
        <f>'STIC Apportionment'!Y242</f>
        <v>0</v>
      </c>
      <c r="AP51" s="28">
        <f>'STIC Apportionment'!Z242</f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 s="13">
        <v>0</v>
      </c>
      <c r="AZ51" t="str">
        <f t="shared" si="14"/>
        <v/>
      </c>
      <c r="BA51" t="str">
        <f t="shared" si="14"/>
        <v/>
      </c>
      <c r="BB51" t="str">
        <f t="shared" si="14"/>
        <v/>
      </c>
      <c r="BC51" t="str">
        <f t="shared" si="14"/>
        <v/>
      </c>
      <c r="BD51" t="str">
        <f t="shared" si="14"/>
        <v/>
      </c>
      <c r="BE51" t="str">
        <f t="shared" si="14"/>
        <v/>
      </c>
      <c r="BF51" s="13">
        <f t="shared" si="11"/>
        <v>0</v>
      </c>
      <c r="BG51" s="13">
        <f t="shared" si="12"/>
        <v>0</v>
      </c>
      <c r="BH51" s="13">
        <f t="shared" si="13"/>
        <v>0</v>
      </c>
    </row>
    <row r="52" spans="1:60" x14ac:dyDescent="0.25">
      <c r="A52">
        <v>228</v>
      </c>
      <c r="B52" t="s">
        <v>258</v>
      </c>
      <c r="C52" s="8">
        <v>143440</v>
      </c>
      <c r="D52" s="8">
        <v>1134</v>
      </c>
      <c r="E52" s="26">
        <f>'STIC Apportionment'!G243</f>
        <v>0</v>
      </c>
      <c r="F52" s="22">
        <v>0</v>
      </c>
      <c r="G52" s="23" t="str">
        <f t="shared" si="0"/>
        <v/>
      </c>
      <c r="H52" s="24">
        <f>'STIC Apportionment'!H243</f>
        <v>233941</v>
      </c>
      <c r="I52" s="27">
        <v>233941</v>
      </c>
      <c r="J52" s="23">
        <f t="shared" si="1"/>
        <v>0</v>
      </c>
      <c r="K52" s="24">
        <f>'STIC Apportionment'!I243</f>
        <v>17335</v>
      </c>
      <c r="L52" s="27">
        <v>17335</v>
      </c>
      <c r="M52" s="23">
        <f t="shared" si="2"/>
        <v>0</v>
      </c>
      <c r="N52" s="24">
        <f>'STIC Apportionment'!J243</f>
        <v>283178</v>
      </c>
      <c r="O52" s="27">
        <v>283178</v>
      </c>
      <c r="P52" s="23">
        <f t="shared" si="3"/>
        <v>0</v>
      </c>
      <c r="Q52" s="73">
        <f>'STIC Apportionment'!M243</f>
        <v>0</v>
      </c>
      <c r="R52" s="78">
        <v>0</v>
      </c>
      <c r="S52" s="25" t="str">
        <f t="shared" si="5"/>
        <v/>
      </c>
      <c r="T52" s="92">
        <f>'STIC Apportionment'!N243</f>
        <v>0</v>
      </c>
      <c r="U52" s="78">
        <v>0</v>
      </c>
      <c r="V52" s="25" t="str">
        <f t="shared" si="6"/>
        <v/>
      </c>
      <c r="W52" s="73">
        <f>'STIC Apportionment'!O243</f>
        <v>1.6309</v>
      </c>
      <c r="X52" s="78">
        <v>1.6309</v>
      </c>
      <c r="Y52" s="25">
        <f t="shared" si="7"/>
        <v>0</v>
      </c>
      <c r="Z52" s="73">
        <f>'STIC Apportionment'!P243</f>
        <v>0.12089999999999999</v>
      </c>
      <c r="AA52" s="78">
        <v>0.12089999999999999</v>
      </c>
      <c r="AB52" s="25">
        <f t="shared" si="8"/>
        <v>0</v>
      </c>
      <c r="AC52" s="73">
        <f>'STIC Apportionment'!Q243</f>
        <v>0</v>
      </c>
      <c r="AD52" s="78">
        <v>0</v>
      </c>
      <c r="AE52" s="25" t="str">
        <f t="shared" si="9"/>
        <v/>
      </c>
      <c r="AF52" s="73">
        <f>'STIC Apportionment'!R243</f>
        <v>1.9742</v>
      </c>
      <c r="AG52" s="78">
        <v>1.9742</v>
      </c>
      <c r="AH52" s="25">
        <f t="shared" si="10"/>
        <v>0</v>
      </c>
      <c r="AI52"/>
      <c r="AJ52" s="1">
        <f>'STIC Apportionment'!T243</f>
        <v>0</v>
      </c>
      <c r="AK52" s="1">
        <f>'STIC Apportionment'!U243</f>
        <v>0</v>
      </c>
      <c r="AL52" s="1">
        <f>'STIC Apportionment'!V243</f>
        <v>0</v>
      </c>
      <c r="AM52" s="1">
        <f>'STIC Apportionment'!W243</f>
        <v>0</v>
      </c>
      <c r="AN52" s="1">
        <f>'STIC Apportionment'!X243</f>
        <v>0</v>
      </c>
      <c r="AO52" s="1">
        <f>'STIC Apportionment'!Y243</f>
        <v>0</v>
      </c>
      <c r="AP52" s="28">
        <f>'STIC Apportionment'!Z243</f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 s="13">
        <v>0</v>
      </c>
      <c r="AZ52" t="str">
        <f t="shared" si="14"/>
        <v/>
      </c>
      <c r="BA52" t="str">
        <f t="shared" si="14"/>
        <v/>
      </c>
      <c r="BB52" t="str">
        <f t="shared" si="14"/>
        <v/>
      </c>
      <c r="BC52" t="str">
        <f t="shared" si="14"/>
        <v/>
      </c>
      <c r="BD52" t="str">
        <f t="shared" si="14"/>
        <v/>
      </c>
      <c r="BE52" t="str">
        <f t="shared" si="14"/>
        <v/>
      </c>
      <c r="BF52" s="13">
        <f t="shared" si="11"/>
        <v>0</v>
      </c>
      <c r="BG52" s="13">
        <f t="shared" si="12"/>
        <v>0</v>
      </c>
      <c r="BH52" s="13">
        <f t="shared" si="13"/>
        <v>0</v>
      </c>
    </row>
    <row r="53" spans="1:60" x14ac:dyDescent="0.25">
      <c r="A53">
        <v>229</v>
      </c>
      <c r="B53" t="s">
        <v>259</v>
      </c>
      <c r="C53" s="8">
        <v>143280</v>
      </c>
      <c r="D53" s="8">
        <v>1559</v>
      </c>
      <c r="E53" s="26">
        <f>'STIC Apportionment'!G244</f>
        <v>3335460</v>
      </c>
      <c r="F53" s="22">
        <v>3335460</v>
      </c>
      <c r="G53" s="23">
        <f t="shared" si="0"/>
        <v>0</v>
      </c>
      <c r="H53" s="24">
        <f>'STIC Apportionment'!H244</f>
        <v>862978</v>
      </c>
      <c r="I53" s="27">
        <v>862978</v>
      </c>
      <c r="J53" s="23">
        <f t="shared" si="1"/>
        <v>0</v>
      </c>
      <c r="K53" s="24">
        <f>'STIC Apportionment'!I244</f>
        <v>63226</v>
      </c>
      <c r="L53" s="27">
        <v>63226</v>
      </c>
      <c r="M53" s="23">
        <f t="shared" si="2"/>
        <v>0</v>
      </c>
      <c r="N53" s="24">
        <f>'STIC Apportionment'!J244</f>
        <v>712385</v>
      </c>
      <c r="O53" s="27">
        <v>712385</v>
      </c>
      <c r="P53" s="23">
        <f t="shared" si="3"/>
        <v>0</v>
      </c>
      <c r="Q53" s="73">
        <f>'STIC Apportionment'!M244</f>
        <v>3.8651</v>
      </c>
      <c r="R53" s="78">
        <v>3.8651</v>
      </c>
      <c r="S53" s="25">
        <f t="shared" si="5"/>
        <v>0</v>
      </c>
      <c r="T53" s="92">
        <f>'STIC Apportionment'!N244</f>
        <v>52.754600000000003</v>
      </c>
      <c r="U53" s="78">
        <v>52.754600000000003</v>
      </c>
      <c r="V53" s="25">
        <f t="shared" si="6"/>
        <v>0</v>
      </c>
      <c r="W53" s="73">
        <f>'STIC Apportionment'!O244</f>
        <v>6.0229999999999997</v>
      </c>
      <c r="X53" s="78">
        <v>6.0229999999999997</v>
      </c>
      <c r="Y53" s="25">
        <f t="shared" si="7"/>
        <v>0</v>
      </c>
      <c r="Z53" s="73">
        <f>'STIC Apportionment'!P244</f>
        <v>0.44130000000000003</v>
      </c>
      <c r="AA53" s="78">
        <v>0.44130000000000003</v>
      </c>
      <c r="AB53" s="25">
        <f t="shared" si="8"/>
        <v>0</v>
      </c>
      <c r="AC53" s="73">
        <f>'STIC Apportionment'!Q244</f>
        <v>23.279299999999999</v>
      </c>
      <c r="AD53" s="78">
        <v>23.279299999999999</v>
      </c>
      <c r="AE53" s="25">
        <f t="shared" si="9"/>
        <v>0</v>
      </c>
      <c r="AF53" s="73">
        <f>'STIC Apportionment'!R244</f>
        <v>4.9720000000000004</v>
      </c>
      <c r="AG53" s="78">
        <v>4.9720000000000004</v>
      </c>
      <c r="AH53" s="25">
        <f t="shared" si="10"/>
        <v>0</v>
      </c>
      <c r="AI53"/>
      <c r="AJ53" s="1">
        <f>'STIC Apportionment'!T244</f>
        <v>0</v>
      </c>
      <c r="AK53" s="1">
        <f>'STIC Apportionment'!U244</f>
        <v>0</v>
      </c>
      <c r="AL53" s="1">
        <f>'STIC Apportionment'!V244</f>
        <v>0</v>
      </c>
      <c r="AM53" s="1">
        <f>'STIC Apportionment'!W244</f>
        <v>0</v>
      </c>
      <c r="AN53" s="1">
        <f>'STIC Apportionment'!X244</f>
        <v>0</v>
      </c>
      <c r="AO53" s="1">
        <f>'STIC Apportionment'!Y244</f>
        <v>0</v>
      </c>
      <c r="AP53" s="28">
        <f>'STIC Apportionment'!Z244</f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 s="13">
        <v>0</v>
      </c>
      <c r="AZ53" t="str">
        <f t="shared" si="14"/>
        <v/>
      </c>
      <c r="BA53" t="str">
        <f t="shared" si="14"/>
        <v/>
      </c>
      <c r="BB53" t="str">
        <f t="shared" si="14"/>
        <v/>
      </c>
      <c r="BC53" t="str">
        <f t="shared" si="14"/>
        <v/>
      </c>
      <c r="BD53" t="str">
        <f t="shared" si="14"/>
        <v/>
      </c>
      <c r="BE53" t="str">
        <f t="shared" si="14"/>
        <v/>
      </c>
      <c r="BF53" s="13">
        <f t="shared" si="11"/>
        <v>0</v>
      </c>
      <c r="BG53" s="13">
        <f t="shared" si="12"/>
        <v>0</v>
      </c>
      <c r="BH53" s="13">
        <f t="shared" si="13"/>
        <v>0</v>
      </c>
    </row>
    <row r="54" spans="1:60" x14ac:dyDescent="0.25">
      <c r="A54">
        <v>230</v>
      </c>
      <c r="B54" t="s">
        <v>260</v>
      </c>
      <c r="C54" s="8">
        <v>141576</v>
      </c>
      <c r="D54" s="8">
        <v>1929</v>
      </c>
      <c r="E54" s="26">
        <f>'STIC Apportionment'!G245</f>
        <v>2800968</v>
      </c>
      <c r="F54" s="22">
        <v>2800968</v>
      </c>
      <c r="G54" s="23">
        <f t="shared" si="0"/>
        <v>0</v>
      </c>
      <c r="H54" s="24">
        <f>'STIC Apportionment'!H245</f>
        <v>1047220</v>
      </c>
      <c r="I54" s="27">
        <v>1047220</v>
      </c>
      <c r="J54" s="23">
        <f t="shared" si="1"/>
        <v>0</v>
      </c>
      <c r="K54" s="24">
        <f>'STIC Apportionment'!I245</f>
        <v>73280</v>
      </c>
      <c r="L54" s="27">
        <v>73280</v>
      </c>
      <c r="M54" s="23">
        <f t="shared" si="2"/>
        <v>0</v>
      </c>
      <c r="N54" s="24">
        <f>'STIC Apportionment'!J245</f>
        <v>505632</v>
      </c>
      <c r="O54" s="27">
        <v>505632</v>
      </c>
      <c r="P54" s="23">
        <f t="shared" si="3"/>
        <v>0</v>
      </c>
      <c r="Q54" s="73">
        <f>'STIC Apportionment'!M245</f>
        <v>2.6747000000000001</v>
      </c>
      <c r="R54" s="78">
        <v>2.6747000000000001</v>
      </c>
      <c r="S54" s="25">
        <f t="shared" si="5"/>
        <v>0</v>
      </c>
      <c r="T54" s="92">
        <f>'STIC Apportionment'!N245</f>
        <v>38.222799999999999</v>
      </c>
      <c r="U54" s="78">
        <v>38.222799999999999</v>
      </c>
      <c r="V54" s="25">
        <f t="shared" si="6"/>
        <v>0</v>
      </c>
      <c r="W54" s="73">
        <f>'STIC Apportionment'!O245</f>
        <v>7.3968999999999996</v>
      </c>
      <c r="X54" s="78">
        <v>7.3968999999999996</v>
      </c>
      <c r="Y54" s="25">
        <f t="shared" si="7"/>
        <v>0</v>
      </c>
      <c r="Z54" s="73">
        <f>'STIC Apportionment'!P245</f>
        <v>0.51759999999999995</v>
      </c>
      <c r="AA54" s="78">
        <v>0.51759999999999995</v>
      </c>
      <c r="AB54" s="25">
        <f t="shared" si="8"/>
        <v>0</v>
      </c>
      <c r="AC54" s="73">
        <f>'STIC Apportionment'!Q245</f>
        <v>19.784199999999998</v>
      </c>
      <c r="AD54" s="78">
        <v>19.784199999999998</v>
      </c>
      <c r="AE54" s="25">
        <f t="shared" si="9"/>
        <v>0</v>
      </c>
      <c r="AF54" s="73">
        <f>'STIC Apportionment'!R245</f>
        <v>3.5714999999999999</v>
      </c>
      <c r="AG54" s="78">
        <v>3.5714999999999999</v>
      </c>
      <c r="AH54" s="25">
        <f t="shared" si="10"/>
        <v>0</v>
      </c>
      <c r="AI54"/>
      <c r="AJ54" s="1">
        <f>'STIC Apportionment'!T245</f>
        <v>0</v>
      </c>
      <c r="AK54" s="1">
        <f>'STIC Apportionment'!U245</f>
        <v>0</v>
      </c>
      <c r="AL54" s="1">
        <f>'STIC Apportionment'!V245</f>
        <v>0</v>
      </c>
      <c r="AM54" s="1">
        <f>'STIC Apportionment'!W245</f>
        <v>0</v>
      </c>
      <c r="AN54" s="1">
        <f>'STIC Apportionment'!X245</f>
        <v>0</v>
      </c>
      <c r="AO54" s="1">
        <f>'STIC Apportionment'!Y245</f>
        <v>0</v>
      </c>
      <c r="AP54" s="28">
        <f>'STIC Apportionment'!Z245</f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 s="13">
        <v>0</v>
      </c>
      <c r="AZ54" t="str">
        <f t="shared" si="14"/>
        <v/>
      </c>
      <c r="BA54" t="str">
        <f t="shared" si="14"/>
        <v/>
      </c>
      <c r="BB54" t="str">
        <f t="shared" si="14"/>
        <v/>
      </c>
      <c r="BC54" t="str">
        <f t="shared" si="14"/>
        <v/>
      </c>
      <c r="BD54" t="str">
        <f t="shared" si="14"/>
        <v/>
      </c>
      <c r="BE54" t="str">
        <f t="shared" si="14"/>
        <v/>
      </c>
      <c r="BF54" s="13">
        <f t="shared" si="11"/>
        <v>0</v>
      </c>
      <c r="BG54" s="13">
        <f t="shared" si="12"/>
        <v>0</v>
      </c>
      <c r="BH54" s="13">
        <f t="shared" si="13"/>
        <v>0</v>
      </c>
    </row>
    <row r="55" spans="1:60" x14ac:dyDescent="0.25">
      <c r="A55">
        <v>231</v>
      </c>
      <c r="B55" t="s">
        <v>261</v>
      </c>
      <c r="C55" s="8">
        <v>141238</v>
      </c>
      <c r="D55" s="8">
        <v>1815</v>
      </c>
      <c r="E55" s="26">
        <f>'STIC Apportionment'!G246</f>
        <v>1680232</v>
      </c>
      <c r="F55" s="22">
        <v>1680232</v>
      </c>
      <c r="G55" s="23">
        <f t="shared" si="0"/>
        <v>0</v>
      </c>
      <c r="H55" s="24">
        <f>'STIC Apportionment'!H246</f>
        <v>906316</v>
      </c>
      <c r="I55" s="27">
        <v>906316</v>
      </c>
      <c r="J55" s="23">
        <f t="shared" si="1"/>
        <v>0</v>
      </c>
      <c r="K55" s="24">
        <f>'STIC Apportionment'!I246</f>
        <v>47963</v>
      </c>
      <c r="L55" s="27">
        <v>47963</v>
      </c>
      <c r="M55" s="23">
        <f t="shared" si="2"/>
        <v>0</v>
      </c>
      <c r="N55" s="24">
        <f>'STIC Apportionment'!J246</f>
        <v>289285</v>
      </c>
      <c r="O55" s="27">
        <v>289285</v>
      </c>
      <c r="P55" s="23">
        <f t="shared" si="3"/>
        <v>0</v>
      </c>
      <c r="Q55" s="73">
        <f>'STIC Apportionment'!M246</f>
        <v>6.2152000000000003</v>
      </c>
      <c r="R55" s="78">
        <v>6.2152000000000003</v>
      </c>
      <c r="S55" s="25">
        <f t="shared" si="5"/>
        <v>0</v>
      </c>
      <c r="T55" s="92">
        <f>'STIC Apportionment'!N246</f>
        <v>330.10449999999997</v>
      </c>
      <c r="U55" s="78">
        <v>330.10449999999997</v>
      </c>
      <c r="V55" s="25">
        <f t="shared" si="6"/>
        <v>0</v>
      </c>
      <c r="W55" s="73">
        <f>'STIC Apportionment'!O246</f>
        <v>6.4169</v>
      </c>
      <c r="X55" s="78">
        <v>6.4169</v>
      </c>
      <c r="Y55" s="25">
        <f t="shared" si="7"/>
        <v>0</v>
      </c>
      <c r="Z55" s="73">
        <f>'STIC Apportionment'!P246</f>
        <v>0.33960000000000001</v>
      </c>
      <c r="AA55" s="78">
        <v>0.33960000000000001</v>
      </c>
      <c r="AB55" s="25">
        <f t="shared" si="8"/>
        <v>0</v>
      </c>
      <c r="AC55" s="73">
        <f>'STIC Apportionment'!Q246</f>
        <v>11.8965</v>
      </c>
      <c r="AD55" s="78">
        <v>11.8965</v>
      </c>
      <c r="AE55" s="25">
        <f t="shared" si="9"/>
        <v>0</v>
      </c>
      <c r="AF55" s="73">
        <f>'STIC Apportionment'!R246</f>
        <v>2.0482</v>
      </c>
      <c r="AG55" s="78">
        <v>2.0482</v>
      </c>
      <c r="AH55" s="25">
        <f t="shared" si="10"/>
        <v>0</v>
      </c>
      <c r="AI55"/>
      <c r="AJ55" s="1">
        <f>'STIC Apportionment'!T246</f>
        <v>1</v>
      </c>
      <c r="AK55" s="1">
        <f>'STIC Apportionment'!U246</f>
        <v>1</v>
      </c>
      <c r="AL55" s="1">
        <f>'STIC Apportionment'!V246</f>
        <v>0</v>
      </c>
      <c r="AM55" s="1">
        <f>'STIC Apportionment'!W246</f>
        <v>0</v>
      </c>
      <c r="AN55" s="1">
        <f>'STIC Apportionment'!X246</f>
        <v>0</v>
      </c>
      <c r="AO55" s="1">
        <f>'STIC Apportionment'!Y246</f>
        <v>0</v>
      </c>
      <c r="AP55" s="28">
        <f>'STIC Apportionment'!Z246</f>
        <v>2</v>
      </c>
      <c r="AR55">
        <v>1</v>
      </c>
      <c r="AS55">
        <v>1</v>
      </c>
      <c r="AT55">
        <v>0</v>
      </c>
      <c r="AU55">
        <v>0</v>
      </c>
      <c r="AV55">
        <v>0</v>
      </c>
      <c r="AW55">
        <v>0</v>
      </c>
      <c r="AX55" s="13">
        <v>2</v>
      </c>
      <c r="AZ55" t="str">
        <f t="shared" si="14"/>
        <v/>
      </c>
      <c r="BA55" t="str">
        <f t="shared" si="14"/>
        <v/>
      </c>
      <c r="BB55" t="str">
        <f t="shared" si="14"/>
        <v/>
      </c>
      <c r="BC55" t="str">
        <f t="shared" si="14"/>
        <v/>
      </c>
      <c r="BD55" t="str">
        <f t="shared" si="14"/>
        <v/>
      </c>
      <c r="BE55" t="str">
        <f t="shared" si="14"/>
        <v/>
      </c>
      <c r="BF55" s="13">
        <f t="shared" si="11"/>
        <v>0</v>
      </c>
      <c r="BG55" s="13">
        <f t="shared" si="12"/>
        <v>0</v>
      </c>
      <c r="BH55" s="13">
        <f t="shared" si="13"/>
        <v>0</v>
      </c>
    </row>
    <row r="56" spans="1:60" x14ac:dyDescent="0.25">
      <c r="A56">
        <v>232</v>
      </c>
      <c r="B56" t="s">
        <v>262</v>
      </c>
      <c r="C56" s="8">
        <v>139171</v>
      </c>
      <c r="D56" s="8">
        <v>1655</v>
      </c>
      <c r="E56" s="26">
        <f>'STIC Apportionment'!G247</f>
        <v>2274011</v>
      </c>
      <c r="F56" s="22">
        <v>2274011</v>
      </c>
      <c r="G56" s="23">
        <f t="shared" si="0"/>
        <v>0</v>
      </c>
      <c r="H56" s="24">
        <f>'STIC Apportionment'!H247</f>
        <v>839864</v>
      </c>
      <c r="I56" s="27">
        <v>839864</v>
      </c>
      <c r="J56" s="23">
        <f t="shared" si="1"/>
        <v>0</v>
      </c>
      <c r="K56" s="24">
        <f>'STIC Apportionment'!I247</f>
        <v>90554</v>
      </c>
      <c r="L56" s="27">
        <v>90554</v>
      </c>
      <c r="M56" s="23">
        <f t="shared" si="2"/>
        <v>0</v>
      </c>
      <c r="N56" s="24">
        <f>'STIC Apportionment'!J247</f>
        <v>629070</v>
      </c>
      <c r="O56" s="27">
        <v>629070</v>
      </c>
      <c r="P56" s="23">
        <f t="shared" si="3"/>
        <v>0</v>
      </c>
      <c r="Q56" s="73">
        <f>'STIC Apportionment'!M247</f>
        <v>3.0815999999999999</v>
      </c>
      <c r="R56" s="78">
        <v>3.0815999999999999</v>
      </c>
      <c r="S56" s="25">
        <f t="shared" si="5"/>
        <v>0</v>
      </c>
      <c r="T56" s="92">
        <f>'STIC Apportionment'!N247</f>
        <v>29.008199999999999</v>
      </c>
      <c r="U56" s="78">
        <v>29.008199999999999</v>
      </c>
      <c r="V56" s="25">
        <f t="shared" si="6"/>
        <v>0</v>
      </c>
      <c r="W56" s="73">
        <f>'STIC Apportionment'!O247</f>
        <v>6.0347999999999997</v>
      </c>
      <c r="X56" s="78">
        <v>6.0347999999999997</v>
      </c>
      <c r="Y56" s="25">
        <f t="shared" si="7"/>
        <v>0</v>
      </c>
      <c r="Z56" s="73">
        <f>'STIC Apportionment'!P247</f>
        <v>0.65069999999999995</v>
      </c>
      <c r="AA56" s="78">
        <v>0.65069999999999995</v>
      </c>
      <c r="AB56" s="25">
        <f t="shared" si="8"/>
        <v>0</v>
      </c>
      <c r="AC56" s="73">
        <f>'STIC Apportionment'!Q247</f>
        <v>16.339700000000001</v>
      </c>
      <c r="AD56" s="78">
        <v>16.339700000000001</v>
      </c>
      <c r="AE56" s="25">
        <f t="shared" si="9"/>
        <v>0</v>
      </c>
      <c r="AF56" s="73">
        <f>'STIC Apportionment'!R247</f>
        <v>4.5201000000000002</v>
      </c>
      <c r="AG56" s="78">
        <v>4.5201000000000002</v>
      </c>
      <c r="AH56" s="25">
        <f t="shared" si="10"/>
        <v>0</v>
      </c>
      <c r="AI56"/>
      <c r="AJ56" s="1">
        <f>'STIC Apportionment'!T247</f>
        <v>0</v>
      </c>
      <c r="AK56" s="1">
        <f>'STIC Apportionment'!U247</f>
        <v>0</v>
      </c>
      <c r="AL56" s="1">
        <f>'STIC Apportionment'!V247</f>
        <v>0</v>
      </c>
      <c r="AM56" s="1">
        <f>'STIC Apportionment'!W247</f>
        <v>0</v>
      </c>
      <c r="AN56" s="1">
        <f>'STIC Apportionment'!X247</f>
        <v>0</v>
      </c>
      <c r="AO56" s="1">
        <f>'STIC Apportionment'!Y247</f>
        <v>0</v>
      </c>
      <c r="AP56" s="28">
        <f>'STIC Apportionment'!Z247</f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 s="13">
        <v>0</v>
      </c>
      <c r="AZ56" t="str">
        <f t="shared" si="14"/>
        <v/>
      </c>
      <c r="BA56" t="str">
        <f t="shared" si="14"/>
        <v/>
      </c>
      <c r="BB56" t="str">
        <f t="shared" si="14"/>
        <v/>
      </c>
      <c r="BC56" t="str">
        <f t="shared" si="14"/>
        <v/>
      </c>
      <c r="BD56" t="str">
        <f t="shared" si="14"/>
        <v/>
      </c>
      <c r="BE56" t="str">
        <f t="shared" si="14"/>
        <v/>
      </c>
      <c r="BF56" s="13">
        <f t="shared" si="11"/>
        <v>0</v>
      </c>
      <c r="BG56" s="13">
        <f t="shared" si="12"/>
        <v>0</v>
      </c>
      <c r="BH56" s="13">
        <f t="shared" si="13"/>
        <v>0</v>
      </c>
    </row>
    <row r="57" spans="1:60" x14ac:dyDescent="0.25">
      <c r="A57">
        <v>233</v>
      </c>
      <c r="B57" t="s">
        <v>263</v>
      </c>
      <c r="C57" s="8">
        <v>139114</v>
      </c>
      <c r="D57" s="8">
        <v>1554</v>
      </c>
      <c r="E57" s="26">
        <f>'STIC Apportionment'!G248</f>
        <v>0</v>
      </c>
      <c r="F57" s="22">
        <v>0</v>
      </c>
      <c r="G57" s="23" t="str">
        <f t="shared" si="0"/>
        <v/>
      </c>
      <c r="H57" s="24">
        <f>'STIC Apportionment'!H248</f>
        <v>379026</v>
      </c>
      <c r="I57" s="27">
        <v>426319</v>
      </c>
      <c r="J57" s="23">
        <f t="shared" si="1"/>
        <v>-0.11093336210677918</v>
      </c>
      <c r="K57" s="24">
        <f>'STIC Apportionment'!I248</f>
        <v>26476</v>
      </c>
      <c r="L57" s="27">
        <v>28200</v>
      </c>
      <c r="M57" s="23">
        <f t="shared" si="2"/>
        <v>-6.1134751773049612E-2</v>
      </c>
      <c r="N57" s="24">
        <f>'STIC Apportionment'!J248</f>
        <v>179135</v>
      </c>
      <c r="O57" s="27">
        <v>312941</v>
      </c>
      <c r="P57" s="23">
        <f t="shared" si="3"/>
        <v>-0.42757580502395021</v>
      </c>
      <c r="Q57" s="73">
        <f>'STIC Apportionment'!M248</f>
        <v>0</v>
      </c>
      <c r="R57" s="78">
        <v>0</v>
      </c>
      <c r="S57" s="25" t="str">
        <f t="shared" si="5"/>
        <v/>
      </c>
      <c r="T57" s="92">
        <f>'STIC Apportionment'!N248</f>
        <v>0</v>
      </c>
      <c r="U57" s="78">
        <v>0</v>
      </c>
      <c r="V57" s="25" t="str">
        <f t="shared" si="6"/>
        <v/>
      </c>
      <c r="W57" s="73">
        <f>'STIC Apportionment'!O248</f>
        <v>2.7246000000000001</v>
      </c>
      <c r="X57" s="78">
        <v>3.0644999999999998</v>
      </c>
      <c r="Y57" s="25">
        <f t="shared" si="7"/>
        <v>-0.11091532060695042</v>
      </c>
      <c r="Z57" s="73">
        <f>'STIC Apportionment'!P248</f>
        <v>0.1903</v>
      </c>
      <c r="AA57" s="78">
        <v>0.20269999999999999</v>
      </c>
      <c r="AB57" s="25">
        <f t="shared" si="8"/>
        <v>-6.1174148988653143E-2</v>
      </c>
      <c r="AC57" s="73">
        <f>'STIC Apportionment'!Q248</f>
        <v>0</v>
      </c>
      <c r="AD57" s="78">
        <v>0</v>
      </c>
      <c r="AE57" s="25" t="str">
        <f t="shared" si="9"/>
        <v/>
      </c>
      <c r="AF57" s="73">
        <f>'STIC Apportionment'!R248</f>
        <v>1.2877000000000001</v>
      </c>
      <c r="AG57" s="78">
        <v>2.2494999999999998</v>
      </c>
      <c r="AH57" s="25">
        <f t="shared" si="10"/>
        <v>-0.42756168037341624</v>
      </c>
      <c r="AI57"/>
      <c r="AJ57" s="1">
        <f>'STIC Apportionment'!T248</f>
        <v>0</v>
      </c>
      <c r="AK57" s="1">
        <f>'STIC Apportionment'!U248</f>
        <v>0</v>
      </c>
      <c r="AL57" s="1">
        <f>'STIC Apportionment'!V248</f>
        <v>0</v>
      </c>
      <c r="AM57" s="1">
        <f>'STIC Apportionment'!W248</f>
        <v>0</v>
      </c>
      <c r="AN57" s="1">
        <f>'STIC Apportionment'!X248</f>
        <v>0</v>
      </c>
      <c r="AO57" s="1">
        <f>'STIC Apportionment'!Y248</f>
        <v>0</v>
      </c>
      <c r="AP57" s="28">
        <f>'STIC Apportionment'!Z248</f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 s="13">
        <v>0</v>
      </c>
      <c r="AZ57" t="str">
        <f t="shared" si="14"/>
        <v/>
      </c>
      <c r="BA57" t="str">
        <f t="shared" si="14"/>
        <v/>
      </c>
      <c r="BB57" t="str">
        <f t="shared" si="14"/>
        <v/>
      </c>
      <c r="BC57" t="str">
        <f t="shared" si="14"/>
        <v/>
      </c>
      <c r="BD57" t="str">
        <f t="shared" si="14"/>
        <v/>
      </c>
      <c r="BE57" t="str">
        <f t="shared" si="14"/>
        <v/>
      </c>
      <c r="BF57" s="13">
        <f t="shared" si="11"/>
        <v>0</v>
      </c>
      <c r="BG57" s="13">
        <f t="shared" si="12"/>
        <v>0</v>
      </c>
      <c r="BH57" s="13">
        <f t="shared" si="13"/>
        <v>0</v>
      </c>
    </row>
    <row r="58" spans="1:60" x14ac:dyDescent="0.25">
      <c r="A58">
        <v>234</v>
      </c>
      <c r="B58" t="s">
        <v>264</v>
      </c>
      <c r="C58" s="8">
        <v>137570</v>
      </c>
      <c r="D58" s="8">
        <v>1404</v>
      </c>
      <c r="E58" s="26">
        <f>'STIC Apportionment'!G249</f>
        <v>0</v>
      </c>
      <c r="F58" s="22">
        <v>0</v>
      </c>
      <c r="G58" s="23" t="str">
        <f t="shared" si="0"/>
        <v/>
      </c>
      <c r="H58" s="24">
        <f>'STIC Apportionment'!H249</f>
        <v>1142369</v>
      </c>
      <c r="I58" s="27">
        <v>1119955</v>
      </c>
      <c r="J58" s="23">
        <f t="shared" si="1"/>
        <v>2.0013304105968466E-2</v>
      </c>
      <c r="K58" s="24">
        <f>'STIC Apportionment'!I249</f>
        <v>89029</v>
      </c>
      <c r="L58" s="27">
        <v>64260</v>
      </c>
      <c r="M58" s="23">
        <f t="shared" si="2"/>
        <v>0.38544973544973549</v>
      </c>
      <c r="N58" s="24">
        <f>'STIC Apportionment'!J249</f>
        <v>360563</v>
      </c>
      <c r="O58" s="27">
        <v>592201</v>
      </c>
      <c r="P58" s="23">
        <f t="shared" si="3"/>
        <v>-0.39114760022357276</v>
      </c>
      <c r="Q58" s="73">
        <f>'STIC Apportionment'!M249</f>
        <v>0</v>
      </c>
      <c r="R58" s="78">
        <v>0</v>
      </c>
      <c r="S58" s="25" t="str">
        <f t="shared" si="5"/>
        <v/>
      </c>
      <c r="T58" s="92">
        <f>'STIC Apportionment'!N249</f>
        <v>0</v>
      </c>
      <c r="U58" s="78">
        <v>0</v>
      </c>
      <c r="V58" s="25" t="str">
        <f t="shared" si="6"/>
        <v/>
      </c>
      <c r="W58" s="73">
        <f>'STIC Apportionment'!O249</f>
        <v>8.3039000000000005</v>
      </c>
      <c r="X58" s="78">
        <v>8.141</v>
      </c>
      <c r="Y58" s="25">
        <f t="shared" si="7"/>
        <v>2.0009826802604103E-2</v>
      </c>
      <c r="Z58" s="73">
        <f>'STIC Apportionment'!P249</f>
        <v>0.6472</v>
      </c>
      <c r="AA58" s="78">
        <v>0.46710000000000002</v>
      </c>
      <c r="AB58" s="25">
        <f t="shared" si="8"/>
        <v>0.38557054163990578</v>
      </c>
      <c r="AC58" s="73">
        <f>'STIC Apportionment'!Q249</f>
        <v>0</v>
      </c>
      <c r="AD58" s="78">
        <v>0</v>
      </c>
      <c r="AE58" s="25" t="str">
        <f t="shared" si="9"/>
        <v/>
      </c>
      <c r="AF58" s="73">
        <f>'STIC Apportionment'!R249</f>
        <v>2.6208999999999998</v>
      </c>
      <c r="AG58" s="78">
        <v>4.3047000000000004</v>
      </c>
      <c r="AH58" s="25">
        <f t="shared" si="10"/>
        <v>-0.39115385508862421</v>
      </c>
      <c r="AI58"/>
      <c r="AJ58" s="1">
        <f>'STIC Apportionment'!T249</f>
        <v>0</v>
      </c>
      <c r="AK58" s="1">
        <f>'STIC Apportionment'!U249</f>
        <v>0</v>
      </c>
      <c r="AL58" s="1">
        <f>'STIC Apportionment'!V249</f>
        <v>0</v>
      </c>
      <c r="AM58" s="1">
        <f>'STIC Apportionment'!W249</f>
        <v>0</v>
      </c>
      <c r="AN58" s="1">
        <f>'STIC Apportionment'!X249</f>
        <v>0</v>
      </c>
      <c r="AO58" s="1">
        <f>'STIC Apportionment'!Y249</f>
        <v>0</v>
      </c>
      <c r="AP58" s="28">
        <f>'STIC Apportionment'!Z249</f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 s="13">
        <v>0</v>
      </c>
      <c r="AZ58" t="str">
        <f t="shared" si="14"/>
        <v/>
      </c>
      <c r="BA58" t="str">
        <f t="shared" si="14"/>
        <v/>
      </c>
      <c r="BB58" t="str">
        <f t="shared" si="14"/>
        <v/>
      </c>
      <c r="BC58" t="str">
        <f t="shared" si="14"/>
        <v/>
      </c>
      <c r="BD58" t="str">
        <f t="shared" si="14"/>
        <v/>
      </c>
      <c r="BE58" t="str">
        <f t="shared" si="14"/>
        <v/>
      </c>
      <c r="BF58" s="13">
        <f t="shared" si="11"/>
        <v>0</v>
      </c>
      <c r="BG58" s="13">
        <f t="shared" si="12"/>
        <v>0</v>
      </c>
      <c r="BH58" s="13">
        <f t="shared" si="13"/>
        <v>0</v>
      </c>
    </row>
    <row r="59" spans="1:60" x14ac:dyDescent="0.25">
      <c r="A59">
        <v>235</v>
      </c>
      <c r="B59" t="s">
        <v>265</v>
      </c>
      <c r="C59" s="8">
        <v>136969</v>
      </c>
      <c r="D59" s="8">
        <v>2882</v>
      </c>
      <c r="E59" s="26">
        <f>'STIC Apportionment'!G250</f>
        <v>7927385</v>
      </c>
      <c r="F59" s="22">
        <v>7927385</v>
      </c>
      <c r="G59" s="23">
        <f t="shared" si="0"/>
        <v>0</v>
      </c>
      <c r="H59" s="24">
        <f>'STIC Apportionment'!H250</f>
        <v>2047927</v>
      </c>
      <c r="I59" s="27">
        <v>2047927</v>
      </c>
      <c r="J59" s="23">
        <f t="shared" si="1"/>
        <v>0</v>
      </c>
      <c r="K59" s="24">
        <f>'STIC Apportionment'!I250</f>
        <v>128287</v>
      </c>
      <c r="L59" s="27">
        <v>128287</v>
      </c>
      <c r="M59" s="23">
        <f t="shared" si="2"/>
        <v>0</v>
      </c>
      <c r="N59" s="24">
        <f>'STIC Apportionment'!J250</f>
        <v>964231</v>
      </c>
      <c r="O59" s="27">
        <v>964231</v>
      </c>
      <c r="P59" s="23">
        <f t="shared" si="3"/>
        <v>0</v>
      </c>
      <c r="Q59" s="73">
        <f>'STIC Apportionment'!M250</f>
        <v>3.8708999999999998</v>
      </c>
      <c r="R59" s="78">
        <v>3.8708999999999998</v>
      </c>
      <c r="S59" s="25">
        <f t="shared" si="5"/>
        <v>0</v>
      </c>
      <c r="T59" s="92">
        <f>'STIC Apportionment'!N250</f>
        <v>61.7941</v>
      </c>
      <c r="U59" s="78">
        <v>61.7941</v>
      </c>
      <c r="V59" s="25">
        <f t="shared" si="6"/>
        <v>0</v>
      </c>
      <c r="W59" s="73">
        <f>'STIC Apportionment'!O250</f>
        <v>14.9518</v>
      </c>
      <c r="X59" s="78">
        <v>14.9518</v>
      </c>
      <c r="Y59" s="25">
        <f t="shared" si="7"/>
        <v>0</v>
      </c>
      <c r="Z59" s="73">
        <f>'STIC Apportionment'!P250</f>
        <v>0.93659999999999999</v>
      </c>
      <c r="AA59" s="78">
        <v>0.93659999999999999</v>
      </c>
      <c r="AB59" s="25">
        <f t="shared" si="8"/>
        <v>0</v>
      </c>
      <c r="AC59" s="73">
        <f>'STIC Apportionment'!Q250</f>
        <v>57.877200000000002</v>
      </c>
      <c r="AD59" s="78">
        <v>57.877200000000002</v>
      </c>
      <c r="AE59" s="25">
        <f t="shared" si="9"/>
        <v>0</v>
      </c>
      <c r="AF59" s="73">
        <f>'STIC Apportionment'!R250</f>
        <v>7.0397999999999996</v>
      </c>
      <c r="AG59" s="78">
        <v>7.0397999999999996</v>
      </c>
      <c r="AH59" s="25">
        <f t="shared" si="10"/>
        <v>0</v>
      </c>
      <c r="AI59"/>
      <c r="AJ59" s="1">
        <f>'STIC Apportionment'!T250</f>
        <v>0</v>
      </c>
      <c r="AK59" s="1">
        <f>'STIC Apportionment'!U250</f>
        <v>0</v>
      </c>
      <c r="AL59" s="1">
        <f>'STIC Apportionment'!V250</f>
        <v>1</v>
      </c>
      <c r="AM59" s="1">
        <f>'STIC Apportionment'!W250</f>
        <v>1</v>
      </c>
      <c r="AN59" s="1">
        <f>'STIC Apportionment'!X250</f>
        <v>0</v>
      </c>
      <c r="AO59" s="1">
        <f>'STIC Apportionment'!Y250</f>
        <v>0</v>
      </c>
      <c r="AP59" s="28">
        <f>'STIC Apportionment'!Z250</f>
        <v>2</v>
      </c>
      <c r="AR59">
        <v>0</v>
      </c>
      <c r="AS59">
        <v>0</v>
      </c>
      <c r="AT59">
        <v>1</v>
      </c>
      <c r="AU59">
        <v>1</v>
      </c>
      <c r="AV59">
        <v>0</v>
      </c>
      <c r="AW59">
        <v>0</v>
      </c>
      <c r="AX59" s="13">
        <v>2</v>
      </c>
      <c r="AZ59" t="str">
        <f t="shared" si="14"/>
        <v/>
      </c>
      <c r="BA59" t="str">
        <f t="shared" si="14"/>
        <v/>
      </c>
      <c r="BB59" t="str">
        <f t="shared" si="14"/>
        <v/>
      </c>
      <c r="BC59" t="str">
        <f t="shared" si="14"/>
        <v/>
      </c>
      <c r="BD59" t="str">
        <f t="shared" si="14"/>
        <v/>
      </c>
      <c r="BE59" t="str">
        <f t="shared" si="14"/>
        <v/>
      </c>
      <c r="BF59" s="13">
        <f t="shared" si="11"/>
        <v>0</v>
      </c>
      <c r="BG59" s="13">
        <f t="shared" si="12"/>
        <v>0</v>
      </c>
      <c r="BH59" s="13">
        <f t="shared" si="13"/>
        <v>0</v>
      </c>
    </row>
    <row r="60" spans="1:60" x14ac:dyDescent="0.25">
      <c r="A60">
        <v>236</v>
      </c>
      <c r="B60" t="s">
        <v>266</v>
      </c>
      <c r="C60" s="8">
        <v>136550</v>
      </c>
      <c r="D60" s="8">
        <v>1840</v>
      </c>
      <c r="E60" s="26">
        <f>'STIC Apportionment'!G251</f>
        <v>3307580</v>
      </c>
      <c r="F60" s="22">
        <v>3307580</v>
      </c>
      <c r="G60" s="23">
        <f t="shared" si="0"/>
        <v>0</v>
      </c>
      <c r="H60" s="24">
        <f>'STIC Apportionment'!H251</f>
        <v>957998</v>
      </c>
      <c r="I60" s="27">
        <v>1042811</v>
      </c>
      <c r="J60" s="23">
        <f t="shared" si="1"/>
        <v>-8.1331132870673617E-2</v>
      </c>
      <c r="K60" s="24">
        <f>'STIC Apportionment'!I251</f>
        <v>67116</v>
      </c>
      <c r="L60" s="27">
        <v>69006</v>
      </c>
      <c r="M60" s="23">
        <f t="shared" si="2"/>
        <v>-2.7388922702373697E-2</v>
      </c>
      <c r="N60" s="24">
        <f>'STIC Apportionment'!J251</f>
        <v>842992</v>
      </c>
      <c r="O60" s="27">
        <v>850059</v>
      </c>
      <c r="P60" s="23">
        <f t="shared" si="3"/>
        <v>-8.3135405895355952E-3</v>
      </c>
      <c r="Q60" s="73">
        <f>'STIC Apportionment'!M251</f>
        <v>3.8719999999999999</v>
      </c>
      <c r="R60" s="78">
        <v>3.8719999999999999</v>
      </c>
      <c r="S60" s="25">
        <f t="shared" si="5"/>
        <v>0</v>
      </c>
      <c r="T60" s="92">
        <f>'STIC Apportionment'!N251</f>
        <v>55.241399999999999</v>
      </c>
      <c r="U60" s="78">
        <v>55.241399999999999</v>
      </c>
      <c r="V60" s="25">
        <f t="shared" si="6"/>
        <v>0</v>
      </c>
      <c r="W60" s="73">
        <f>'STIC Apportionment'!O251</f>
        <v>7.0156999999999998</v>
      </c>
      <c r="X60" s="78">
        <v>7.6368</v>
      </c>
      <c r="Y60" s="25">
        <f t="shared" si="7"/>
        <v>-8.132987638801592E-2</v>
      </c>
      <c r="Z60" s="73">
        <f>'STIC Apportionment'!P251</f>
        <v>0.49149999999999999</v>
      </c>
      <c r="AA60" s="78">
        <v>0.50539999999999996</v>
      </c>
      <c r="AB60" s="25">
        <f t="shared" si="8"/>
        <v>-2.7502967946181234E-2</v>
      </c>
      <c r="AC60" s="73">
        <f>'STIC Apportionment'!Q251</f>
        <v>24.2225</v>
      </c>
      <c r="AD60" s="78">
        <v>24.2225</v>
      </c>
      <c r="AE60" s="25">
        <f t="shared" si="9"/>
        <v>0</v>
      </c>
      <c r="AF60" s="73">
        <f>'STIC Apportionment'!R251</f>
        <v>6.1734999999999998</v>
      </c>
      <c r="AG60" s="78">
        <v>6.2252999999999998</v>
      </c>
      <c r="AH60" s="25">
        <f t="shared" si="10"/>
        <v>-8.3208841340979278E-3</v>
      </c>
      <c r="AI60"/>
      <c r="AJ60" s="1">
        <f>'STIC Apportionment'!T251</f>
        <v>0</v>
      </c>
      <c r="AK60" s="1">
        <f>'STIC Apportionment'!U251</f>
        <v>0</v>
      </c>
      <c r="AL60" s="1">
        <f>'STIC Apportionment'!V251</f>
        <v>0</v>
      </c>
      <c r="AM60" s="1">
        <f>'STIC Apportionment'!W251</f>
        <v>0</v>
      </c>
      <c r="AN60" s="1">
        <f>'STIC Apportionment'!X251</f>
        <v>0</v>
      </c>
      <c r="AO60" s="1">
        <f>'STIC Apportionment'!Y251</f>
        <v>0</v>
      </c>
      <c r="AP60" s="28">
        <f>'STIC Apportionment'!Z251</f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 s="13">
        <v>0</v>
      </c>
      <c r="AZ60" t="str">
        <f t="shared" si="14"/>
        <v/>
      </c>
      <c r="BA60" t="str">
        <f t="shared" si="14"/>
        <v/>
      </c>
      <c r="BB60" t="str">
        <f t="shared" si="14"/>
        <v/>
      </c>
      <c r="BC60" t="str">
        <f t="shared" si="14"/>
        <v/>
      </c>
      <c r="BD60" t="str">
        <f t="shared" si="14"/>
        <v/>
      </c>
      <c r="BE60" t="str">
        <f t="shared" si="14"/>
        <v/>
      </c>
      <c r="BF60" s="13">
        <f t="shared" si="11"/>
        <v>0</v>
      </c>
      <c r="BG60" s="13">
        <f t="shared" si="12"/>
        <v>0</v>
      </c>
      <c r="BH60" s="13">
        <f t="shared" si="13"/>
        <v>0</v>
      </c>
    </row>
    <row r="61" spans="1:60" x14ac:dyDescent="0.25">
      <c r="A61">
        <v>237</v>
      </c>
      <c r="B61" t="s">
        <v>267</v>
      </c>
      <c r="C61" s="8">
        <v>135663</v>
      </c>
      <c r="D61" s="8">
        <v>1639</v>
      </c>
      <c r="E61" s="26">
        <f>'STIC Apportionment'!G252</f>
        <v>1344349</v>
      </c>
      <c r="F61" s="22">
        <v>1344349</v>
      </c>
      <c r="G61" s="23">
        <f t="shared" si="0"/>
        <v>0</v>
      </c>
      <c r="H61" s="24">
        <f>'STIC Apportionment'!H252</f>
        <v>464739</v>
      </c>
      <c r="I61" s="27">
        <v>464739</v>
      </c>
      <c r="J61" s="23">
        <f t="shared" si="1"/>
        <v>0</v>
      </c>
      <c r="K61" s="24">
        <f>'STIC Apportionment'!I252</f>
        <v>20766</v>
      </c>
      <c r="L61" s="27">
        <v>20766</v>
      </c>
      <c r="M61" s="23">
        <f t="shared" si="2"/>
        <v>0</v>
      </c>
      <c r="N61" s="24">
        <f>'STIC Apportionment'!J252</f>
        <v>152248</v>
      </c>
      <c r="O61" s="27">
        <v>152248</v>
      </c>
      <c r="P61" s="23">
        <f t="shared" si="3"/>
        <v>0</v>
      </c>
      <c r="Q61" s="73">
        <f>'STIC Apportionment'!M252</f>
        <v>2.8927</v>
      </c>
      <c r="R61" s="78">
        <v>2.8927</v>
      </c>
      <c r="S61" s="25">
        <f t="shared" si="5"/>
        <v>0</v>
      </c>
      <c r="T61" s="92">
        <f>'STIC Apportionment'!N252</f>
        <v>64.738</v>
      </c>
      <c r="U61" s="78">
        <v>64.738</v>
      </c>
      <c r="V61" s="25">
        <f t="shared" si="6"/>
        <v>0</v>
      </c>
      <c r="W61" s="73">
        <f>'STIC Apportionment'!O252</f>
        <v>3.4257</v>
      </c>
      <c r="X61" s="78">
        <v>3.4257</v>
      </c>
      <c r="Y61" s="25">
        <f t="shared" si="7"/>
        <v>0</v>
      </c>
      <c r="Z61" s="73">
        <f>'STIC Apportionment'!P252</f>
        <v>0.15310000000000001</v>
      </c>
      <c r="AA61" s="78">
        <v>0.15310000000000001</v>
      </c>
      <c r="AB61" s="25">
        <f t="shared" si="8"/>
        <v>0</v>
      </c>
      <c r="AC61" s="73">
        <f>'STIC Apportionment'!Q252</f>
        <v>9.9094999999999995</v>
      </c>
      <c r="AD61" s="78">
        <v>9.9094999999999995</v>
      </c>
      <c r="AE61" s="25">
        <f t="shared" si="9"/>
        <v>0</v>
      </c>
      <c r="AF61" s="73">
        <f>'STIC Apportionment'!R252</f>
        <v>1.1223000000000001</v>
      </c>
      <c r="AG61" s="78">
        <v>1.1223000000000001</v>
      </c>
      <c r="AH61" s="25">
        <f t="shared" si="10"/>
        <v>0</v>
      </c>
      <c r="AI61"/>
      <c r="AJ61" s="1">
        <f>'STIC Apportionment'!T252</f>
        <v>0</v>
      </c>
      <c r="AK61" s="1">
        <f>'STIC Apportionment'!U252</f>
        <v>0</v>
      </c>
      <c r="AL61" s="1">
        <f>'STIC Apportionment'!V252</f>
        <v>0</v>
      </c>
      <c r="AM61" s="1">
        <f>'STIC Apportionment'!W252</f>
        <v>0</v>
      </c>
      <c r="AN61" s="1">
        <f>'STIC Apportionment'!X252</f>
        <v>0</v>
      </c>
      <c r="AO61" s="1">
        <f>'STIC Apportionment'!Y252</f>
        <v>0</v>
      </c>
      <c r="AP61" s="28">
        <f>'STIC Apportionment'!Z252</f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 s="13">
        <v>0</v>
      </c>
      <c r="AZ61" t="str">
        <f t="shared" si="14"/>
        <v/>
      </c>
      <c r="BA61" t="str">
        <f t="shared" si="14"/>
        <v/>
      </c>
      <c r="BB61" t="str">
        <f t="shared" si="14"/>
        <v/>
      </c>
      <c r="BC61" t="str">
        <f t="shared" si="14"/>
        <v/>
      </c>
      <c r="BD61" t="str">
        <f t="shared" si="14"/>
        <v/>
      </c>
      <c r="BE61" t="str">
        <f t="shared" si="14"/>
        <v/>
      </c>
      <c r="BF61" s="13">
        <f t="shared" si="11"/>
        <v>0</v>
      </c>
      <c r="BG61" s="13">
        <f t="shared" si="12"/>
        <v>0</v>
      </c>
      <c r="BH61" s="13">
        <f t="shared" si="13"/>
        <v>0</v>
      </c>
    </row>
    <row r="62" spans="1:60" x14ac:dyDescent="0.25">
      <c r="A62">
        <v>238</v>
      </c>
      <c r="B62" t="s">
        <v>268</v>
      </c>
      <c r="C62" s="8">
        <v>135267</v>
      </c>
      <c r="D62" s="8">
        <v>2300</v>
      </c>
      <c r="E62" s="26">
        <f>'STIC Apportionment'!G253</f>
        <v>6603937</v>
      </c>
      <c r="F62" s="22">
        <v>6603937</v>
      </c>
      <c r="G62" s="23">
        <f t="shared" si="0"/>
        <v>0</v>
      </c>
      <c r="H62" s="24">
        <f>'STIC Apportionment'!H253</f>
        <v>1277961</v>
      </c>
      <c r="I62" s="27">
        <v>1277961</v>
      </c>
      <c r="J62" s="23">
        <f t="shared" si="1"/>
        <v>0</v>
      </c>
      <c r="K62" s="24">
        <f>'STIC Apportionment'!I253</f>
        <v>47856</v>
      </c>
      <c r="L62" s="27">
        <v>47856</v>
      </c>
      <c r="M62" s="23">
        <f t="shared" si="2"/>
        <v>0</v>
      </c>
      <c r="N62" s="24">
        <f>'STIC Apportionment'!J253</f>
        <v>497104</v>
      </c>
      <c r="O62" s="27">
        <v>497104</v>
      </c>
      <c r="P62" s="23">
        <f t="shared" si="3"/>
        <v>0</v>
      </c>
      <c r="Q62" s="73">
        <f>'STIC Apportionment'!M253</f>
        <v>5.1676000000000002</v>
      </c>
      <c r="R62" s="78">
        <v>5.1676000000000002</v>
      </c>
      <c r="S62" s="25">
        <f t="shared" si="5"/>
        <v>0</v>
      </c>
      <c r="T62" s="92">
        <f>'STIC Apportionment'!N253</f>
        <v>137.99600000000001</v>
      </c>
      <c r="U62" s="78">
        <v>137.99600000000001</v>
      </c>
      <c r="V62" s="25">
        <f t="shared" si="6"/>
        <v>0</v>
      </c>
      <c r="W62" s="73">
        <f>'STIC Apportionment'!O253</f>
        <v>9.4476999999999993</v>
      </c>
      <c r="X62" s="78">
        <v>9.4476999999999993</v>
      </c>
      <c r="Y62" s="25">
        <f t="shared" si="7"/>
        <v>0</v>
      </c>
      <c r="Z62" s="73">
        <f>'STIC Apportionment'!P253</f>
        <v>0.3538</v>
      </c>
      <c r="AA62" s="78">
        <v>0.3538</v>
      </c>
      <c r="AB62" s="25">
        <f t="shared" si="8"/>
        <v>0</v>
      </c>
      <c r="AC62" s="73">
        <f>'STIC Apportionment'!Q253</f>
        <v>48.8215</v>
      </c>
      <c r="AD62" s="78">
        <v>48.8215</v>
      </c>
      <c r="AE62" s="25">
        <f t="shared" si="9"/>
        <v>0</v>
      </c>
      <c r="AF62" s="73">
        <f>'STIC Apportionment'!R253</f>
        <v>3.6749999999999998</v>
      </c>
      <c r="AG62" s="78">
        <v>3.6749999999999998</v>
      </c>
      <c r="AH62" s="25">
        <f t="shared" si="10"/>
        <v>0</v>
      </c>
      <c r="AI62"/>
      <c r="AJ62" s="1">
        <f>'STIC Apportionment'!T253</f>
        <v>0</v>
      </c>
      <c r="AK62" s="1">
        <f>'STIC Apportionment'!U253</f>
        <v>1</v>
      </c>
      <c r="AL62" s="1">
        <f>'STIC Apportionment'!V253</f>
        <v>0</v>
      </c>
      <c r="AM62" s="1">
        <f>'STIC Apportionment'!W253</f>
        <v>0</v>
      </c>
      <c r="AN62" s="1">
        <f>'STIC Apportionment'!X253</f>
        <v>0</v>
      </c>
      <c r="AO62" s="1">
        <f>'STIC Apportionment'!Y253</f>
        <v>0</v>
      </c>
      <c r="AP62" s="28">
        <f>'STIC Apportionment'!Z253</f>
        <v>1</v>
      </c>
      <c r="AR62">
        <v>0</v>
      </c>
      <c r="AS62">
        <v>1</v>
      </c>
      <c r="AT62">
        <v>0</v>
      </c>
      <c r="AU62">
        <v>0</v>
      </c>
      <c r="AV62">
        <v>0</v>
      </c>
      <c r="AW62">
        <v>0</v>
      </c>
      <c r="AX62" s="13">
        <v>1</v>
      </c>
      <c r="AZ62" t="str">
        <f t="shared" si="14"/>
        <v/>
      </c>
      <c r="BA62" t="str">
        <f t="shared" si="14"/>
        <v/>
      </c>
      <c r="BB62" t="str">
        <f t="shared" si="14"/>
        <v/>
      </c>
      <c r="BC62" t="str">
        <f t="shared" ref="BC62:BE126" si="15">IF(AND(AU62=0,AM62=1),"gain",IF(AND(AU62=1,AM62=0),"loss",""))</f>
        <v/>
      </c>
      <c r="BD62" t="str">
        <f t="shared" si="15"/>
        <v/>
      </c>
      <c r="BE62" t="str">
        <f t="shared" si="15"/>
        <v/>
      </c>
      <c r="BF62" s="13">
        <f t="shared" si="11"/>
        <v>0</v>
      </c>
      <c r="BG62" s="13">
        <f t="shared" si="12"/>
        <v>0</v>
      </c>
      <c r="BH62" s="13">
        <f t="shared" si="13"/>
        <v>0</v>
      </c>
    </row>
    <row r="63" spans="1:60" x14ac:dyDescent="0.25">
      <c r="A63">
        <v>239</v>
      </c>
      <c r="B63" t="s">
        <v>269</v>
      </c>
      <c r="C63" s="8">
        <v>133700</v>
      </c>
      <c r="D63" s="8">
        <v>2706</v>
      </c>
      <c r="E63" s="26">
        <f>'STIC Apportionment'!G254</f>
        <v>3472354</v>
      </c>
      <c r="F63" s="22">
        <v>3472354</v>
      </c>
      <c r="G63" s="23">
        <f t="shared" si="0"/>
        <v>0</v>
      </c>
      <c r="H63" s="24">
        <f>'STIC Apportionment'!H254</f>
        <v>1120907</v>
      </c>
      <c r="I63" s="27">
        <v>1120907</v>
      </c>
      <c r="J63" s="23">
        <f t="shared" si="1"/>
        <v>0</v>
      </c>
      <c r="K63" s="24">
        <f>'STIC Apportionment'!I254</f>
        <v>90517</v>
      </c>
      <c r="L63" s="27">
        <v>90517</v>
      </c>
      <c r="M63" s="23">
        <f t="shared" si="2"/>
        <v>0</v>
      </c>
      <c r="N63" s="24">
        <f>'STIC Apportionment'!J254</f>
        <v>1004049</v>
      </c>
      <c r="O63" s="27">
        <v>1004049</v>
      </c>
      <c r="P63" s="23">
        <f t="shared" si="3"/>
        <v>0</v>
      </c>
      <c r="Q63" s="73">
        <f>'STIC Apportionment'!M254</f>
        <v>3.0977999999999999</v>
      </c>
      <c r="R63" s="78">
        <v>3.0977999999999999</v>
      </c>
      <c r="S63" s="25">
        <f t="shared" si="5"/>
        <v>0</v>
      </c>
      <c r="T63" s="92">
        <f>'STIC Apportionment'!N254</f>
        <v>38.3613</v>
      </c>
      <c r="U63" s="78">
        <v>38.3613</v>
      </c>
      <c r="V63" s="25">
        <f t="shared" si="6"/>
        <v>0</v>
      </c>
      <c r="W63" s="73">
        <f>'STIC Apportionment'!O254</f>
        <v>8.3836999999999993</v>
      </c>
      <c r="X63" s="78">
        <v>8.3836999999999993</v>
      </c>
      <c r="Y63" s="25">
        <f t="shared" si="7"/>
        <v>0</v>
      </c>
      <c r="Z63" s="73">
        <f>'STIC Apportionment'!P254</f>
        <v>0.67700000000000005</v>
      </c>
      <c r="AA63" s="78">
        <v>0.67700000000000005</v>
      </c>
      <c r="AB63" s="25">
        <f t="shared" si="8"/>
        <v>0</v>
      </c>
      <c r="AC63" s="73">
        <f>'STIC Apportionment'!Q254</f>
        <v>25.9712</v>
      </c>
      <c r="AD63" s="78">
        <v>25.9712</v>
      </c>
      <c r="AE63" s="25">
        <f t="shared" si="9"/>
        <v>0</v>
      </c>
      <c r="AF63" s="73">
        <f>'STIC Apportionment'!R254</f>
        <v>7.5096999999999996</v>
      </c>
      <c r="AG63" s="78">
        <v>7.5096999999999996</v>
      </c>
      <c r="AH63" s="25">
        <f t="shared" si="10"/>
        <v>0</v>
      </c>
      <c r="AI63"/>
      <c r="AJ63" s="1">
        <f>'STIC Apportionment'!T254</f>
        <v>0</v>
      </c>
      <c r="AK63" s="1">
        <f>'STIC Apportionment'!U254</f>
        <v>0</v>
      </c>
      <c r="AL63" s="1">
        <f>'STIC Apportionment'!V254</f>
        <v>0</v>
      </c>
      <c r="AM63" s="1">
        <f>'STIC Apportionment'!W254</f>
        <v>0</v>
      </c>
      <c r="AN63" s="1">
        <f>'STIC Apportionment'!X254</f>
        <v>0</v>
      </c>
      <c r="AO63" s="1">
        <f>'STIC Apportionment'!Y254</f>
        <v>0</v>
      </c>
      <c r="AP63" s="28">
        <f>'STIC Apportionment'!Z254</f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 s="13">
        <v>0</v>
      </c>
      <c r="AZ63" t="str">
        <f t="shared" ref="AZ63:BE127" si="16">IF(AND(AR63=0,AJ63=1),"gain",IF(AND(AR63=1,AJ63=0),"loss",""))</f>
        <v/>
      </c>
      <c r="BA63" t="str">
        <f t="shared" si="16"/>
        <v/>
      </c>
      <c r="BB63" t="str">
        <f t="shared" si="16"/>
        <v/>
      </c>
      <c r="BC63" t="str">
        <f t="shared" si="15"/>
        <v/>
      </c>
      <c r="BD63" t="str">
        <f t="shared" si="15"/>
        <v/>
      </c>
      <c r="BE63" t="str">
        <f t="shared" si="15"/>
        <v/>
      </c>
      <c r="BF63" s="13">
        <f t="shared" si="11"/>
        <v>0</v>
      </c>
      <c r="BG63" s="13">
        <f t="shared" si="12"/>
        <v>0</v>
      </c>
      <c r="BH63" s="13">
        <f t="shared" si="13"/>
        <v>0</v>
      </c>
    </row>
    <row r="64" spans="1:60" x14ac:dyDescent="0.25">
      <c r="A64">
        <v>240</v>
      </c>
      <c r="B64" t="s">
        <v>270</v>
      </c>
      <c r="C64" s="8">
        <v>133683</v>
      </c>
      <c r="D64" s="8">
        <v>3388</v>
      </c>
      <c r="E64" s="26">
        <f>'STIC Apportionment'!G255</f>
        <v>2417665</v>
      </c>
      <c r="F64" s="22">
        <v>2417665</v>
      </c>
      <c r="G64" s="23">
        <f t="shared" si="0"/>
        <v>0</v>
      </c>
      <c r="H64" s="24">
        <f>'STIC Apportionment'!H255</f>
        <v>1021691</v>
      </c>
      <c r="I64" s="27">
        <v>1021691</v>
      </c>
      <c r="J64" s="23">
        <f t="shared" si="1"/>
        <v>0</v>
      </c>
      <c r="K64" s="24">
        <f>'STIC Apportionment'!I255</f>
        <v>64994</v>
      </c>
      <c r="L64" s="27">
        <v>64994</v>
      </c>
      <c r="M64" s="23">
        <f t="shared" si="2"/>
        <v>0</v>
      </c>
      <c r="N64" s="24">
        <f>'STIC Apportionment'!J255</f>
        <v>578392</v>
      </c>
      <c r="O64" s="27">
        <v>578392</v>
      </c>
      <c r="P64" s="23">
        <f t="shared" si="3"/>
        <v>0</v>
      </c>
      <c r="Q64" s="73">
        <f>'STIC Apportionment'!M255</f>
        <v>2.3662999999999998</v>
      </c>
      <c r="R64" s="78">
        <v>2.3662999999999998</v>
      </c>
      <c r="S64" s="25">
        <f t="shared" si="5"/>
        <v>0</v>
      </c>
      <c r="T64" s="92">
        <f>'STIC Apportionment'!N255</f>
        <v>37.198300000000003</v>
      </c>
      <c r="U64" s="78">
        <v>37.198300000000003</v>
      </c>
      <c r="V64" s="25">
        <f t="shared" si="6"/>
        <v>0</v>
      </c>
      <c r="W64" s="73">
        <f>'STIC Apportionment'!O255</f>
        <v>7.6425999999999998</v>
      </c>
      <c r="X64" s="78">
        <v>7.6425999999999998</v>
      </c>
      <c r="Y64" s="25">
        <f t="shared" si="7"/>
        <v>0</v>
      </c>
      <c r="Z64" s="73">
        <f>'STIC Apportionment'!P255</f>
        <v>0.48620000000000002</v>
      </c>
      <c r="AA64" s="78">
        <v>0.48620000000000002</v>
      </c>
      <c r="AB64" s="25">
        <f t="shared" si="8"/>
        <v>0</v>
      </c>
      <c r="AC64" s="73">
        <f>'STIC Apportionment'!Q255</f>
        <v>18.085100000000001</v>
      </c>
      <c r="AD64" s="78">
        <v>18.085100000000001</v>
      </c>
      <c r="AE64" s="25">
        <f t="shared" si="9"/>
        <v>0</v>
      </c>
      <c r="AF64" s="73">
        <f>'STIC Apportionment'!R255</f>
        <v>4.3266</v>
      </c>
      <c r="AG64" s="78">
        <v>4.3266</v>
      </c>
      <c r="AH64" s="25">
        <f t="shared" si="10"/>
        <v>0</v>
      </c>
      <c r="AI64"/>
      <c r="AJ64" s="1">
        <f>'STIC Apportionment'!T255</f>
        <v>0</v>
      </c>
      <c r="AK64" s="1">
        <f>'STIC Apportionment'!U255</f>
        <v>0</v>
      </c>
      <c r="AL64" s="1">
        <f>'STIC Apportionment'!V255</f>
        <v>0</v>
      </c>
      <c r="AM64" s="1">
        <f>'STIC Apportionment'!W255</f>
        <v>0</v>
      </c>
      <c r="AN64" s="1">
        <f>'STIC Apportionment'!X255</f>
        <v>0</v>
      </c>
      <c r="AO64" s="1">
        <f>'STIC Apportionment'!Y255</f>
        <v>0</v>
      </c>
      <c r="AP64" s="28">
        <f>'STIC Apportionment'!Z255</f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 s="13">
        <v>0</v>
      </c>
      <c r="AZ64" t="str">
        <f t="shared" si="16"/>
        <v/>
      </c>
      <c r="BA64" t="str">
        <f t="shared" si="16"/>
        <v/>
      </c>
      <c r="BB64" t="str">
        <f t="shared" si="16"/>
        <v/>
      </c>
      <c r="BC64" t="str">
        <f t="shared" si="15"/>
        <v/>
      </c>
      <c r="BD64" t="str">
        <f t="shared" si="15"/>
        <v/>
      </c>
      <c r="BE64" t="str">
        <f t="shared" si="15"/>
        <v/>
      </c>
      <c r="BF64" s="13">
        <f t="shared" si="11"/>
        <v>0</v>
      </c>
      <c r="BG64" s="13">
        <f t="shared" si="12"/>
        <v>0</v>
      </c>
      <c r="BH64" s="13">
        <f t="shared" si="13"/>
        <v>0</v>
      </c>
    </row>
    <row r="65" spans="1:60" x14ac:dyDescent="0.25">
      <c r="A65">
        <v>241</v>
      </c>
      <c r="B65" t="s">
        <v>271</v>
      </c>
      <c r="C65" s="8">
        <v>133228</v>
      </c>
      <c r="D65" s="8">
        <v>1723</v>
      </c>
      <c r="E65" s="26">
        <f>'STIC Apportionment'!G256</f>
        <v>291364</v>
      </c>
      <c r="F65" s="22">
        <v>291364</v>
      </c>
      <c r="G65" s="23">
        <f t="shared" si="0"/>
        <v>0</v>
      </c>
      <c r="H65" s="24">
        <f>'STIC Apportionment'!H256</f>
        <v>352932</v>
      </c>
      <c r="I65" s="27">
        <v>358078</v>
      </c>
      <c r="J65" s="23">
        <f t="shared" si="1"/>
        <v>-1.4371170527091914E-2</v>
      </c>
      <c r="K65" s="24">
        <f>'STIC Apportionment'!I256</f>
        <v>27950</v>
      </c>
      <c r="L65" s="27">
        <v>30698</v>
      </c>
      <c r="M65" s="23">
        <f t="shared" si="2"/>
        <v>-8.9517232392989809E-2</v>
      </c>
      <c r="N65" s="24">
        <f>'STIC Apportionment'!J256</f>
        <v>278739</v>
      </c>
      <c r="O65" s="27">
        <v>231335</v>
      </c>
      <c r="P65" s="23">
        <f t="shared" si="3"/>
        <v>0.20491495018047412</v>
      </c>
      <c r="Q65" s="73">
        <f>'STIC Apportionment'!M256</f>
        <v>6.4217000000000004</v>
      </c>
      <c r="R65" s="78">
        <v>6.4217000000000004</v>
      </c>
      <c r="S65" s="25">
        <f t="shared" si="5"/>
        <v>0</v>
      </c>
      <c r="T65" s="92">
        <f>'STIC Apportionment'!N256</f>
        <v>77.162099999999995</v>
      </c>
      <c r="U65" s="78">
        <v>77.162099999999995</v>
      </c>
      <c r="V65" s="25">
        <f t="shared" si="6"/>
        <v>0</v>
      </c>
      <c r="W65" s="73">
        <f>'STIC Apportionment'!O256</f>
        <v>2.6490999999999998</v>
      </c>
      <c r="X65" s="78">
        <v>2.6877</v>
      </c>
      <c r="Y65" s="25">
        <f t="shared" si="7"/>
        <v>-1.436172191836893E-2</v>
      </c>
      <c r="Z65" s="73">
        <f>'STIC Apportionment'!P256</f>
        <v>0.20979999999999999</v>
      </c>
      <c r="AA65" s="78">
        <v>0.23039999999999999</v>
      </c>
      <c r="AB65" s="25">
        <f t="shared" si="8"/>
        <v>-8.940972222222221E-2</v>
      </c>
      <c r="AC65" s="73">
        <f>'STIC Apportionment'!Q256</f>
        <v>2.1869999999999998</v>
      </c>
      <c r="AD65" s="78">
        <v>2.1869999999999998</v>
      </c>
      <c r="AE65" s="25">
        <f t="shared" si="9"/>
        <v>0</v>
      </c>
      <c r="AF65" s="73">
        <f>'STIC Apportionment'!R256</f>
        <v>2.0922000000000001</v>
      </c>
      <c r="AG65" s="78">
        <v>1.7363999999999999</v>
      </c>
      <c r="AH65" s="25">
        <f t="shared" si="10"/>
        <v>0.20490670352453355</v>
      </c>
      <c r="AI65"/>
      <c r="AJ65" s="1">
        <f>'STIC Apportionment'!T256</f>
        <v>1</v>
      </c>
      <c r="AK65" s="1">
        <f>'STIC Apportionment'!U256</f>
        <v>0</v>
      </c>
      <c r="AL65" s="1">
        <f>'STIC Apportionment'!V256</f>
        <v>0</v>
      </c>
      <c r="AM65" s="1">
        <f>'STIC Apportionment'!W256</f>
        <v>0</v>
      </c>
      <c r="AN65" s="1">
        <f>'STIC Apportionment'!X256</f>
        <v>0</v>
      </c>
      <c r="AO65" s="1">
        <f>'STIC Apportionment'!Y256</f>
        <v>0</v>
      </c>
      <c r="AP65" s="28">
        <f>'STIC Apportionment'!Z256</f>
        <v>1</v>
      </c>
      <c r="AR65">
        <v>1</v>
      </c>
      <c r="AS65">
        <v>0</v>
      </c>
      <c r="AT65">
        <v>0</v>
      </c>
      <c r="AU65">
        <v>0</v>
      </c>
      <c r="AV65">
        <v>0</v>
      </c>
      <c r="AW65">
        <v>0</v>
      </c>
      <c r="AX65" s="13">
        <v>1</v>
      </c>
      <c r="AZ65" t="str">
        <f t="shared" si="16"/>
        <v/>
      </c>
      <c r="BA65" t="str">
        <f t="shared" si="16"/>
        <v/>
      </c>
      <c r="BB65" t="str">
        <f t="shared" si="16"/>
        <v/>
      </c>
      <c r="BC65" t="str">
        <f t="shared" si="15"/>
        <v/>
      </c>
      <c r="BD65" t="str">
        <f t="shared" si="15"/>
        <v/>
      </c>
      <c r="BE65" t="str">
        <f t="shared" si="15"/>
        <v/>
      </c>
      <c r="BF65" s="13">
        <f t="shared" si="11"/>
        <v>0</v>
      </c>
      <c r="BG65" s="13">
        <f t="shared" si="12"/>
        <v>0</v>
      </c>
      <c r="BH65" s="13">
        <f t="shared" si="13"/>
        <v>0</v>
      </c>
    </row>
    <row r="66" spans="1:60" x14ac:dyDescent="0.25">
      <c r="A66">
        <v>242</v>
      </c>
      <c r="B66" t="s">
        <v>272</v>
      </c>
      <c r="C66" s="8">
        <v>133109</v>
      </c>
      <c r="D66" s="8">
        <v>1323</v>
      </c>
      <c r="E66" s="26">
        <f>'STIC Apportionment'!G257</f>
        <v>0</v>
      </c>
      <c r="F66" s="22">
        <v>0</v>
      </c>
      <c r="G66" s="23" t="str">
        <f t="shared" si="0"/>
        <v/>
      </c>
      <c r="H66" s="24">
        <f>'STIC Apportionment'!H257</f>
        <v>0</v>
      </c>
      <c r="I66" s="27">
        <v>0</v>
      </c>
      <c r="J66" s="23" t="str">
        <f t="shared" si="1"/>
        <v/>
      </c>
      <c r="K66" s="24">
        <f>'STIC Apportionment'!I257</f>
        <v>0</v>
      </c>
      <c r="L66" s="27">
        <v>0</v>
      </c>
      <c r="M66" s="23" t="str">
        <f t="shared" si="2"/>
        <v/>
      </c>
      <c r="N66" s="24">
        <f>'STIC Apportionment'!J257</f>
        <v>0</v>
      </c>
      <c r="O66" s="27">
        <v>0</v>
      </c>
      <c r="P66" s="23" t="str">
        <f t="shared" si="3"/>
        <v/>
      </c>
      <c r="Q66" s="73">
        <f>'STIC Apportionment'!M257</f>
        <v>0</v>
      </c>
      <c r="R66" s="78">
        <v>0</v>
      </c>
      <c r="S66" s="25" t="str">
        <f t="shared" si="5"/>
        <v/>
      </c>
      <c r="T66" s="92">
        <f>'STIC Apportionment'!N257</f>
        <v>0</v>
      </c>
      <c r="U66" s="78">
        <v>0</v>
      </c>
      <c r="V66" s="25" t="str">
        <f t="shared" si="6"/>
        <v/>
      </c>
      <c r="W66" s="73">
        <f>'STIC Apportionment'!O257</f>
        <v>0</v>
      </c>
      <c r="X66" s="78">
        <v>0</v>
      </c>
      <c r="Y66" s="25" t="str">
        <f t="shared" si="7"/>
        <v/>
      </c>
      <c r="Z66" s="73">
        <f>'STIC Apportionment'!P257</f>
        <v>0</v>
      </c>
      <c r="AA66" s="78">
        <v>0</v>
      </c>
      <c r="AB66" s="25" t="str">
        <f t="shared" si="8"/>
        <v/>
      </c>
      <c r="AC66" s="73">
        <f>'STIC Apportionment'!Q257</f>
        <v>0</v>
      </c>
      <c r="AD66" s="78">
        <v>0</v>
      </c>
      <c r="AE66" s="25" t="str">
        <f t="shared" si="9"/>
        <v/>
      </c>
      <c r="AF66" s="73">
        <f>'STIC Apportionment'!R257</f>
        <v>0</v>
      </c>
      <c r="AG66" s="78">
        <v>0</v>
      </c>
      <c r="AH66" s="25" t="str">
        <f t="shared" si="10"/>
        <v/>
      </c>
      <c r="AI66"/>
      <c r="AJ66" s="1">
        <f>'STIC Apportionment'!T257</f>
        <v>0</v>
      </c>
      <c r="AK66" s="1">
        <f>'STIC Apportionment'!U257</f>
        <v>0</v>
      </c>
      <c r="AL66" s="1">
        <f>'STIC Apportionment'!V257</f>
        <v>0</v>
      </c>
      <c r="AM66" s="1">
        <f>'STIC Apportionment'!W257</f>
        <v>0</v>
      </c>
      <c r="AN66" s="1">
        <f>'STIC Apportionment'!X257</f>
        <v>0</v>
      </c>
      <c r="AO66" s="1">
        <f>'STIC Apportionment'!Y257</f>
        <v>0</v>
      </c>
      <c r="AP66" s="28">
        <f>'STIC Apportionment'!Z257</f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 s="13">
        <v>0</v>
      </c>
      <c r="AZ66" t="str">
        <f t="shared" si="16"/>
        <v/>
      </c>
      <c r="BA66" t="str">
        <f t="shared" si="16"/>
        <v/>
      </c>
      <c r="BB66" t="str">
        <f t="shared" si="16"/>
        <v/>
      </c>
      <c r="BC66" t="str">
        <f t="shared" si="15"/>
        <v/>
      </c>
      <c r="BD66" t="str">
        <f t="shared" si="15"/>
        <v/>
      </c>
      <c r="BE66" t="str">
        <f t="shared" si="15"/>
        <v/>
      </c>
      <c r="BF66" s="13">
        <f t="shared" si="11"/>
        <v>0</v>
      </c>
      <c r="BG66" s="13">
        <f t="shared" si="12"/>
        <v>0</v>
      </c>
      <c r="BH66" s="13">
        <f t="shared" si="13"/>
        <v>0</v>
      </c>
    </row>
    <row r="67" spans="1:60" x14ac:dyDescent="0.25">
      <c r="A67">
        <v>243</v>
      </c>
      <c r="B67" t="s">
        <v>273</v>
      </c>
      <c r="C67" s="8">
        <v>132600</v>
      </c>
      <c r="D67" s="8">
        <v>2696</v>
      </c>
      <c r="E67" s="26">
        <f>'STIC Apportionment'!G258</f>
        <v>6970509</v>
      </c>
      <c r="F67" s="22">
        <v>6970509</v>
      </c>
      <c r="G67" s="23">
        <f t="shared" ref="G67:G131" si="17">IFERROR((E67/F67)-1,"")</f>
        <v>0</v>
      </c>
      <c r="H67" s="24">
        <f>'STIC Apportionment'!H258</f>
        <v>1672670</v>
      </c>
      <c r="I67" s="27">
        <v>1672670</v>
      </c>
      <c r="J67" s="23">
        <f t="shared" ref="J67:J131" si="18">IFERROR((H67/I67)-1,"")</f>
        <v>0</v>
      </c>
      <c r="K67" s="24">
        <f>'STIC Apportionment'!I258</f>
        <v>139274</v>
      </c>
      <c r="L67" s="27">
        <v>139274</v>
      </c>
      <c r="M67" s="23">
        <f t="shared" ref="M67:M131" si="19">IFERROR((K67/L67)-1,"")</f>
        <v>0</v>
      </c>
      <c r="N67" s="24">
        <f>'STIC Apportionment'!J258</f>
        <v>2533469</v>
      </c>
      <c r="O67" s="27">
        <v>2533469</v>
      </c>
      <c r="P67" s="23">
        <f t="shared" ref="P67:P131" si="20">IFERROR((N67/O67)-1,"")</f>
        <v>0</v>
      </c>
      <c r="Q67" s="73">
        <f>'STIC Apportionment'!M258</f>
        <v>4.1673</v>
      </c>
      <c r="R67" s="78">
        <v>4.1673</v>
      </c>
      <c r="S67" s="25">
        <f t="shared" si="5"/>
        <v>0</v>
      </c>
      <c r="T67" s="92">
        <f>'STIC Apportionment'!N258</f>
        <v>50.048900000000003</v>
      </c>
      <c r="U67" s="78">
        <v>50.048900000000003</v>
      </c>
      <c r="V67" s="25">
        <f t="shared" si="6"/>
        <v>0</v>
      </c>
      <c r="W67" s="73">
        <f>'STIC Apportionment'!O258</f>
        <v>12.6144</v>
      </c>
      <c r="X67" s="78">
        <v>12.6144</v>
      </c>
      <c r="Y67" s="25">
        <f t="shared" si="7"/>
        <v>0</v>
      </c>
      <c r="Z67" s="73">
        <f>'STIC Apportionment'!P258</f>
        <v>1.0503</v>
      </c>
      <c r="AA67" s="78">
        <v>1.0503</v>
      </c>
      <c r="AB67" s="25">
        <f t="shared" si="8"/>
        <v>0</v>
      </c>
      <c r="AC67" s="73">
        <f>'STIC Apportionment'!Q258</f>
        <v>52.567900000000002</v>
      </c>
      <c r="AD67" s="78">
        <v>52.567900000000002</v>
      </c>
      <c r="AE67" s="25">
        <f t="shared" si="9"/>
        <v>0</v>
      </c>
      <c r="AF67" s="73">
        <f>'STIC Apportionment'!R258</f>
        <v>19.106100000000001</v>
      </c>
      <c r="AG67" s="78">
        <v>19.106100000000001</v>
      </c>
      <c r="AH67" s="25">
        <f t="shared" si="10"/>
        <v>0</v>
      </c>
      <c r="AI67"/>
      <c r="AJ67" s="1">
        <f>'STIC Apportionment'!T258</f>
        <v>0</v>
      </c>
      <c r="AK67" s="1">
        <f>'STIC Apportionment'!U258</f>
        <v>0</v>
      </c>
      <c r="AL67" s="1">
        <f>'STIC Apportionment'!V258</f>
        <v>1</v>
      </c>
      <c r="AM67" s="1">
        <f>'STIC Apportionment'!W258</f>
        <v>1</v>
      </c>
      <c r="AN67" s="1">
        <f>'STIC Apportionment'!X258</f>
        <v>0</v>
      </c>
      <c r="AO67" s="1">
        <f>'STIC Apportionment'!Y258</f>
        <v>1</v>
      </c>
      <c r="AP67" s="28">
        <f>'STIC Apportionment'!Z258</f>
        <v>3</v>
      </c>
      <c r="AR67">
        <v>0</v>
      </c>
      <c r="AS67">
        <v>0</v>
      </c>
      <c r="AT67">
        <v>1</v>
      </c>
      <c r="AU67">
        <v>1</v>
      </c>
      <c r="AV67">
        <v>0</v>
      </c>
      <c r="AW67">
        <v>1</v>
      </c>
      <c r="AX67" s="13">
        <v>3</v>
      </c>
      <c r="AZ67" t="str">
        <f t="shared" si="16"/>
        <v/>
      </c>
      <c r="BA67" t="str">
        <f t="shared" si="16"/>
        <v/>
      </c>
      <c r="BB67" t="str">
        <f t="shared" si="16"/>
        <v/>
      </c>
      <c r="BC67" t="str">
        <f t="shared" si="15"/>
        <v/>
      </c>
      <c r="BD67" t="str">
        <f t="shared" si="15"/>
        <v/>
      </c>
      <c r="BE67" t="str">
        <f t="shared" si="15"/>
        <v/>
      </c>
      <c r="BF67" s="13">
        <f t="shared" si="11"/>
        <v>0</v>
      </c>
      <c r="BG67" s="13">
        <f t="shared" si="12"/>
        <v>0</v>
      </c>
      <c r="BH67" s="13">
        <f t="shared" si="13"/>
        <v>0</v>
      </c>
    </row>
    <row r="68" spans="1:60" x14ac:dyDescent="0.25">
      <c r="A68">
        <v>244</v>
      </c>
      <c r="B68" t="s">
        <v>274</v>
      </c>
      <c r="C68" s="8">
        <v>131337</v>
      </c>
      <c r="D68" s="8">
        <v>1391</v>
      </c>
      <c r="E68" s="26">
        <f>'STIC Apportionment'!G259</f>
        <v>2908037</v>
      </c>
      <c r="F68" s="22">
        <v>2908037</v>
      </c>
      <c r="G68" s="23">
        <f t="shared" si="17"/>
        <v>0</v>
      </c>
      <c r="H68" s="24">
        <f>'STIC Apportionment'!H259</f>
        <v>1149861</v>
      </c>
      <c r="I68" s="27">
        <v>1149861</v>
      </c>
      <c r="J68" s="23">
        <f t="shared" si="18"/>
        <v>0</v>
      </c>
      <c r="K68" s="24">
        <f>'STIC Apportionment'!I259</f>
        <v>72315</v>
      </c>
      <c r="L68" s="27">
        <v>72315</v>
      </c>
      <c r="M68" s="23">
        <f t="shared" si="19"/>
        <v>0</v>
      </c>
      <c r="N68" s="24">
        <f>'STIC Apportionment'!J259</f>
        <v>420433</v>
      </c>
      <c r="O68" s="27">
        <v>420433</v>
      </c>
      <c r="P68" s="23">
        <f t="shared" si="20"/>
        <v>0</v>
      </c>
      <c r="Q68" s="73">
        <f>'STIC Apportionment'!M259</f>
        <v>2.5289999999999999</v>
      </c>
      <c r="R68" s="78">
        <v>2.5289999999999999</v>
      </c>
      <c r="S68" s="25">
        <f t="shared" si="5"/>
        <v>0</v>
      </c>
      <c r="T68" s="92">
        <f>'STIC Apportionment'!N259</f>
        <v>40.213500000000003</v>
      </c>
      <c r="U68" s="78">
        <v>40.213500000000003</v>
      </c>
      <c r="V68" s="25">
        <f t="shared" si="6"/>
        <v>0</v>
      </c>
      <c r="W68" s="73">
        <f>'STIC Apportionment'!O259</f>
        <v>8.7550000000000008</v>
      </c>
      <c r="X68" s="78">
        <v>8.7550000000000008</v>
      </c>
      <c r="Y68" s="25">
        <f t="shared" si="7"/>
        <v>0</v>
      </c>
      <c r="Z68" s="73">
        <f>'STIC Apportionment'!P259</f>
        <v>0.55059999999999998</v>
      </c>
      <c r="AA68" s="78">
        <v>0.55059999999999998</v>
      </c>
      <c r="AB68" s="25">
        <f t="shared" si="8"/>
        <v>0</v>
      </c>
      <c r="AC68" s="73">
        <f>'STIC Apportionment'!Q259</f>
        <v>22.1418</v>
      </c>
      <c r="AD68" s="78">
        <v>22.1418</v>
      </c>
      <c r="AE68" s="25">
        <f t="shared" si="9"/>
        <v>0</v>
      </c>
      <c r="AF68" s="73">
        <f>'STIC Apportionment'!R259</f>
        <v>3.2012</v>
      </c>
      <c r="AG68" s="78">
        <v>3.2012</v>
      </c>
      <c r="AH68" s="25">
        <f t="shared" si="10"/>
        <v>0</v>
      </c>
      <c r="AI68"/>
      <c r="AJ68" s="1">
        <f>'STIC Apportionment'!T259</f>
        <v>0</v>
      </c>
      <c r="AK68" s="1">
        <f>'STIC Apportionment'!U259</f>
        <v>0</v>
      </c>
      <c r="AL68" s="1">
        <f>'STIC Apportionment'!V259</f>
        <v>0</v>
      </c>
      <c r="AM68" s="1">
        <f>'STIC Apportionment'!W259</f>
        <v>0</v>
      </c>
      <c r="AN68" s="1">
        <f>'STIC Apportionment'!X259</f>
        <v>0</v>
      </c>
      <c r="AO68" s="1">
        <f>'STIC Apportionment'!Y259</f>
        <v>0</v>
      </c>
      <c r="AP68" s="28">
        <f>'STIC Apportionment'!Z259</f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 s="13">
        <v>0</v>
      </c>
      <c r="AZ68" t="str">
        <f t="shared" si="16"/>
        <v/>
      </c>
      <c r="BA68" t="str">
        <f t="shared" si="16"/>
        <v/>
      </c>
      <c r="BB68" t="str">
        <f t="shared" si="16"/>
        <v/>
      </c>
      <c r="BC68" t="str">
        <f t="shared" si="15"/>
        <v/>
      </c>
      <c r="BD68" t="str">
        <f t="shared" si="15"/>
        <v/>
      </c>
      <c r="BE68" t="str">
        <f t="shared" si="15"/>
        <v/>
      </c>
      <c r="BF68" s="13">
        <f t="shared" si="11"/>
        <v>0</v>
      </c>
      <c r="BG68" s="13">
        <f t="shared" si="12"/>
        <v>0</v>
      </c>
      <c r="BH68" s="13">
        <f t="shared" si="13"/>
        <v>0</v>
      </c>
    </row>
    <row r="69" spans="1:60" x14ac:dyDescent="0.25">
      <c r="A69">
        <v>245</v>
      </c>
      <c r="B69" t="s">
        <v>275</v>
      </c>
      <c r="C69" s="8">
        <v>130846</v>
      </c>
      <c r="D69" s="8">
        <v>1036</v>
      </c>
      <c r="E69" s="26">
        <f>'STIC Apportionment'!G260</f>
        <v>0</v>
      </c>
      <c r="F69" s="22">
        <v>0</v>
      </c>
      <c r="G69" s="23" t="str">
        <f t="shared" si="17"/>
        <v/>
      </c>
      <c r="H69" s="24">
        <f>'STIC Apportionment'!H260</f>
        <v>350991</v>
      </c>
      <c r="I69" s="27">
        <v>350991</v>
      </c>
      <c r="J69" s="23">
        <f t="shared" si="18"/>
        <v>0</v>
      </c>
      <c r="K69" s="24">
        <f>'STIC Apportionment'!I260</f>
        <v>23668</v>
      </c>
      <c r="L69" s="27">
        <v>23668</v>
      </c>
      <c r="M69" s="23">
        <f t="shared" si="19"/>
        <v>0</v>
      </c>
      <c r="N69" s="24">
        <f>'STIC Apportionment'!J260</f>
        <v>150835</v>
      </c>
      <c r="O69" s="27">
        <v>150835</v>
      </c>
      <c r="P69" s="23">
        <f t="shared" si="20"/>
        <v>0</v>
      </c>
      <c r="Q69" s="73">
        <f>'STIC Apportionment'!M260</f>
        <v>0</v>
      </c>
      <c r="R69" s="78">
        <v>0</v>
      </c>
      <c r="S69" s="25" t="str">
        <f t="shared" ref="S69:S133" si="21">IFERROR((Q69/R69)-1,"")</f>
        <v/>
      </c>
      <c r="T69" s="92">
        <f>'STIC Apportionment'!N260</f>
        <v>0</v>
      </c>
      <c r="U69" s="78">
        <v>0</v>
      </c>
      <c r="V69" s="25" t="str">
        <f t="shared" ref="V69:V133" si="22">IFERROR((T69/U69)-1,"")</f>
        <v/>
      </c>
      <c r="W69" s="73">
        <f>'STIC Apportionment'!O260</f>
        <v>2.6825000000000001</v>
      </c>
      <c r="X69" s="78">
        <v>2.6825000000000001</v>
      </c>
      <c r="Y69" s="25">
        <f t="shared" ref="Y69:Y133" si="23">IFERROR((W69/X69)-1,"")</f>
        <v>0</v>
      </c>
      <c r="Z69" s="73">
        <f>'STIC Apportionment'!P260</f>
        <v>0.18090000000000001</v>
      </c>
      <c r="AA69" s="78">
        <v>0.18090000000000001</v>
      </c>
      <c r="AB69" s="25">
        <f t="shared" ref="AB69:AB133" si="24">IFERROR((Z69/AA69)-1,"")</f>
        <v>0</v>
      </c>
      <c r="AC69" s="73">
        <f>'STIC Apportionment'!Q260</f>
        <v>0</v>
      </c>
      <c r="AD69" s="78">
        <v>0</v>
      </c>
      <c r="AE69" s="25" t="str">
        <f t="shared" ref="AE69:AE133" si="25">IFERROR((AC69/AD69)-1,"")</f>
        <v/>
      </c>
      <c r="AF69" s="73">
        <f>'STIC Apportionment'!R260</f>
        <v>1.1528</v>
      </c>
      <c r="AG69" s="78">
        <v>1.1528</v>
      </c>
      <c r="AH69" s="25">
        <f t="shared" ref="AH69:AH133" si="26">IFERROR((AF69/AG69)-1,"")</f>
        <v>0</v>
      </c>
      <c r="AI69"/>
      <c r="AJ69" s="1">
        <f>'STIC Apportionment'!T260</f>
        <v>0</v>
      </c>
      <c r="AK69" s="1">
        <f>'STIC Apportionment'!U260</f>
        <v>0</v>
      </c>
      <c r="AL69" s="1">
        <f>'STIC Apportionment'!V260</f>
        <v>0</v>
      </c>
      <c r="AM69" s="1">
        <f>'STIC Apportionment'!W260</f>
        <v>0</v>
      </c>
      <c r="AN69" s="1">
        <f>'STIC Apportionment'!X260</f>
        <v>0</v>
      </c>
      <c r="AO69" s="1">
        <f>'STIC Apportionment'!Y260</f>
        <v>0</v>
      </c>
      <c r="AP69" s="28">
        <f>'STIC Apportionment'!Z260</f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 s="13">
        <v>0</v>
      </c>
      <c r="AZ69" t="str">
        <f t="shared" si="16"/>
        <v/>
      </c>
      <c r="BA69" t="str">
        <f t="shared" si="16"/>
        <v/>
      </c>
      <c r="BB69" t="str">
        <f t="shared" si="16"/>
        <v/>
      </c>
      <c r="BC69" t="str">
        <f t="shared" si="15"/>
        <v/>
      </c>
      <c r="BD69" t="str">
        <f t="shared" si="15"/>
        <v/>
      </c>
      <c r="BE69" t="str">
        <f t="shared" si="15"/>
        <v/>
      </c>
      <c r="BF69" s="13">
        <f t="shared" ref="BF69:BF133" si="27">COUNTIFS(AZ69:BE69,"=gain")</f>
        <v>0</v>
      </c>
      <c r="BG69" s="13">
        <f t="shared" ref="BG69:BG133" si="28">COUNTIFS(AZ69:BE69,"=loss")</f>
        <v>0</v>
      </c>
      <c r="BH69" s="13">
        <f t="shared" ref="BH69:BH133" si="29">BF69-BG69</f>
        <v>0</v>
      </c>
    </row>
    <row r="70" spans="1:60" x14ac:dyDescent="0.25">
      <c r="A70">
        <v>246</v>
      </c>
      <c r="B70" t="s">
        <v>276</v>
      </c>
      <c r="C70" s="8">
        <v>130447</v>
      </c>
      <c r="D70" s="8">
        <v>4479</v>
      </c>
      <c r="E70" s="26">
        <f>'STIC Apportionment'!G261</f>
        <v>11648244</v>
      </c>
      <c r="F70" s="22">
        <v>11648244</v>
      </c>
      <c r="G70" s="23">
        <f t="shared" si="17"/>
        <v>0</v>
      </c>
      <c r="H70" s="24">
        <f>'STIC Apportionment'!H261</f>
        <v>1760159</v>
      </c>
      <c r="I70" s="27">
        <v>1795709</v>
      </c>
      <c r="J70" s="23">
        <f t="shared" si="18"/>
        <v>-1.979719431155047E-2</v>
      </c>
      <c r="K70" s="24">
        <f>'STIC Apportionment'!I261</f>
        <v>99651</v>
      </c>
      <c r="L70" s="27">
        <v>100337</v>
      </c>
      <c r="M70" s="23">
        <f t="shared" si="19"/>
        <v>-6.8369594466647365E-3</v>
      </c>
      <c r="N70" s="24">
        <f>'STIC Apportionment'!J261</f>
        <v>1150764</v>
      </c>
      <c r="O70" s="27">
        <v>1155215</v>
      </c>
      <c r="P70" s="23">
        <f t="shared" si="20"/>
        <v>-3.8529624355639891E-3</v>
      </c>
      <c r="Q70" s="73">
        <f>'STIC Apportionment'!M261</f>
        <v>6.6177000000000001</v>
      </c>
      <c r="R70" s="78">
        <v>6.6177000000000001</v>
      </c>
      <c r="S70" s="25">
        <f t="shared" si="21"/>
        <v>0</v>
      </c>
      <c r="T70" s="92">
        <f>'STIC Apportionment'!N261</f>
        <v>116.8904</v>
      </c>
      <c r="U70" s="78">
        <v>116.8904</v>
      </c>
      <c r="V70" s="25">
        <f t="shared" si="22"/>
        <v>0</v>
      </c>
      <c r="W70" s="73">
        <f>'STIC Apportionment'!O261</f>
        <v>13.4933</v>
      </c>
      <c r="X70" s="78">
        <v>13.7658</v>
      </c>
      <c r="Y70" s="25">
        <f t="shared" si="23"/>
        <v>-1.9795435063708622E-2</v>
      </c>
      <c r="Z70" s="73">
        <f>'STIC Apportionment'!P261</f>
        <v>0.76390000000000002</v>
      </c>
      <c r="AA70" s="78">
        <v>0.76919999999999999</v>
      </c>
      <c r="AB70" s="25">
        <f t="shared" si="24"/>
        <v>-6.890275611024399E-3</v>
      </c>
      <c r="AC70" s="73">
        <f>'STIC Apportionment'!Q261</f>
        <v>89.294799999999995</v>
      </c>
      <c r="AD70" s="78">
        <v>89.294799999999995</v>
      </c>
      <c r="AE70" s="25">
        <f t="shared" si="25"/>
        <v>0</v>
      </c>
      <c r="AF70" s="73">
        <f>'STIC Apportionment'!R261</f>
        <v>8.8216999999999999</v>
      </c>
      <c r="AG70" s="78">
        <v>8.8558000000000003</v>
      </c>
      <c r="AH70" s="25">
        <f t="shared" si="26"/>
        <v>-3.8505837981888114E-3</v>
      </c>
      <c r="AI70"/>
      <c r="AJ70" s="1">
        <f>'STIC Apportionment'!T261</f>
        <v>1</v>
      </c>
      <c r="AK70" s="1">
        <f>'STIC Apportionment'!U261</f>
        <v>1</v>
      </c>
      <c r="AL70" s="1">
        <f>'STIC Apportionment'!V261</f>
        <v>1</v>
      </c>
      <c r="AM70" s="1">
        <f>'STIC Apportionment'!W261</f>
        <v>1</v>
      </c>
      <c r="AN70" s="1">
        <f>'STIC Apportionment'!X261</f>
        <v>1</v>
      </c>
      <c r="AO70" s="1">
        <f>'STIC Apportionment'!Y261</f>
        <v>0</v>
      </c>
      <c r="AP70" s="28">
        <f>'STIC Apportionment'!Z261</f>
        <v>5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0</v>
      </c>
      <c r="AX70" s="13">
        <v>5</v>
      </c>
      <c r="AZ70" t="str">
        <f t="shared" si="16"/>
        <v/>
      </c>
      <c r="BA70" t="str">
        <f t="shared" si="16"/>
        <v/>
      </c>
      <c r="BB70" t="str">
        <f t="shared" si="16"/>
        <v/>
      </c>
      <c r="BC70" t="str">
        <f t="shared" si="15"/>
        <v/>
      </c>
      <c r="BD70" t="str">
        <f t="shared" si="15"/>
        <v/>
      </c>
      <c r="BE70" t="str">
        <f t="shared" si="15"/>
        <v/>
      </c>
      <c r="BF70" s="13">
        <f t="shared" si="27"/>
        <v>0</v>
      </c>
      <c r="BG70" s="13">
        <f t="shared" si="28"/>
        <v>0</v>
      </c>
      <c r="BH70" s="13">
        <f t="shared" si="29"/>
        <v>0</v>
      </c>
    </row>
    <row r="71" spans="1:60" x14ac:dyDescent="0.25">
      <c r="A71">
        <v>247</v>
      </c>
      <c r="B71" t="s">
        <v>277</v>
      </c>
      <c r="C71" s="8">
        <v>130247</v>
      </c>
      <c r="D71" s="8">
        <v>1443</v>
      </c>
      <c r="E71" s="26">
        <f>'STIC Apportionment'!G262</f>
        <v>0</v>
      </c>
      <c r="F71" s="22">
        <v>0</v>
      </c>
      <c r="G71" s="23" t="str">
        <f t="shared" si="17"/>
        <v/>
      </c>
      <c r="H71" s="24">
        <f>'STIC Apportionment'!H262</f>
        <v>698500</v>
      </c>
      <c r="I71" s="27">
        <v>698500</v>
      </c>
      <c r="J71" s="23">
        <f t="shared" si="18"/>
        <v>0</v>
      </c>
      <c r="K71" s="24">
        <f>'STIC Apportionment'!I262</f>
        <v>47245</v>
      </c>
      <c r="L71" s="27">
        <v>47245</v>
      </c>
      <c r="M71" s="23">
        <f t="shared" si="19"/>
        <v>0</v>
      </c>
      <c r="N71" s="24">
        <f>'STIC Apportionment'!J262</f>
        <v>204758</v>
      </c>
      <c r="O71" s="27">
        <v>204758</v>
      </c>
      <c r="P71" s="23">
        <f t="shared" si="20"/>
        <v>0</v>
      </c>
      <c r="Q71" s="73">
        <f>'STIC Apportionment'!M262</f>
        <v>0</v>
      </c>
      <c r="R71" s="78">
        <v>0</v>
      </c>
      <c r="S71" s="25" t="str">
        <f t="shared" si="21"/>
        <v/>
      </c>
      <c r="T71" s="92">
        <f>'STIC Apportionment'!N262</f>
        <v>0</v>
      </c>
      <c r="U71" s="78">
        <v>0</v>
      </c>
      <c r="V71" s="25" t="str">
        <f t="shared" si="22"/>
        <v/>
      </c>
      <c r="W71" s="73">
        <f>'STIC Apportionment'!O262</f>
        <v>5.3628999999999998</v>
      </c>
      <c r="X71" s="78">
        <v>5.3628999999999998</v>
      </c>
      <c r="Y71" s="25">
        <f t="shared" si="23"/>
        <v>0</v>
      </c>
      <c r="Z71" s="73">
        <f>'STIC Apportionment'!P262</f>
        <v>0.36270000000000002</v>
      </c>
      <c r="AA71" s="78">
        <v>0.36270000000000002</v>
      </c>
      <c r="AB71" s="25">
        <f t="shared" si="24"/>
        <v>0</v>
      </c>
      <c r="AC71" s="73">
        <f>'STIC Apportionment'!Q262</f>
        <v>0</v>
      </c>
      <c r="AD71" s="78">
        <v>0</v>
      </c>
      <c r="AE71" s="25" t="str">
        <f t="shared" si="25"/>
        <v/>
      </c>
      <c r="AF71" s="73">
        <f>'STIC Apportionment'!R262</f>
        <v>1.5721000000000001</v>
      </c>
      <c r="AG71" s="78">
        <v>1.5721000000000001</v>
      </c>
      <c r="AH71" s="25">
        <f t="shared" si="26"/>
        <v>0</v>
      </c>
      <c r="AI71"/>
      <c r="AJ71" s="1">
        <f>'STIC Apportionment'!T262</f>
        <v>0</v>
      </c>
      <c r="AK71" s="1">
        <f>'STIC Apportionment'!U262</f>
        <v>0</v>
      </c>
      <c r="AL71" s="1">
        <f>'STIC Apportionment'!V262</f>
        <v>0</v>
      </c>
      <c r="AM71" s="1">
        <f>'STIC Apportionment'!W262</f>
        <v>0</v>
      </c>
      <c r="AN71" s="1">
        <f>'STIC Apportionment'!X262</f>
        <v>0</v>
      </c>
      <c r="AO71" s="1">
        <f>'STIC Apportionment'!Y262</f>
        <v>0</v>
      </c>
      <c r="AP71" s="28">
        <f>'STIC Apportionment'!Z262</f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 s="13">
        <v>0</v>
      </c>
      <c r="AZ71" t="str">
        <f t="shared" si="16"/>
        <v/>
      </c>
      <c r="BA71" t="str">
        <f t="shared" si="16"/>
        <v/>
      </c>
      <c r="BB71" t="str">
        <f t="shared" si="16"/>
        <v/>
      </c>
      <c r="BC71" t="str">
        <f t="shared" si="15"/>
        <v/>
      </c>
      <c r="BD71" t="str">
        <f t="shared" si="15"/>
        <v/>
      </c>
      <c r="BE71" t="str">
        <f t="shared" si="15"/>
        <v/>
      </c>
      <c r="BF71" s="13">
        <f t="shared" si="27"/>
        <v>0</v>
      </c>
      <c r="BG71" s="13">
        <f t="shared" si="28"/>
        <v>0</v>
      </c>
      <c r="BH71" s="13">
        <f t="shared" si="29"/>
        <v>0</v>
      </c>
    </row>
    <row r="72" spans="1:60" x14ac:dyDescent="0.25">
      <c r="A72">
        <v>248</v>
      </c>
      <c r="B72" t="s">
        <v>278</v>
      </c>
      <c r="C72" s="8">
        <v>129534</v>
      </c>
      <c r="D72" s="8">
        <v>2165</v>
      </c>
      <c r="E72" s="26">
        <f>'STIC Apportionment'!G263</f>
        <v>6213344</v>
      </c>
      <c r="F72" s="22">
        <v>6213344</v>
      </c>
      <c r="G72" s="23">
        <f t="shared" si="17"/>
        <v>0</v>
      </c>
      <c r="H72" s="24">
        <f>'STIC Apportionment'!H263</f>
        <v>1295705</v>
      </c>
      <c r="I72" s="27">
        <v>1295705</v>
      </c>
      <c r="J72" s="23">
        <f t="shared" si="18"/>
        <v>0</v>
      </c>
      <c r="K72" s="24">
        <f>'STIC Apportionment'!I263</f>
        <v>83085</v>
      </c>
      <c r="L72" s="27">
        <v>83085</v>
      </c>
      <c r="M72" s="23">
        <f t="shared" si="19"/>
        <v>0</v>
      </c>
      <c r="N72" s="24">
        <f>'STIC Apportionment'!J263</f>
        <v>1046220</v>
      </c>
      <c r="O72" s="27">
        <v>1046220</v>
      </c>
      <c r="P72" s="23">
        <f t="shared" si="20"/>
        <v>0</v>
      </c>
      <c r="Q72" s="73">
        <f>'STIC Apportionment'!M263</f>
        <v>4.7953000000000001</v>
      </c>
      <c r="R72" s="78">
        <v>4.7953000000000001</v>
      </c>
      <c r="S72" s="25">
        <f t="shared" si="21"/>
        <v>0</v>
      </c>
      <c r="T72" s="92">
        <f>'STIC Apportionment'!N263</f>
        <v>74.783000000000001</v>
      </c>
      <c r="U72" s="78">
        <v>74.783000000000001</v>
      </c>
      <c r="V72" s="25">
        <f t="shared" si="22"/>
        <v>0</v>
      </c>
      <c r="W72" s="73">
        <f>'STIC Apportionment'!O263</f>
        <v>10.002800000000001</v>
      </c>
      <c r="X72" s="78">
        <v>10.002800000000001</v>
      </c>
      <c r="Y72" s="25">
        <f t="shared" si="23"/>
        <v>0</v>
      </c>
      <c r="Z72" s="73">
        <f>'STIC Apportionment'!P263</f>
        <v>0.64139999999999997</v>
      </c>
      <c r="AA72" s="78">
        <v>0.64139999999999997</v>
      </c>
      <c r="AB72" s="25">
        <f t="shared" si="24"/>
        <v>0</v>
      </c>
      <c r="AC72" s="73">
        <f>'STIC Apportionment'!Q263</f>
        <v>47.966900000000003</v>
      </c>
      <c r="AD72" s="78">
        <v>47.966900000000003</v>
      </c>
      <c r="AE72" s="25">
        <f t="shared" si="25"/>
        <v>0</v>
      </c>
      <c r="AF72" s="73">
        <f>'STIC Apportionment'!R263</f>
        <v>8.0768000000000004</v>
      </c>
      <c r="AG72" s="78">
        <v>8.0768000000000004</v>
      </c>
      <c r="AH72" s="25">
        <f t="shared" si="26"/>
        <v>0</v>
      </c>
      <c r="AI72"/>
      <c r="AJ72" s="1">
        <f>'STIC Apportionment'!T263</f>
        <v>0</v>
      </c>
      <c r="AK72" s="1">
        <f>'STIC Apportionment'!U263</f>
        <v>0</v>
      </c>
      <c r="AL72" s="1">
        <f>'STIC Apportionment'!V263</f>
        <v>0</v>
      </c>
      <c r="AM72" s="1">
        <f>'STIC Apportionment'!W263</f>
        <v>0</v>
      </c>
      <c r="AN72" s="1">
        <f>'STIC Apportionment'!X263</f>
        <v>0</v>
      </c>
      <c r="AO72" s="1">
        <f>'STIC Apportionment'!Y263</f>
        <v>0</v>
      </c>
      <c r="AP72" s="28">
        <f>'STIC Apportionment'!Z263</f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 s="13">
        <v>0</v>
      </c>
      <c r="AZ72" t="str">
        <f t="shared" si="16"/>
        <v/>
      </c>
      <c r="BA72" t="str">
        <f t="shared" si="16"/>
        <v/>
      </c>
      <c r="BB72" t="str">
        <f t="shared" si="16"/>
        <v/>
      </c>
      <c r="BC72" t="str">
        <f t="shared" si="15"/>
        <v/>
      </c>
      <c r="BD72" t="str">
        <f t="shared" si="15"/>
        <v/>
      </c>
      <c r="BE72" t="str">
        <f t="shared" si="15"/>
        <v/>
      </c>
      <c r="BF72" s="13">
        <f t="shared" si="27"/>
        <v>0</v>
      </c>
      <c r="BG72" s="13">
        <f t="shared" si="28"/>
        <v>0</v>
      </c>
      <c r="BH72" s="13">
        <f t="shared" si="29"/>
        <v>0</v>
      </c>
    </row>
    <row r="73" spans="1:60" x14ac:dyDescent="0.25">
      <c r="A73">
        <v>249</v>
      </c>
      <c r="B73" t="s">
        <v>279</v>
      </c>
      <c r="C73" s="8">
        <v>128754</v>
      </c>
      <c r="D73" s="8">
        <v>1309</v>
      </c>
      <c r="E73" s="26">
        <f>'STIC Apportionment'!G264</f>
        <v>11949207</v>
      </c>
      <c r="F73" s="22">
        <v>11949207</v>
      </c>
      <c r="G73" s="23">
        <f t="shared" si="17"/>
        <v>0</v>
      </c>
      <c r="H73" s="24">
        <f>'STIC Apportionment'!H264</f>
        <v>1841243</v>
      </c>
      <c r="I73" s="27">
        <v>1841243</v>
      </c>
      <c r="J73" s="23">
        <f t="shared" si="18"/>
        <v>0</v>
      </c>
      <c r="K73" s="24">
        <f>'STIC Apportionment'!I264</f>
        <v>191030</v>
      </c>
      <c r="L73" s="27">
        <v>191030</v>
      </c>
      <c r="M73" s="23">
        <f t="shared" si="19"/>
        <v>0</v>
      </c>
      <c r="N73" s="24">
        <f>'STIC Apportionment'!J264</f>
        <v>7272198</v>
      </c>
      <c r="O73" s="27">
        <v>7272198</v>
      </c>
      <c r="P73" s="23">
        <f t="shared" si="20"/>
        <v>0</v>
      </c>
      <c r="Q73" s="73">
        <f>'STIC Apportionment'!M264</f>
        <v>6.4897999999999998</v>
      </c>
      <c r="R73" s="78">
        <v>6.4897999999999998</v>
      </c>
      <c r="S73" s="25">
        <f t="shared" si="21"/>
        <v>0</v>
      </c>
      <c r="T73" s="92">
        <f>'STIC Apportionment'!N264</f>
        <v>62.551499999999997</v>
      </c>
      <c r="U73" s="78">
        <v>62.551499999999997</v>
      </c>
      <c r="V73" s="25">
        <f t="shared" si="22"/>
        <v>0</v>
      </c>
      <c r="W73" s="73">
        <f>'STIC Apportionment'!O264</f>
        <v>14.3005</v>
      </c>
      <c r="X73" s="78">
        <v>14.3005</v>
      </c>
      <c r="Y73" s="25">
        <f t="shared" si="23"/>
        <v>0</v>
      </c>
      <c r="Z73" s="73">
        <f>'STIC Apportionment'!P264</f>
        <v>1.4837</v>
      </c>
      <c r="AA73" s="78">
        <v>1.4837</v>
      </c>
      <c r="AB73" s="25">
        <f t="shared" si="24"/>
        <v>0</v>
      </c>
      <c r="AC73" s="73">
        <f>'STIC Apportionment'!Q264</f>
        <v>92.8065</v>
      </c>
      <c r="AD73" s="78">
        <v>92.8065</v>
      </c>
      <c r="AE73" s="25">
        <f t="shared" si="25"/>
        <v>0</v>
      </c>
      <c r="AF73" s="73">
        <f>'STIC Apportionment'!R264</f>
        <v>56.481299999999997</v>
      </c>
      <c r="AG73" s="78">
        <v>56.481299999999997</v>
      </c>
      <c r="AH73" s="25">
        <f t="shared" si="26"/>
        <v>0</v>
      </c>
      <c r="AI73"/>
      <c r="AJ73" s="1">
        <f>'STIC Apportionment'!T264</f>
        <v>1</v>
      </c>
      <c r="AK73" s="1">
        <f>'STIC Apportionment'!U264</f>
        <v>0</v>
      </c>
      <c r="AL73" s="1">
        <f>'STIC Apportionment'!V264</f>
        <v>1</v>
      </c>
      <c r="AM73" s="1">
        <f>'STIC Apportionment'!W264</f>
        <v>1</v>
      </c>
      <c r="AN73" s="1">
        <f>'STIC Apportionment'!X264</f>
        <v>1</v>
      </c>
      <c r="AO73" s="1">
        <f>'STIC Apportionment'!Y264</f>
        <v>1</v>
      </c>
      <c r="AP73" s="28">
        <f>'STIC Apportionment'!Z264</f>
        <v>5</v>
      </c>
      <c r="AR73">
        <v>1</v>
      </c>
      <c r="AS73">
        <v>0</v>
      </c>
      <c r="AT73">
        <v>1</v>
      </c>
      <c r="AU73">
        <v>1</v>
      </c>
      <c r="AV73">
        <v>1</v>
      </c>
      <c r="AW73">
        <v>1</v>
      </c>
      <c r="AX73" s="13">
        <v>5</v>
      </c>
      <c r="AZ73" t="str">
        <f t="shared" si="16"/>
        <v/>
      </c>
      <c r="BA73" t="str">
        <f t="shared" si="16"/>
        <v/>
      </c>
      <c r="BB73" t="str">
        <f t="shared" si="16"/>
        <v/>
      </c>
      <c r="BC73" t="str">
        <f t="shared" si="15"/>
        <v/>
      </c>
      <c r="BD73" t="str">
        <f t="shared" si="15"/>
        <v/>
      </c>
      <c r="BE73" t="str">
        <f t="shared" si="15"/>
        <v/>
      </c>
      <c r="BF73" s="13">
        <f t="shared" si="27"/>
        <v>0</v>
      </c>
      <c r="BG73" s="13">
        <f t="shared" si="28"/>
        <v>0</v>
      </c>
      <c r="BH73" s="13">
        <f t="shared" si="29"/>
        <v>0</v>
      </c>
    </row>
    <row r="74" spans="1:60" x14ac:dyDescent="0.25">
      <c r="A74">
        <v>250</v>
      </c>
      <c r="B74" t="s">
        <v>280</v>
      </c>
      <c r="C74" s="8">
        <v>128600</v>
      </c>
      <c r="D74" s="8">
        <v>1988</v>
      </c>
      <c r="E74" s="26">
        <f>'STIC Apportionment'!G265</f>
        <v>3018221</v>
      </c>
      <c r="F74" s="22">
        <v>3195822</v>
      </c>
      <c r="G74" s="23">
        <f t="shared" si="17"/>
        <v>-5.5572869828169447E-2</v>
      </c>
      <c r="H74" s="24">
        <f>'STIC Apportionment'!H265</f>
        <v>1713377</v>
      </c>
      <c r="I74" s="27">
        <v>1654719</v>
      </c>
      <c r="J74" s="23">
        <f t="shared" si="18"/>
        <v>3.5448919121615186E-2</v>
      </c>
      <c r="K74" s="24">
        <f>'STIC Apportionment'!I265</f>
        <v>86917</v>
      </c>
      <c r="L74" s="27">
        <v>85113</v>
      </c>
      <c r="M74" s="23">
        <f t="shared" si="19"/>
        <v>2.1195352061377237E-2</v>
      </c>
      <c r="N74" s="24">
        <f>'STIC Apportionment'!J265</f>
        <v>679459</v>
      </c>
      <c r="O74" s="27">
        <v>675689</v>
      </c>
      <c r="P74" s="23">
        <f t="shared" si="20"/>
        <v>5.5794899724577185E-3</v>
      </c>
      <c r="Q74" s="73">
        <f>'STIC Apportionment'!M265</f>
        <v>3.9253999999999998</v>
      </c>
      <c r="R74" s="78">
        <v>4.4111000000000002</v>
      </c>
      <c r="S74" s="25">
        <f t="shared" si="21"/>
        <v>-0.11010858969418069</v>
      </c>
      <c r="T74" s="92">
        <f>'STIC Apportionment'!N265</f>
        <v>231.74299999999999</v>
      </c>
      <c r="U74" s="78">
        <v>252.41470000000001</v>
      </c>
      <c r="V74" s="25">
        <f t="shared" si="22"/>
        <v>-8.1895784991920073E-2</v>
      </c>
      <c r="W74" s="73">
        <f>'STIC Apportionment'!O265</f>
        <v>13.3233</v>
      </c>
      <c r="X74" s="78">
        <v>12.8672</v>
      </c>
      <c r="Y74" s="25">
        <f t="shared" si="23"/>
        <v>3.5446717234518754E-2</v>
      </c>
      <c r="Z74" s="73">
        <f>'STIC Apportionment'!P265</f>
        <v>0.67589999999999995</v>
      </c>
      <c r="AA74" s="78">
        <v>0.66180000000000005</v>
      </c>
      <c r="AB74" s="25">
        <f t="shared" si="24"/>
        <v>2.1305530371713344E-2</v>
      </c>
      <c r="AC74" s="73">
        <f>'STIC Apportionment'!Q265</f>
        <v>23.469799999999999</v>
      </c>
      <c r="AD74" s="78">
        <v>24.850899999999999</v>
      </c>
      <c r="AE74" s="25">
        <f t="shared" si="25"/>
        <v>-5.5575451995702352E-2</v>
      </c>
      <c r="AF74" s="73">
        <f>'STIC Apportionment'!R265</f>
        <v>5.2835000000000001</v>
      </c>
      <c r="AG74" s="78">
        <v>5.2542</v>
      </c>
      <c r="AH74" s="25">
        <f t="shared" si="26"/>
        <v>5.5764911880020751E-3</v>
      </c>
      <c r="AI74"/>
      <c r="AJ74" s="1">
        <f>'STIC Apportionment'!T265</f>
        <v>0</v>
      </c>
      <c r="AK74" s="1">
        <f>'STIC Apportionment'!U265</f>
        <v>1</v>
      </c>
      <c r="AL74" s="1">
        <f>'STIC Apportionment'!V265</f>
        <v>1</v>
      </c>
      <c r="AM74" s="1">
        <f>'STIC Apportionment'!W265</f>
        <v>0</v>
      </c>
      <c r="AN74" s="1">
        <f>'STIC Apportionment'!X265</f>
        <v>0</v>
      </c>
      <c r="AO74" s="1">
        <f>'STIC Apportionment'!Y265</f>
        <v>0</v>
      </c>
      <c r="AP74" s="28">
        <f>'STIC Apportionment'!Z265</f>
        <v>2</v>
      </c>
      <c r="AR74">
        <v>0</v>
      </c>
      <c r="AS74">
        <v>1</v>
      </c>
      <c r="AT74">
        <v>1</v>
      </c>
      <c r="AU74">
        <v>0</v>
      </c>
      <c r="AV74">
        <v>0</v>
      </c>
      <c r="AW74">
        <v>0</v>
      </c>
      <c r="AX74" s="13">
        <v>2</v>
      </c>
      <c r="AZ74" t="str">
        <f t="shared" si="16"/>
        <v/>
      </c>
      <c r="BA74" t="str">
        <f t="shared" si="16"/>
        <v/>
      </c>
      <c r="BB74" t="str">
        <f t="shared" si="16"/>
        <v/>
      </c>
      <c r="BC74" t="str">
        <f t="shared" si="15"/>
        <v/>
      </c>
      <c r="BD74" t="str">
        <f t="shared" si="15"/>
        <v/>
      </c>
      <c r="BE74" t="str">
        <f t="shared" si="15"/>
        <v/>
      </c>
      <c r="BF74" s="13">
        <f t="shared" si="27"/>
        <v>0</v>
      </c>
      <c r="BG74" s="13">
        <f t="shared" si="28"/>
        <v>0</v>
      </c>
      <c r="BH74" s="13">
        <f t="shared" si="29"/>
        <v>0</v>
      </c>
    </row>
    <row r="75" spans="1:60" x14ac:dyDescent="0.25">
      <c r="A75">
        <v>251</v>
      </c>
      <c r="B75" t="s">
        <v>281</v>
      </c>
      <c r="C75" s="8">
        <v>128124</v>
      </c>
      <c r="D75" s="8">
        <v>1626</v>
      </c>
      <c r="E75" s="26">
        <f>'STIC Apportionment'!G266</f>
        <v>0</v>
      </c>
      <c r="F75" s="22">
        <v>0</v>
      </c>
      <c r="G75" s="23" t="str">
        <f t="shared" si="17"/>
        <v/>
      </c>
      <c r="H75" s="24">
        <f>'STIC Apportionment'!H266</f>
        <v>1012156</v>
      </c>
      <c r="I75" s="27">
        <v>1012156</v>
      </c>
      <c r="J75" s="23">
        <f t="shared" si="18"/>
        <v>0</v>
      </c>
      <c r="K75" s="24">
        <f>'STIC Apportionment'!I266</f>
        <v>66620</v>
      </c>
      <c r="L75" s="27">
        <v>66620</v>
      </c>
      <c r="M75" s="23">
        <f t="shared" si="19"/>
        <v>0</v>
      </c>
      <c r="N75" s="24">
        <f>'STIC Apportionment'!J266</f>
        <v>760788</v>
      </c>
      <c r="O75" s="27">
        <v>760788</v>
      </c>
      <c r="P75" s="23">
        <f t="shared" si="20"/>
        <v>0</v>
      </c>
      <c r="Q75" s="73">
        <f>'STIC Apportionment'!M266</f>
        <v>0</v>
      </c>
      <c r="R75" s="78">
        <v>0</v>
      </c>
      <c r="S75" s="25" t="str">
        <f t="shared" si="21"/>
        <v/>
      </c>
      <c r="T75" s="92">
        <f>'STIC Apportionment'!N266</f>
        <v>0</v>
      </c>
      <c r="U75" s="78">
        <v>0</v>
      </c>
      <c r="V75" s="25" t="str">
        <f t="shared" si="22"/>
        <v/>
      </c>
      <c r="W75" s="73">
        <f>'STIC Apportionment'!O266</f>
        <v>7.8997999999999999</v>
      </c>
      <c r="X75" s="78">
        <v>7.8997999999999999</v>
      </c>
      <c r="Y75" s="25">
        <f t="shared" si="23"/>
        <v>0</v>
      </c>
      <c r="Z75" s="73">
        <f>'STIC Apportionment'!P266</f>
        <v>0.52</v>
      </c>
      <c r="AA75" s="78">
        <v>0.52</v>
      </c>
      <c r="AB75" s="25">
        <f t="shared" si="24"/>
        <v>0</v>
      </c>
      <c r="AC75" s="73">
        <f>'STIC Apportionment'!Q266</f>
        <v>0</v>
      </c>
      <c r="AD75" s="78">
        <v>0</v>
      </c>
      <c r="AE75" s="25" t="str">
        <f t="shared" si="25"/>
        <v/>
      </c>
      <c r="AF75" s="73">
        <f>'STIC Apportionment'!R266</f>
        <v>5.9379</v>
      </c>
      <c r="AG75" s="78">
        <v>5.9379</v>
      </c>
      <c r="AH75" s="25">
        <f t="shared" si="26"/>
        <v>0</v>
      </c>
      <c r="AI75"/>
      <c r="AJ75" s="1">
        <f>'STIC Apportionment'!T266</f>
        <v>0</v>
      </c>
      <c r="AK75" s="1">
        <f>'STIC Apportionment'!U266</f>
        <v>0</v>
      </c>
      <c r="AL75" s="1">
        <f>'STIC Apportionment'!V266</f>
        <v>0</v>
      </c>
      <c r="AM75" s="1">
        <f>'STIC Apportionment'!W266</f>
        <v>0</v>
      </c>
      <c r="AN75" s="1">
        <f>'STIC Apportionment'!X266</f>
        <v>0</v>
      </c>
      <c r="AO75" s="1">
        <f>'STIC Apportionment'!Y266</f>
        <v>0</v>
      </c>
      <c r="AP75" s="28">
        <f>'STIC Apportionment'!Z266</f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 s="13">
        <v>0</v>
      </c>
      <c r="AZ75" t="str">
        <f t="shared" si="16"/>
        <v/>
      </c>
      <c r="BA75" t="str">
        <f t="shared" si="16"/>
        <v/>
      </c>
      <c r="BB75" t="str">
        <f t="shared" si="16"/>
        <v/>
      </c>
      <c r="BC75" t="str">
        <f t="shared" si="15"/>
        <v/>
      </c>
      <c r="BD75" t="str">
        <f t="shared" si="15"/>
        <v/>
      </c>
      <c r="BE75" t="str">
        <f t="shared" si="15"/>
        <v/>
      </c>
      <c r="BF75" s="13">
        <f t="shared" si="27"/>
        <v>0</v>
      </c>
      <c r="BG75" s="13">
        <f t="shared" si="28"/>
        <v>0</v>
      </c>
      <c r="BH75" s="13">
        <f t="shared" si="29"/>
        <v>0</v>
      </c>
    </row>
    <row r="76" spans="1:60" x14ac:dyDescent="0.25">
      <c r="A76">
        <v>252</v>
      </c>
      <c r="B76" t="s">
        <v>282</v>
      </c>
      <c r="C76" s="8">
        <v>126405</v>
      </c>
      <c r="D76" s="8">
        <v>2145</v>
      </c>
      <c r="E76" s="26">
        <f>'STIC Apportionment'!G267</f>
        <v>0</v>
      </c>
      <c r="F76" s="22">
        <v>0</v>
      </c>
      <c r="G76" s="23" t="str">
        <f t="shared" si="17"/>
        <v/>
      </c>
      <c r="H76" s="24">
        <f>'STIC Apportionment'!H267</f>
        <v>500770</v>
      </c>
      <c r="I76" s="27">
        <v>462292</v>
      </c>
      <c r="J76" s="23">
        <f t="shared" si="18"/>
        <v>8.3233108078876628E-2</v>
      </c>
      <c r="K76" s="24">
        <f>'STIC Apportionment'!I267</f>
        <v>32543</v>
      </c>
      <c r="L76" s="27">
        <v>30967</v>
      </c>
      <c r="M76" s="23">
        <f t="shared" si="19"/>
        <v>5.0892885975393209E-2</v>
      </c>
      <c r="N76" s="24">
        <f>'STIC Apportionment'!J267</f>
        <v>164228</v>
      </c>
      <c r="O76" s="27">
        <v>125363</v>
      </c>
      <c r="P76" s="23">
        <f t="shared" si="20"/>
        <v>0.31001970278311775</v>
      </c>
      <c r="Q76" s="73">
        <f>'STIC Apportionment'!M267</f>
        <v>0</v>
      </c>
      <c r="R76" s="78">
        <v>0</v>
      </c>
      <c r="S76" s="25" t="str">
        <f t="shared" si="21"/>
        <v/>
      </c>
      <c r="T76" s="92">
        <f>'STIC Apportionment'!N267</f>
        <v>0</v>
      </c>
      <c r="U76" s="78">
        <v>0</v>
      </c>
      <c r="V76" s="25" t="str">
        <f t="shared" si="22"/>
        <v/>
      </c>
      <c r="W76" s="73">
        <f>'STIC Apportionment'!O267</f>
        <v>3.9615999999999998</v>
      </c>
      <c r="X76" s="78">
        <v>3.6572</v>
      </c>
      <c r="Y76" s="25">
        <f t="shared" si="23"/>
        <v>8.3233074483211045E-2</v>
      </c>
      <c r="Z76" s="73">
        <f>'STIC Apportionment'!P267</f>
        <v>0.25750000000000001</v>
      </c>
      <c r="AA76" s="78">
        <v>0.245</v>
      </c>
      <c r="AB76" s="25">
        <f t="shared" si="24"/>
        <v>5.1020408163265252E-2</v>
      </c>
      <c r="AC76" s="73">
        <f>'STIC Apportionment'!Q267</f>
        <v>0</v>
      </c>
      <c r="AD76" s="78">
        <v>0</v>
      </c>
      <c r="AE76" s="25" t="str">
        <f t="shared" si="25"/>
        <v/>
      </c>
      <c r="AF76" s="73">
        <f>'STIC Apportionment'!R267</f>
        <v>1.2991999999999999</v>
      </c>
      <c r="AG76" s="78">
        <v>0.99180000000000001</v>
      </c>
      <c r="AH76" s="25">
        <f t="shared" si="26"/>
        <v>0.30994152046783618</v>
      </c>
      <c r="AI76"/>
      <c r="AJ76" s="1">
        <f>'STIC Apportionment'!T267</f>
        <v>0</v>
      </c>
      <c r="AK76" s="1">
        <f>'STIC Apportionment'!U267</f>
        <v>0</v>
      </c>
      <c r="AL76" s="1">
        <f>'STIC Apportionment'!V267</f>
        <v>0</v>
      </c>
      <c r="AM76" s="1">
        <f>'STIC Apportionment'!W267</f>
        <v>0</v>
      </c>
      <c r="AN76" s="1">
        <f>'STIC Apportionment'!X267</f>
        <v>0</v>
      </c>
      <c r="AO76" s="1">
        <f>'STIC Apportionment'!Y267</f>
        <v>0</v>
      </c>
      <c r="AP76" s="28">
        <f>'STIC Apportionment'!Z267</f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 s="13">
        <v>0</v>
      </c>
      <c r="AZ76" t="str">
        <f t="shared" si="16"/>
        <v/>
      </c>
      <c r="BA76" t="str">
        <f t="shared" si="16"/>
        <v/>
      </c>
      <c r="BB76" t="str">
        <f t="shared" si="16"/>
        <v/>
      </c>
      <c r="BC76" t="str">
        <f t="shared" si="15"/>
        <v/>
      </c>
      <c r="BD76" t="str">
        <f t="shared" si="15"/>
        <v/>
      </c>
      <c r="BE76" t="str">
        <f t="shared" si="15"/>
        <v/>
      </c>
      <c r="BF76" s="13">
        <f t="shared" si="27"/>
        <v>0</v>
      </c>
      <c r="BG76" s="13">
        <f t="shared" si="28"/>
        <v>0</v>
      </c>
      <c r="BH76" s="13">
        <f t="shared" si="29"/>
        <v>0</v>
      </c>
    </row>
    <row r="77" spans="1:60" x14ac:dyDescent="0.25">
      <c r="A77">
        <v>253</v>
      </c>
      <c r="B77" t="s">
        <v>283</v>
      </c>
      <c r="C77" s="8">
        <v>126265</v>
      </c>
      <c r="D77" s="8">
        <v>1773</v>
      </c>
      <c r="E77" s="26">
        <f>'STIC Apportionment'!G268</f>
        <v>3655401</v>
      </c>
      <c r="F77" s="22">
        <v>3655401</v>
      </c>
      <c r="G77" s="23">
        <f t="shared" si="17"/>
        <v>0</v>
      </c>
      <c r="H77" s="24">
        <f>'STIC Apportionment'!H268</f>
        <v>1067207</v>
      </c>
      <c r="I77" s="27">
        <v>1067207</v>
      </c>
      <c r="J77" s="23">
        <f t="shared" si="18"/>
        <v>0</v>
      </c>
      <c r="K77" s="24">
        <f>'STIC Apportionment'!I268</f>
        <v>54830</v>
      </c>
      <c r="L77" s="27">
        <v>54830</v>
      </c>
      <c r="M77" s="23">
        <f t="shared" si="19"/>
        <v>0</v>
      </c>
      <c r="N77" s="24">
        <f>'STIC Apportionment'!J268</f>
        <v>477951</v>
      </c>
      <c r="O77" s="27">
        <v>477951</v>
      </c>
      <c r="P77" s="23">
        <f t="shared" si="20"/>
        <v>0</v>
      </c>
      <c r="Q77" s="73">
        <f>'STIC Apportionment'!M268</f>
        <v>3.4251999999999998</v>
      </c>
      <c r="R77" s="78">
        <v>3.4251999999999998</v>
      </c>
      <c r="S77" s="25">
        <f t="shared" si="21"/>
        <v>0</v>
      </c>
      <c r="T77" s="92">
        <f>'STIC Apportionment'!N268</f>
        <v>66.667900000000003</v>
      </c>
      <c r="U77" s="78">
        <v>66.667900000000003</v>
      </c>
      <c r="V77" s="25">
        <f t="shared" si="22"/>
        <v>0</v>
      </c>
      <c r="W77" s="73">
        <f>'STIC Apportionment'!O268</f>
        <v>8.4520999999999997</v>
      </c>
      <c r="X77" s="78">
        <v>8.4520999999999997</v>
      </c>
      <c r="Y77" s="25">
        <f t="shared" si="23"/>
        <v>0</v>
      </c>
      <c r="Z77" s="73">
        <f>'STIC Apportionment'!P268</f>
        <v>0.43419999999999997</v>
      </c>
      <c r="AA77" s="78">
        <v>0.43419999999999997</v>
      </c>
      <c r="AB77" s="25">
        <f t="shared" si="24"/>
        <v>0</v>
      </c>
      <c r="AC77" s="73">
        <f>'STIC Apportionment'!Q268</f>
        <v>28.950199999999999</v>
      </c>
      <c r="AD77" s="78">
        <v>28.950199999999999</v>
      </c>
      <c r="AE77" s="25">
        <f t="shared" si="25"/>
        <v>0</v>
      </c>
      <c r="AF77" s="73">
        <f>'STIC Apportionment'!R268</f>
        <v>3.7852999999999999</v>
      </c>
      <c r="AG77" s="78">
        <v>3.7852999999999999</v>
      </c>
      <c r="AH77" s="25">
        <f t="shared" si="26"/>
        <v>0</v>
      </c>
      <c r="AI77"/>
      <c r="AJ77" s="1">
        <f>'STIC Apportionment'!T268</f>
        <v>0</v>
      </c>
      <c r="AK77" s="1">
        <f>'STIC Apportionment'!U268</f>
        <v>0</v>
      </c>
      <c r="AL77" s="1">
        <f>'STIC Apportionment'!V268</f>
        <v>0</v>
      </c>
      <c r="AM77" s="1">
        <f>'STIC Apportionment'!W268</f>
        <v>0</v>
      </c>
      <c r="AN77" s="1">
        <f>'STIC Apportionment'!X268</f>
        <v>0</v>
      </c>
      <c r="AO77" s="1">
        <f>'STIC Apportionment'!Y268</f>
        <v>0</v>
      </c>
      <c r="AP77" s="28">
        <f>'STIC Apportionment'!Z268</f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 s="13">
        <v>0</v>
      </c>
      <c r="AZ77" t="str">
        <f t="shared" si="16"/>
        <v/>
      </c>
      <c r="BA77" t="str">
        <f t="shared" si="16"/>
        <v/>
      </c>
      <c r="BB77" t="str">
        <f t="shared" si="16"/>
        <v/>
      </c>
      <c r="BC77" t="str">
        <f t="shared" si="15"/>
        <v/>
      </c>
      <c r="BD77" t="str">
        <f t="shared" si="15"/>
        <v/>
      </c>
      <c r="BE77" t="str">
        <f t="shared" si="15"/>
        <v/>
      </c>
      <c r="BF77" s="13">
        <f t="shared" si="27"/>
        <v>0</v>
      </c>
      <c r="BG77" s="13">
        <f t="shared" si="28"/>
        <v>0</v>
      </c>
      <c r="BH77" s="13">
        <f t="shared" si="29"/>
        <v>0</v>
      </c>
    </row>
    <row r="78" spans="1:60" x14ac:dyDescent="0.25">
      <c r="A78">
        <v>254</v>
      </c>
      <c r="B78" t="s">
        <v>284</v>
      </c>
      <c r="C78" s="8">
        <v>125206</v>
      </c>
      <c r="D78" s="8">
        <v>3983</v>
      </c>
      <c r="E78" s="26">
        <f>'STIC Apportionment'!G269</f>
        <v>0</v>
      </c>
      <c r="F78" s="22">
        <v>0</v>
      </c>
      <c r="G78" s="23" t="str">
        <f t="shared" si="17"/>
        <v/>
      </c>
      <c r="H78" s="24">
        <f>'STIC Apportionment'!H269</f>
        <v>536014</v>
      </c>
      <c r="I78" s="27">
        <v>536014</v>
      </c>
      <c r="J78" s="23">
        <f t="shared" si="18"/>
        <v>0</v>
      </c>
      <c r="K78" s="24">
        <f>'STIC Apportionment'!I269</f>
        <v>43953</v>
      </c>
      <c r="L78" s="27">
        <v>43953</v>
      </c>
      <c r="M78" s="23">
        <f t="shared" si="19"/>
        <v>0</v>
      </c>
      <c r="N78" s="24">
        <f>'STIC Apportionment'!J269</f>
        <v>307369</v>
      </c>
      <c r="O78" s="27">
        <v>307369</v>
      </c>
      <c r="P78" s="23">
        <f t="shared" si="20"/>
        <v>0</v>
      </c>
      <c r="Q78" s="73">
        <f>'STIC Apportionment'!M269</f>
        <v>0</v>
      </c>
      <c r="R78" s="78">
        <v>0</v>
      </c>
      <c r="S78" s="25" t="str">
        <f t="shared" si="21"/>
        <v/>
      </c>
      <c r="T78" s="92">
        <f>'STIC Apportionment'!N269</f>
        <v>0</v>
      </c>
      <c r="U78" s="78">
        <v>0</v>
      </c>
      <c r="V78" s="25" t="str">
        <f t="shared" si="22"/>
        <v/>
      </c>
      <c r="W78" s="73">
        <f>'STIC Apportionment'!O269</f>
        <v>4.2811000000000003</v>
      </c>
      <c r="X78" s="78">
        <v>4.2811000000000003</v>
      </c>
      <c r="Y78" s="25">
        <f t="shared" si="23"/>
        <v>0</v>
      </c>
      <c r="Z78" s="73">
        <f>'STIC Apportionment'!P269</f>
        <v>0.35099999999999998</v>
      </c>
      <c r="AA78" s="78">
        <v>0.35099999999999998</v>
      </c>
      <c r="AB78" s="25">
        <f t="shared" si="24"/>
        <v>0</v>
      </c>
      <c r="AC78" s="73">
        <f>'STIC Apportionment'!Q269</f>
        <v>0</v>
      </c>
      <c r="AD78" s="78">
        <v>0</v>
      </c>
      <c r="AE78" s="25" t="str">
        <f t="shared" si="25"/>
        <v/>
      </c>
      <c r="AF78" s="73">
        <f>'STIC Apportionment'!R269</f>
        <v>2.4548999999999999</v>
      </c>
      <c r="AG78" s="78">
        <v>2.4548999999999999</v>
      </c>
      <c r="AH78" s="25">
        <f t="shared" si="26"/>
        <v>0</v>
      </c>
      <c r="AI78"/>
      <c r="AJ78" s="1">
        <f>'STIC Apportionment'!T269</f>
        <v>0</v>
      </c>
      <c r="AK78" s="1">
        <f>'STIC Apportionment'!U269</f>
        <v>0</v>
      </c>
      <c r="AL78" s="1">
        <f>'STIC Apportionment'!V269</f>
        <v>0</v>
      </c>
      <c r="AM78" s="1">
        <f>'STIC Apportionment'!W269</f>
        <v>0</v>
      </c>
      <c r="AN78" s="1">
        <f>'STIC Apportionment'!X269</f>
        <v>0</v>
      </c>
      <c r="AO78" s="1">
        <f>'STIC Apportionment'!Y269</f>
        <v>0</v>
      </c>
      <c r="AP78" s="28">
        <f>'STIC Apportionment'!Z269</f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 s="13">
        <v>0</v>
      </c>
      <c r="AZ78" t="str">
        <f t="shared" si="16"/>
        <v/>
      </c>
      <c r="BA78" t="str">
        <f t="shared" si="16"/>
        <v/>
      </c>
      <c r="BB78" t="str">
        <f t="shared" si="16"/>
        <v/>
      </c>
      <c r="BC78" t="str">
        <f t="shared" si="15"/>
        <v/>
      </c>
      <c r="BD78" t="str">
        <f t="shared" si="15"/>
        <v/>
      </c>
      <c r="BE78" t="str">
        <f t="shared" si="15"/>
        <v/>
      </c>
      <c r="BF78" s="13">
        <f t="shared" si="27"/>
        <v>0</v>
      </c>
      <c r="BG78" s="13">
        <f t="shared" si="28"/>
        <v>0</v>
      </c>
      <c r="BH78" s="13">
        <f t="shared" si="29"/>
        <v>0</v>
      </c>
    </row>
    <row r="79" spans="1:60" x14ac:dyDescent="0.25">
      <c r="A79">
        <v>255</v>
      </c>
      <c r="B79" t="s">
        <v>285</v>
      </c>
      <c r="C79" s="8">
        <v>124748</v>
      </c>
      <c r="D79" s="8">
        <v>2018</v>
      </c>
      <c r="E79" s="26">
        <f>'STIC Apportionment'!G270</f>
        <v>3191485</v>
      </c>
      <c r="F79" s="22">
        <v>3191485</v>
      </c>
      <c r="G79" s="23">
        <f t="shared" si="17"/>
        <v>0</v>
      </c>
      <c r="H79" s="24">
        <f>'STIC Apportionment'!H270</f>
        <v>876996</v>
      </c>
      <c r="I79" s="27">
        <v>876996</v>
      </c>
      <c r="J79" s="23">
        <f t="shared" si="18"/>
        <v>0</v>
      </c>
      <c r="K79" s="24">
        <f>'STIC Apportionment'!I270</f>
        <v>80248</v>
      </c>
      <c r="L79" s="27">
        <v>80248</v>
      </c>
      <c r="M79" s="23">
        <f t="shared" si="19"/>
        <v>0</v>
      </c>
      <c r="N79" s="24">
        <f>'STIC Apportionment'!J270</f>
        <v>1104928</v>
      </c>
      <c r="O79" s="27">
        <v>1104928</v>
      </c>
      <c r="P79" s="23">
        <f t="shared" si="20"/>
        <v>0</v>
      </c>
      <c r="Q79" s="73">
        <f>'STIC Apportionment'!M270</f>
        <v>3.6391</v>
      </c>
      <c r="R79" s="78">
        <v>3.6391</v>
      </c>
      <c r="S79" s="25">
        <f t="shared" si="21"/>
        <v>0</v>
      </c>
      <c r="T79" s="92">
        <f>'STIC Apportionment'!N270</f>
        <v>39.770299999999999</v>
      </c>
      <c r="U79" s="78">
        <v>39.770299999999999</v>
      </c>
      <c r="V79" s="25">
        <f t="shared" si="22"/>
        <v>0</v>
      </c>
      <c r="W79" s="73">
        <f>'STIC Apportionment'!O270</f>
        <v>7.0301</v>
      </c>
      <c r="X79" s="78">
        <v>7.0301</v>
      </c>
      <c r="Y79" s="25">
        <f t="shared" si="23"/>
        <v>0</v>
      </c>
      <c r="Z79" s="73">
        <f>'STIC Apportionment'!P270</f>
        <v>0.64329999999999998</v>
      </c>
      <c r="AA79" s="78">
        <v>0.64329999999999998</v>
      </c>
      <c r="AB79" s="25">
        <f t="shared" si="24"/>
        <v>0</v>
      </c>
      <c r="AC79" s="73">
        <f>'STIC Apportionment'!Q270</f>
        <v>25.583500000000001</v>
      </c>
      <c r="AD79" s="78">
        <v>25.583500000000001</v>
      </c>
      <c r="AE79" s="25">
        <f t="shared" si="25"/>
        <v>0</v>
      </c>
      <c r="AF79" s="73">
        <f>'STIC Apportionment'!R270</f>
        <v>8.8573000000000004</v>
      </c>
      <c r="AG79" s="78">
        <v>8.8573000000000004</v>
      </c>
      <c r="AH79" s="25">
        <f t="shared" si="26"/>
        <v>0</v>
      </c>
      <c r="AI79"/>
      <c r="AJ79" s="1">
        <f>'STIC Apportionment'!T270</f>
        <v>0</v>
      </c>
      <c r="AK79" s="1">
        <f>'STIC Apportionment'!U270</f>
        <v>0</v>
      </c>
      <c r="AL79" s="1">
        <f>'STIC Apportionment'!V270</f>
        <v>0</v>
      </c>
      <c r="AM79" s="1">
        <f>'STIC Apportionment'!W270</f>
        <v>0</v>
      </c>
      <c r="AN79" s="1">
        <f>'STIC Apportionment'!X270</f>
        <v>0</v>
      </c>
      <c r="AO79" s="1">
        <f>'STIC Apportionment'!Y270</f>
        <v>0</v>
      </c>
      <c r="AP79" s="28">
        <f>'STIC Apportionment'!Z270</f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 s="13">
        <v>0</v>
      </c>
      <c r="AZ79" t="str">
        <f t="shared" si="16"/>
        <v/>
      </c>
      <c r="BA79" t="str">
        <f t="shared" si="16"/>
        <v/>
      </c>
      <c r="BB79" t="str">
        <f t="shared" si="16"/>
        <v/>
      </c>
      <c r="BC79" t="str">
        <f t="shared" si="15"/>
        <v/>
      </c>
      <c r="BD79" t="str">
        <f t="shared" si="15"/>
        <v/>
      </c>
      <c r="BE79" t="str">
        <f t="shared" si="15"/>
        <v/>
      </c>
      <c r="BF79" s="13">
        <f t="shared" si="27"/>
        <v>0</v>
      </c>
      <c r="BG79" s="13">
        <f t="shared" si="28"/>
        <v>0</v>
      </c>
      <c r="BH79" s="13">
        <f t="shared" si="29"/>
        <v>0</v>
      </c>
    </row>
    <row r="80" spans="1:60" x14ac:dyDescent="0.25">
      <c r="A80">
        <v>256</v>
      </c>
      <c r="B80" t="s">
        <v>286</v>
      </c>
      <c r="C80" s="8">
        <v>124064</v>
      </c>
      <c r="D80" s="8">
        <v>2423</v>
      </c>
      <c r="E80" s="26">
        <f>'STIC Apportionment'!G271</f>
        <v>4696433</v>
      </c>
      <c r="F80" s="22">
        <v>4696433</v>
      </c>
      <c r="G80" s="23">
        <f t="shared" si="17"/>
        <v>0</v>
      </c>
      <c r="H80" s="24">
        <f>'STIC Apportionment'!H271</f>
        <v>1250055</v>
      </c>
      <c r="I80" s="27">
        <v>1250055</v>
      </c>
      <c r="J80" s="23">
        <f t="shared" si="18"/>
        <v>0</v>
      </c>
      <c r="K80" s="24">
        <f>'STIC Apportionment'!I271</f>
        <v>96364</v>
      </c>
      <c r="L80" s="27">
        <v>96364</v>
      </c>
      <c r="M80" s="23">
        <f t="shared" si="19"/>
        <v>0</v>
      </c>
      <c r="N80" s="24">
        <f>'STIC Apportionment'!J271</f>
        <v>1412751</v>
      </c>
      <c r="O80" s="27">
        <v>1412751</v>
      </c>
      <c r="P80" s="23">
        <f t="shared" si="20"/>
        <v>0</v>
      </c>
      <c r="Q80" s="73">
        <f>'STIC Apportionment'!M271</f>
        <v>3.7570000000000001</v>
      </c>
      <c r="R80" s="78">
        <v>3.7570000000000001</v>
      </c>
      <c r="S80" s="25">
        <f t="shared" si="21"/>
        <v>0</v>
      </c>
      <c r="T80" s="92">
        <f>'STIC Apportionment'!N271</f>
        <v>48.736400000000003</v>
      </c>
      <c r="U80" s="78">
        <v>48.736400000000003</v>
      </c>
      <c r="V80" s="25">
        <f t="shared" si="22"/>
        <v>0</v>
      </c>
      <c r="W80" s="73">
        <f>'STIC Apportionment'!O271</f>
        <v>10.075900000000001</v>
      </c>
      <c r="X80" s="78">
        <v>10.075900000000001</v>
      </c>
      <c r="Y80" s="25">
        <f t="shared" si="23"/>
        <v>0</v>
      </c>
      <c r="Z80" s="73">
        <f>'STIC Apportionment'!P271</f>
        <v>0.77669999999999995</v>
      </c>
      <c r="AA80" s="78">
        <v>0.77669999999999995</v>
      </c>
      <c r="AB80" s="25">
        <f t="shared" si="24"/>
        <v>0</v>
      </c>
      <c r="AC80" s="73">
        <f>'STIC Apportionment'!Q271</f>
        <v>37.854900000000001</v>
      </c>
      <c r="AD80" s="78">
        <v>37.854900000000001</v>
      </c>
      <c r="AE80" s="25">
        <f t="shared" si="25"/>
        <v>0</v>
      </c>
      <c r="AF80" s="73">
        <f>'STIC Apportionment'!R271</f>
        <v>11.3873</v>
      </c>
      <c r="AG80" s="78">
        <v>11.3873</v>
      </c>
      <c r="AH80" s="25">
        <f t="shared" si="26"/>
        <v>0</v>
      </c>
      <c r="AI80"/>
      <c r="AJ80" s="1">
        <f>'STIC Apportionment'!T271</f>
        <v>0</v>
      </c>
      <c r="AK80" s="1">
        <f>'STIC Apportionment'!U271</f>
        <v>0</v>
      </c>
      <c r="AL80" s="1">
        <f>'STIC Apportionment'!V271</f>
        <v>0</v>
      </c>
      <c r="AM80" s="1">
        <f>'STIC Apportionment'!W271</f>
        <v>1</v>
      </c>
      <c r="AN80" s="1">
        <f>'STIC Apportionment'!X271</f>
        <v>0</v>
      </c>
      <c r="AO80" s="1">
        <f>'STIC Apportionment'!Y271</f>
        <v>0</v>
      </c>
      <c r="AP80" s="28">
        <f>'STIC Apportionment'!Z271</f>
        <v>1</v>
      </c>
      <c r="AR80">
        <v>0</v>
      </c>
      <c r="AS80">
        <v>0</v>
      </c>
      <c r="AT80">
        <v>0</v>
      </c>
      <c r="AU80">
        <v>1</v>
      </c>
      <c r="AV80">
        <v>0</v>
      </c>
      <c r="AW80">
        <v>0</v>
      </c>
      <c r="AX80" s="13">
        <v>1</v>
      </c>
      <c r="AZ80" t="str">
        <f t="shared" si="16"/>
        <v/>
      </c>
      <c r="BA80" t="str">
        <f t="shared" si="16"/>
        <v/>
      </c>
      <c r="BB80" t="str">
        <f t="shared" si="16"/>
        <v/>
      </c>
      <c r="BC80" t="str">
        <f t="shared" si="15"/>
        <v/>
      </c>
      <c r="BD80" t="str">
        <f t="shared" si="15"/>
        <v/>
      </c>
      <c r="BE80" t="str">
        <f t="shared" si="15"/>
        <v/>
      </c>
      <c r="BF80" s="13">
        <f t="shared" si="27"/>
        <v>0</v>
      </c>
      <c r="BG80" s="13">
        <f t="shared" si="28"/>
        <v>0</v>
      </c>
      <c r="BH80" s="13">
        <f t="shared" si="29"/>
        <v>0</v>
      </c>
    </row>
    <row r="81" spans="1:60" x14ac:dyDescent="0.25">
      <c r="A81">
        <v>257</v>
      </c>
      <c r="B81" t="s">
        <v>287</v>
      </c>
      <c r="C81" s="8">
        <v>122947</v>
      </c>
      <c r="D81" s="8">
        <v>1737</v>
      </c>
      <c r="E81" s="26">
        <f>'STIC Apportionment'!G272</f>
        <v>0</v>
      </c>
      <c r="F81" s="22">
        <v>0</v>
      </c>
      <c r="G81" s="23" t="str">
        <f t="shared" si="17"/>
        <v/>
      </c>
      <c r="H81" s="24">
        <f>'STIC Apportionment'!H272</f>
        <v>441900</v>
      </c>
      <c r="I81" s="27">
        <v>441900</v>
      </c>
      <c r="J81" s="23">
        <f t="shared" si="18"/>
        <v>0</v>
      </c>
      <c r="K81" s="24">
        <f>'STIC Apportionment'!I272</f>
        <v>31222</v>
      </c>
      <c r="L81" s="27">
        <v>31222</v>
      </c>
      <c r="M81" s="23">
        <f t="shared" si="19"/>
        <v>0</v>
      </c>
      <c r="N81" s="24">
        <f>'STIC Apportionment'!J272</f>
        <v>278924</v>
      </c>
      <c r="O81" s="27">
        <v>278924</v>
      </c>
      <c r="P81" s="23">
        <f t="shared" si="20"/>
        <v>0</v>
      </c>
      <c r="Q81" s="73">
        <f>'STIC Apportionment'!M272</f>
        <v>0</v>
      </c>
      <c r="R81" s="78">
        <v>0</v>
      </c>
      <c r="S81" s="25" t="str">
        <f t="shared" si="21"/>
        <v/>
      </c>
      <c r="T81" s="92">
        <f>'STIC Apportionment'!N272</f>
        <v>0</v>
      </c>
      <c r="U81" s="78">
        <v>0</v>
      </c>
      <c r="V81" s="25" t="str">
        <f t="shared" si="22"/>
        <v/>
      </c>
      <c r="W81" s="73">
        <f>'STIC Apportionment'!O272</f>
        <v>3.5941999999999998</v>
      </c>
      <c r="X81" s="78">
        <v>3.5941999999999998</v>
      </c>
      <c r="Y81" s="25">
        <f t="shared" si="23"/>
        <v>0</v>
      </c>
      <c r="Z81" s="73">
        <f>'STIC Apportionment'!P272</f>
        <v>0.25390000000000001</v>
      </c>
      <c r="AA81" s="78">
        <v>0.25390000000000001</v>
      </c>
      <c r="AB81" s="25">
        <f t="shared" si="24"/>
        <v>0</v>
      </c>
      <c r="AC81" s="73">
        <f>'STIC Apportionment'!Q272</f>
        <v>0</v>
      </c>
      <c r="AD81" s="78">
        <v>0</v>
      </c>
      <c r="AE81" s="25" t="str">
        <f t="shared" si="25"/>
        <v/>
      </c>
      <c r="AF81" s="73">
        <f>'STIC Apportionment'!R272</f>
        <v>2.2686999999999999</v>
      </c>
      <c r="AG81" s="78">
        <v>2.2686999999999999</v>
      </c>
      <c r="AH81" s="25">
        <f t="shared" si="26"/>
        <v>0</v>
      </c>
      <c r="AI81"/>
      <c r="AJ81" s="1">
        <f>'STIC Apportionment'!T272</f>
        <v>0</v>
      </c>
      <c r="AK81" s="1">
        <f>'STIC Apportionment'!U272</f>
        <v>0</v>
      </c>
      <c r="AL81" s="1">
        <f>'STIC Apportionment'!V272</f>
        <v>0</v>
      </c>
      <c r="AM81" s="1">
        <f>'STIC Apportionment'!W272</f>
        <v>0</v>
      </c>
      <c r="AN81" s="1">
        <f>'STIC Apportionment'!X272</f>
        <v>0</v>
      </c>
      <c r="AO81" s="1">
        <f>'STIC Apportionment'!Y272</f>
        <v>0</v>
      </c>
      <c r="AP81" s="28">
        <f>'STIC Apportionment'!Z272</f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 s="13">
        <v>0</v>
      </c>
      <c r="AZ81" t="str">
        <f t="shared" si="16"/>
        <v/>
      </c>
      <c r="BA81" t="str">
        <f t="shared" si="16"/>
        <v/>
      </c>
      <c r="BB81" t="str">
        <f t="shared" si="16"/>
        <v/>
      </c>
      <c r="BC81" t="str">
        <f t="shared" si="15"/>
        <v/>
      </c>
      <c r="BD81" t="str">
        <f t="shared" si="15"/>
        <v/>
      </c>
      <c r="BE81" t="str">
        <f t="shared" si="15"/>
        <v/>
      </c>
      <c r="BF81" s="13">
        <f t="shared" si="27"/>
        <v>0</v>
      </c>
      <c r="BG81" s="13">
        <f t="shared" si="28"/>
        <v>0</v>
      </c>
      <c r="BH81" s="13">
        <f t="shared" si="29"/>
        <v>0</v>
      </c>
    </row>
    <row r="82" spans="1:60" x14ac:dyDescent="0.25">
      <c r="A82">
        <v>258</v>
      </c>
      <c r="B82" t="s">
        <v>288</v>
      </c>
      <c r="C82" s="8">
        <v>120577</v>
      </c>
      <c r="D82" s="8">
        <v>1443</v>
      </c>
      <c r="E82" s="26">
        <f>'STIC Apportionment'!G273</f>
        <v>384291</v>
      </c>
      <c r="F82" s="22">
        <v>879459</v>
      </c>
      <c r="G82" s="23">
        <f t="shared" si="17"/>
        <v>-0.56303704891302497</v>
      </c>
      <c r="H82" s="24">
        <f>'STIC Apportionment'!H273</f>
        <v>297421</v>
      </c>
      <c r="I82" s="27">
        <v>165476</v>
      </c>
      <c r="J82" s="23">
        <f t="shared" si="18"/>
        <v>0.79736638545770977</v>
      </c>
      <c r="K82" s="24">
        <f>'STIC Apportionment'!I273</f>
        <v>18266</v>
      </c>
      <c r="L82" s="27">
        <v>8782</v>
      </c>
      <c r="M82" s="23">
        <f t="shared" si="19"/>
        <v>1.0799362332042817</v>
      </c>
      <c r="N82" s="24">
        <f>'STIC Apportionment'!J273</f>
        <v>68629</v>
      </c>
      <c r="O82" s="27">
        <v>83863</v>
      </c>
      <c r="P82" s="23">
        <f t="shared" si="20"/>
        <v>-0.18165341092019127</v>
      </c>
      <c r="Q82" s="73">
        <f>'STIC Apportionment'!M273</f>
        <v>1.2921</v>
      </c>
      <c r="R82" s="78">
        <v>5.3147000000000002</v>
      </c>
      <c r="S82" s="25">
        <f t="shared" si="21"/>
        <v>-0.75688185598434532</v>
      </c>
      <c r="T82" s="92">
        <f>'STIC Apportionment'!N273</f>
        <v>21.038599999999999</v>
      </c>
      <c r="U82" s="78">
        <v>100.1434</v>
      </c>
      <c r="V82" s="25">
        <f t="shared" si="22"/>
        <v>-0.78991526151498759</v>
      </c>
      <c r="W82" s="73">
        <f>'STIC Apportionment'!O273</f>
        <v>2.4666000000000001</v>
      </c>
      <c r="X82" s="78">
        <v>1.3724000000000001</v>
      </c>
      <c r="Y82" s="25">
        <f t="shared" si="23"/>
        <v>0.79728941999417091</v>
      </c>
      <c r="Z82" s="73">
        <f>'STIC Apportionment'!P273</f>
        <v>0.1515</v>
      </c>
      <c r="AA82" s="78">
        <v>7.2800000000000004E-2</v>
      </c>
      <c r="AB82" s="25">
        <f t="shared" si="24"/>
        <v>1.0810439560439558</v>
      </c>
      <c r="AC82" s="73">
        <f>'STIC Apportionment'!Q273</f>
        <v>3.1871</v>
      </c>
      <c r="AD82" s="78">
        <v>7.2938000000000001</v>
      </c>
      <c r="AE82" s="25">
        <f t="shared" si="25"/>
        <v>-0.56303984205763802</v>
      </c>
      <c r="AF82" s="73">
        <f>'STIC Apportionment'!R273</f>
        <v>0.56920000000000004</v>
      </c>
      <c r="AG82" s="78">
        <v>0.69550000000000001</v>
      </c>
      <c r="AH82" s="25">
        <f t="shared" si="26"/>
        <v>-0.18159597411933859</v>
      </c>
      <c r="AI82"/>
      <c r="AJ82" s="1">
        <f>'STIC Apportionment'!T273</f>
        <v>0</v>
      </c>
      <c r="AK82" s="1">
        <f>'STIC Apportionment'!U273</f>
        <v>0</v>
      </c>
      <c r="AL82" s="1">
        <f>'STIC Apportionment'!V273</f>
        <v>0</v>
      </c>
      <c r="AM82" s="1">
        <f>'STIC Apportionment'!W273</f>
        <v>0</v>
      </c>
      <c r="AN82" s="1">
        <f>'STIC Apportionment'!X273</f>
        <v>0</v>
      </c>
      <c r="AO82" s="1">
        <f>'STIC Apportionment'!Y273</f>
        <v>0</v>
      </c>
      <c r="AP82" s="28">
        <f>'STIC Apportionment'!Z273</f>
        <v>0</v>
      </c>
      <c r="AR82">
        <v>0</v>
      </c>
      <c r="AS82">
        <v>1</v>
      </c>
      <c r="AT82">
        <v>0</v>
      </c>
      <c r="AU82">
        <v>0</v>
      </c>
      <c r="AV82">
        <v>0</v>
      </c>
      <c r="AW82">
        <v>0</v>
      </c>
      <c r="AX82" s="13">
        <v>1</v>
      </c>
      <c r="AZ82" t="str">
        <f t="shared" si="16"/>
        <v/>
      </c>
      <c r="BA82" t="str">
        <f t="shared" si="16"/>
        <v>loss</v>
      </c>
      <c r="BB82" t="str">
        <f t="shared" si="16"/>
        <v/>
      </c>
      <c r="BC82" t="str">
        <f t="shared" si="15"/>
        <v/>
      </c>
      <c r="BD82" t="str">
        <f t="shared" si="15"/>
        <v/>
      </c>
      <c r="BE82" t="str">
        <f t="shared" si="15"/>
        <v/>
      </c>
      <c r="BF82" s="13">
        <f t="shared" si="27"/>
        <v>0</v>
      </c>
      <c r="BG82" s="13">
        <f t="shared" si="28"/>
        <v>1</v>
      </c>
      <c r="BH82" s="13">
        <f t="shared" si="29"/>
        <v>-1</v>
      </c>
    </row>
    <row r="83" spans="1:60" x14ac:dyDescent="0.25">
      <c r="A83">
        <v>259</v>
      </c>
      <c r="B83" t="s">
        <v>289</v>
      </c>
      <c r="C83" s="8">
        <v>120415</v>
      </c>
      <c r="D83" s="8">
        <v>1096</v>
      </c>
      <c r="E83" s="26">
        <f>'STIC Apportionment'!G274</f>
        <v>430549</v>
      </c>
      <c r="F83" s="22">
        <v>430549</v>
      </c>
      <c r="G83" s="23">
        <f t="shared" si="17"/>
        <v>0</v>
      </c>
      <c r="H83" s="24">
        <f>'STIC Apportionment'!H274</f>
        <v>1144831</v>
      </c>
      <c r="I83" s="27">
        <v>1144831</v>
      </c>
      <c r="J83" s="23">
        <f t="shared" si="18"/>
        <v>0</v>
      </c>
      <c r="K83" s="24">
        <f>'STIC Apportionment'!I274</f>
        <v>76584</v>
      </c>
      <c r="L83" s="27">
        <v>76584</v>
      </c>
      <c r="M83" s="23">
        <f t="shared" si="19"/>
        <v>0</v>
      </c>
      <c r="N83" s="24">
        <f>'STIC Apportionment'!J274</f>
        <v>678463</v>
      </c>
      <c r="O83" s="27">
        <v>678463</v>
      </c>
      <c r="P83" s="23">
        <f t="shared" si="20"/>
        <v>0</v>
      </c>
      <c r="Q83" s="73">
        <f>'STIC Apportionment'!M274</f>
        <v>0.90090000000000003</v>
      </c>
      <c r="R83" s="78">
        <v>0.90090000000000003</v>
      </c>
      <c r="S83" s="25">
        <f t="shared" si="21"/>
        <v>0</v>
      </c>
      <c r="T83" s="92">
        <f>'STIC Apportionment'!N274</f>
        <v>17.203399999999998</v>
      </c>
      <c r="U83" s="78">
        <v>17.203399999999998</v>
      </c>
      <c r="V83" s="25">
        <f t="shared" si="22"/>
        <v>0</v>
      </c>
      <c r="W83" s="73">
        <f>'STIC Apportionment'!O274</f>
        <v>9.5074000000000005</v>
      </c>
      <c r="X83" s="78">
        <v>9.5074000000000005</v>
      </c>
      <c r="Y83" s="25">
        <f t="shared" si="23"/>
        <v>0</v>
      </c>
      <c r="Z83" s="73">
        <f>'STIC Apportionment'!P274</f>
        <v>0.63600000000000001</v>
      </c>
      <c r="AA83" s="78">
        <v>0.63600000000000001</v>
      </c>
      <c r="AB83" s="25">
        <f t="shared" si="24"/>
        <v>0</v>
      </c>
      <c r="AC83" s="73">
        <f>'STIC Apportionment'!Q274</f>
        <v>3.5754999999999999</v>
      </c>
      <c r="AD83" s="78">
        <v>3.5754999999999999</v>
      </c>
      <c r="AE83" s="25">
        <f t="shared" si="25"/>
        <v>0</v>
      </c>
      <c r="AF83" s="73">
        <f>'STIC Apportionment'!R274</f>
        <v>5.6344000000000003</v>
      </c>
      <c r="AG83" s="78">
        <v>5.6344000000000003</v>
      </c>
      <c r="AH83" s="25">
        <f t="shared" si="26"/>
        <v>0</v>
      </c>
      <c r="AI83"/>
      <c r="AJ83" s="1">
        <f>'STIC Apportionment'!T274</f>
        <v>0</v>
      </c>
      <c r="AK83" s="1">
        <f>'STIC Apportionment'!U274</f>
        <v>0</v>
      </c>
      <c r="AL83" s="1">
        <f>'STIC Apportionment'!V274</f>
        <v>0</v>
      </c>
      <c r="AM83" s="1">
        <f>'STIC Apportionment'!W274</f>
        <v>0</v>
      </c>
      <c r="AN83" s="1">
        <f>'STIC Apportionment'!X274</f>
        <v>0</v>
      </c>
      <c r="AO83" s="1">
        <f>'STIC Apportionment'!Y274</f>
        <v>0</v>
      </c>
      <c r="AP83" s="28">
        <f>'STIC Apportionment'!Z274</f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 s="13">
        <v>0</v>
      </c>
      <c r="AZ83" t="str">
        <f t="shared" si="16"/>
        <v/>
      </c>
      <c r="BA83" t="str">
        <f t="shared" si="16"/>
        <v/>
      </c>
      <c r="BB83" t="str">
        <f t="shared" si="16"/>
        <v/>
      </c>
      <c r="BC83" t="str">
        <f t="shared" si="15"/>
        <v/>
      </c>
      <c r="BD83" t="str">
        <f t="shared" si="15"/>
        <v/>
      </c>
      <c r="BE83" t="str">
        <f t="shared" si="15"/>
        <v/>
      </c>
      <c r="BF83" s="13">
        <f t="shared" si="27"/>
        <v>0</v>
      </c>
      <c r="BG83" s="13">
        <f t="shared" si="28"/>
        <v>0</v>
      </c>
      <c r="BH83" s="13">
        <f t="shared" si="29"/>
        <v>0</v>
      </c>
    </row>
    <row r="84" spans="1:60" x14ac:dyDescent="0.25">
      <c r="A84">
        <v>260</v>
      </c>
      <c r="B84" t="s">
        <v>290</v>
      </c>
      <c r="C84" s="8">
        <v>120378</v>
      </c>
      <c r="D84" s="8">
        <v>1708</v>
      </c>
      <c r="E84" s="26">
        <f>'STIC Apportionment'!G275</f>
        <v>10904976</v>
      </c>
      <c r="F84" s="22">
        <v>10904976</v>
      </c>
      <c r="G84" s="23">
        <f t="shared" si="17"/>
        <v>0</v>
      </c>
      <c r="H84" s="24">
        <f>'STIC Apportionment'!H275</f>
        <v>2342895</v>
      </c>
      <c r="I84" s="27">
        <v>2342895</v>
      </c>
      <c r="J84" s="23">
        <f t="shared" si="18"/>
        <v>0</v>
      </c>
      <c r="K84" s="24">
        <f>'STIC Apportionment'!I275</f>
        <v>179909</v>
      </c>
      <c r="L84" s="27">
        <v>179909</v>
      </c>
      <c r="M84" s="23">
        <f t="shared" si="19"/>
        <v>0</v>
      </c>
      <c r="N84" s="24">
        <f>'STIC Apportionment'!J275</f>
        <v>2683183</v>
      </c>
      <c r="O84" s="27">
        <v>2683183</v>
      </c>
      <c r="P84" s="23">
        <f t="shared" si="20"/>
        <v>0</v>
      </c>
      <c r="Q84" s="73">
        <f>'STIC Apportionment'!M275</f>
        <v>4.6544999999999996</v>
      </c>
      <c r="R84" s="78">
        <v>4.6544999999999996</v>
      </c>
      <c r="S84" s="25">
        <f t="shared" si="21"/>
        <v>0</v>
      </c>
      <c r="T84" s="92">
        <f>'STIC Apportionment'!N275</f>
        <v>60.613799999999998</v>
      </c>
      <c r="U84" s="78">
        <v>60.613799999999998</v>
      </c>
      <c r="V84" s="25">
        <f t="shared" si="22"/>
        <v>0</v>
      </c>
      <c r="W84" s="73">
        <f>'STIC Apportionment'!O275</f>
        <v>19.462800000000001</v>
      </c>
      <c r="X84" s="78">
        <v>19.462800000000001</v>
      </c>
      <c r="Y84" s="25">
        <f t="shared" si="23"/>
        <v>0</v>
      </c>
      <c r="Z84" s="73">
        <f>'STIC Apportionment'!P275</f>
        <v>1.4944999999999999</v>
      </c>
      <c r="AA84" s="78">
        <v>1.4944999999999999</v>
      </c>
      <c r="AB84" s="25">
        <f t="shared" si="24"/>
        <v>0</v>
      </c>
      <c r="AC84" s="73">
        <f>'STIC Apportionment'!Q275</f>
        <v>90.589399999999998</v>
      </c>
      <c r="AD84" s="78">
        <v>90.589399999999998</v>
      </c>
      <c r="AE84" s="25">
        <f t="shared" si="25"/>
        <v>0</v>
      </c>
      <c r="AF84" s="73">
        <f>'STIC Apportionment'!R275</f>
        <v>22.2896</v>
      </c>
      <c r="AG84" s="78">
        <v>22.2896</v>
      </c>
      <c r="AH84" s="25">
        <f t="shared" si="26"/>
        <v>0</v>
      </c>
      <c r="AI84"/>
      <c r="AJ84" s="1">
        <f>'STIC Apportionment'!T275</f>
        <v>0</v>
      </c>
      <c r="AK84" s="1">
        <f>'STIC Apportionment'!U275</f>
        <v>0</v>
      </c>
      <c r="AL84" s="1">
        <f>'STIC Apportionment'!V275</f>
        <v>1</v>
      </c>
      <c r="AM84" s="1">
        <f>'STIC Apportionment'!W275</f>
        <v>1</v>
      </c>
      <c r="AN84" s="1">
        <f>'STIC Apportionment'!X275</f>
        <v>1</v>
      </c>
      <c r="AO84" s="1">
        <f>'STIC Apportionment'!Y275</f>
        <v>1</v>
      </c>
      <c r="AP84" s="28">
        <f>'STIC Apportionment'!Z275</f>
        <v>4</v>
      </c>
      <c r="AR84">
        <v>0</v>
      </c>
      <c r="AS84">
        <v>0</v>
      </c>
      <c r="AT84">
        <v>1</v>
      </c>
      <c r="AU84">
        <v>1</v>
      </c>
      <c r="AV84">
        <v>1</v>
      </c>
      <c r="AW84">
        <v>1</v>
      </c>
      <c r="AX84" s="13">
        <v>4</v>
      </c>
      <c r="AZ84" t="str">
        <f t="shared" si="16"/>
        <v/>
      </c>
      <c r="BA84" t="str">
        <f t="shared" si="16"/>
        <v/>
      </c>
      <c r="BB84" t="str">
        <f t="shared" si="16"/>
        <v/>
      </c>
      <c r="BC84" t="str">
        <f t="shared" si="15"/>
        <v/>
      </c>
      <c r="BD84" t="str">
        <f t="shared" si="15"/>
        <v/>
      </c>
      <c r="BE84" t="str">
        <f t="shared" si="15"/>
        <v/>
      </c>
      <c r="BF84" s="13">
        <f t="shared" si="27"/>
        <v>0</v>
      </c>
      <c r="BG84" s="13">
        <f t="shared" si="28"/>
        <v>0</v>
      </c>
      <c r="BH84" s="13">
        <f t="shared" si="29"/>
        <v>0</v>
      </c>
    </row>
    <row r="85" spans="1:60" x14ac:dyDescent="0.25">
      <c r="A85">
        <v>261</v>
      </c>
      <c r="B85" t="s">
        <v>291</v>
      </c>
      <c r="C85" s="8">
        <v>119911</v>
      </c>
      <c r="D85" s="8">
        <v>1326</v>
      </c>
      <c r="E85" s="26">
        <f>'STIC Apportionment'!G276</f>
        <v>3758981</v>
      </c>
      <c r="F85" s="22">
        <v>3758981</v>
      </c>
      <c r="G85" s="23">
        <f t="shared" si="17"/>
        <v>0</v>
      </c>
      <c r="H85" s="24">
        <f>'STIC Apportionment'!H276</f>
        <v>1354677</v>
      </c>
      <c r="I85" s="27">
        <v>1354677</v>
      </c>
      <c r="J85" s="23">
        <f t="shared" si="18"/>
        <v>0</v>
      </c>
      <c r="K85" s="24">
        <f>'STIC Apportionment'!I276</f>
        <v>67231</v>
      </c>
      <c r="L85" s="27">
        <v>67231</v>
      </c>
      <c r="M85" s="23">
        <f t="shared" si="19"/>
        <v>0</v>
      </c>
      <c r="N85" s="24">
        <f>'STIC Apportionment'!J276</f>
        <v>262088</v>
      </c>
      <c r="O85" s="27">
        <v>262088</v>
      </c>
      <c r="P85" s="23">
        <f t="shared" si="20"/>
        <v>0</v>
      </c>
      <c r="Q85" s="73">
        <f>'STIC Apportionment'!M276</f>
        <v>8.4124999999999996</v>
      </c>
      <c r="R85" s="78">
        <v>8.4124999999999996</v>
      </c>
      <c r="S85" s="25">
        <f t="shared" si="21"/>
        <v>0</v>
      </c>
      <c r="T85" s="92">
        <f>'STIC Apportionment'!N276</f>
        <v>299.42500000000001</v>
      </c>
      <c r="U85" s="78">
        <v>299.42500000000001</v>
      </c>
      <c r="V85" s="25">
        <f t="shared" si="22"/>
        <v>0</v>
      </c>
      <c r="W85" s="73">
        <f>'STIC Apportionment'!O276</f>
        <v>11.2974</v>
      </c>
      <c r="X85" s="78">
        <v>11.2974</v>
      </c>
      <c r="Y85" s="25">
        <f t="shared" si="23"/>
        <v>0</v>
      </c>
      <c r="Z85" s="73">
        <f>'STIC Apportionment'!P276</f>
        <v>0.56069999999999998</v>
      </c>
      <c r="AA85" s="78">
        <v>0.56069999999999998</v>
      </c>
      <c r="AB85" s="25">
        <f t="shared" si="24"/>
        <v>0</v>
      </c>
      <c r="AC85" s="73">
        <f>'STIC Apportionment'!Q276</f>
        <v>31.348099999999999</v>
      </c>
      <c r="AD85" s="78">
        <v>31.348099999999999</v>
      </c>
      <c r="AE85" s="25">
        <f t="shared" si="25"/>
        <v>0</v>
      </c>
      <c r="AF85" s="73">
        <f>'STIC Apportionment'!R276</f>
        <v>2.1857000000000002</v>
      </c>
      <c r="AG85" s="78">
        <v>2.1857000000000002</v>
      </c>
      <c r="AH85" s="25">
        <f t="shared" si="26"/>
        <v>0</v>
      </c>
      <c r="AI85"/>
      <c r="AJ85" s="1">
        <f>'STIC Apportionment'!T276</f>
        <v>1</v>
      </c>
      <c r="AK85" s="1">
        <f>'STIC Apportionment'!U276</f>
        <v>1</v>
      </c>
      <c r="AL85" s="1">
        <f>'STIC Apportionment'!V276</f>
        <v>0</v>
      </c>
      <c r="AM85" s="1">
        <f>'STIC Apportionment'!W276</f>
        <v>0</v>
      </c>
      <c r="AN85" s="1">
        <f>'STIC Apportionment'!X276</f>
        <v>0</v>
      </c>
      <c r="AO85" s="1">
        <f>'STIC Apportionment'!Y276</f>
        <v>0</v>
      </c>
      <c r="AP85" s="28">
        <f>'STIC Apportionment'!Z276</f>
        <v>2</v>
      </c>
      <c r="AR85">
        <v>1</v>
      </c>
      <c r="AS85">
        <v>1</v>
      </c>
      <c r="AT85">
        <v>0</v>
      </c>
      <c r="AU85">
        <v>0</v>
      </c>
      <c r="AV85">
        <v>0</v>
      </c>
      <c r="AW85">
        <v>0</v>
      </c>
      <c r="AX85" s="13">
        <v>2</v>
      </c>
      <c r="AZ85" t="str">
        <f t="shared" si="16"/>
        <v/>
      </c>
      <c r="BA85" t="str">
        <f t="shared" si="16"/>
        <v/>
      </c>
      <c r="BB85" t="str">
        <f t="shared" si="16"/>
        <v/>
      </c>
      <c r="BC85" t="str">
        <f t="shared" si="15"/>
        <v/>
      </c>
      <c r="BD85" t="str">
        <f t="shared" si="15"/>
        <v/>
      </c>
      <c r="BE85" t="str">
        <f t="shared" si="15"/>
        <v/>
      </c>
      <c r="BF85" s="13">
        <f t="shared" si="27"/>
        <v>0</v>
      </c>
      <c r="BG85" s="13">
        <f t="shared" si="28"/>
        <v>0</v>
      </c>
      <c r="BH85" s="13">
        <f t="shared" si="29"/>
        <v>0</v>
      </c>
    </row>
    <row r="86" spans="1:60" x14ac:dyDescent="0.25">
      <c r="A86">
        <v>262</v>
      </c>
      <c r="B86" t="s">
        <v>292</v>
      </c>
      <c r="C86" s="8">
        <v>119509</v>
      </c>
      <c r="D86" s="8">
        <v>1163</v>
      </c>
      <c r="E86" s="26">
        <f>'STIC Apportionment'!G277</f>
        <v>679631</v>
      </c>
      <c r="F86" s="22">
        <v>679631</v>
      </c>
      <c r="G86" s="23">
        <f t="shared" si="17"/>
        <v>0</v>
      </c>
      <c r="H86" s="24">
        <f>'STIC Apportionment'!H277</f>
        <v>908103</v>
      </c>
      <c r="I86" s="27">
        <v>908103</v>
      </c>
      <c r="J86" s="23">
        <f t="shared" si="18"/>
        <v>0</v>
      </c>
      <c r="K86" s="24">
        <f>'STIC Apportionment'!I277</f>
        <v>42755</v>
      </c>
      <c r="L86" s="27">
        <v>42755</v>
      </c>
      <c r="M86" s="23">
        <f t="shared" si="19"/>
        <v>0</v>
      </c>
      <c r="N86" s="24">
        <f>'STIC Apportionment'!J277</f>
        <v>140510</v>
      </c>
      <c r="O86" s="27">
        <v>140510</v>
      </c>
      <c r="P86" s="23">
        <f t="shared" si="20"/>
        <v>0</v>
      </c>
      <c r="Q86" s="73">
        <f>'STIC Apportionment'!M277</f>
        <v>4.7606999999999999</v>
      </c>
      <c r="R86" s="78">
        <v>4.7606999999999999</v>
      </c>
      <c r="S86" s="25">
        <f t="shared" si="21"/>
        <v>0</v>
      </c>
      <c r="T86" s="92">
        <f>'STIC Apportionment'!N277</f>
        <v>194.18029999999999</v>
      </c>
      <c r="U86" s="78">
        <v>194.18029999999999</v>
      </c>
      <c r="V86" s="25">
        <f t="shared" si="22"/>
        <v>0</v>
      </c>
      <c r="W86" s="73">
        <f>'STIC Apportionment'!O277</f>
        <v>7.5986000000000002</v>
      </c>
      <c r="X86" s="78">
        <v>7.5986000000000002</v>
      </c>
      <c r="Y86" s="25">
        <f t="shared" si="23"/>
        <v>0</v>
      </c>
      <c r="Z86" s="73">
        <f>'STIC Apportionment'!P277</f>
        <v>0.35780000000000001</v>
      </c>
      <c r="AA86" s="78">
        <v>0.35780000000000001</v>
      </c>
      <c r="AB86" s="25">
        <f t="shared" si="24"/>
        <v>0</v>
      </c>
      <c r="AC86" s="73">
        <f>'STIC Apportionment'!Q277</f>
        <v>5.6868999999999996</v>
      </c>
      <c r="AD86" s="78">
        <v>5.6868999999999996</v>
      </c>
      <c r="AE86" s="25">
        <f t="shared" si="25"/>
        <v>0</v>
      </c>
      <c r="AF86" s="73">
        <f>'STIC Apportionment'!R277</f>
        <v>1.1757</v>
      </c>
      <c r="AG86" s="78">
        <v>1.1757</v>
      </c>
      <c r="AH86" s="25">
        <f t="shared" si="26"/>
        <v>0</v>
      </c>
      <c r="AI86"/>
      <c r="AJ86" s="1">
        <f>'STIC Apportionment'!T277</f>
        <v>0</v>
      </c>
      <c r="AK86" s="1">
        <f>'STIC Apportionment'!U277</f>
        <v>1</v>
      </c>
      <c r="AL86" s="1">
        <f>'STIC Apportionment'!V277</f>
        <v>0</v>
      </c>
      <c r="AM86" s="1">
        <f>'STIC Apportionment'!W277</f>
        <v>0</v>
      </c>
      <c r="AN86" s="1">
        <f>'STIC Apportionment'!X277</f>
        <v>0</v>
      </c>
      <c r="AO86" s="1">
        <f>'STIC Apportionment'!Y277</f>
        <v>0</v>
      </c>
      <c r="AP86" s="28">
        <f>'STIC Apportionment'!Z277</f>
        <v>1</v>
      </c>
      <c r="AR86">
        <v>0</v>
      </c>
      <c r="AS86">
        <v>1</v>
      </c>
      <c r="AT86">
        <v>0</v>
      </c>
      <c r="AU86">
        <v>0</v>
      </c>
      <c r="AV86">
        <v>0</v>
      </c>
      <c r="AW86">
        <v>0</v>
      </c>
      <c r="AX86" s="13">
        <v>1</v>
      </c>
      <c r="AZ86" t="str">
        <f t="shared" si="16"/>
        <v/>
      </c>
      <c r="BA86" t="str">
        <f t="shared" si="16"/>
        <v/>
      </c>
      <c r="BB86" t="str">
        <f t="shared" si="16"/>
        <v/>
      </c>
      <c r="BC86" t="str">
        <f t="shared" si="15"/>
        <v/>
      </c>
      <c r="BD86" t="str">
        <f t="shared" si="15"/>
        <v/>
      </c>
      <c r="BE86" t="str">
        <f t="shared" si="15"/>
        <v/>
      </c>
      <c r="BF86" s="13">
        <f t="shared" si="27"/>
        <v>0</v>
      </c>
      <c r="BG86" s="13">
        <f t="shared" si="28"/>
        <v>0</v>
      </c>
      <c r="BH86" s="13">
        <f t="shared" si="29"/>
        <v>0</v>
      </c>
    </row>
    <row r="87" spans="1:60" x14ac:dyDescent="0.25">
      <c r="A87">
        <v>263</v>
      </c>
      <c r="B87" t="s">
        <v>293</v>
      </c>
      <c r="C87" s="8">
        <v>118199</v>
      </c>
      <c r="D87" s="8">
        <v>1238</v>
      </c>
      <c r="E87" s="26">
        <f>'STIC Apportionment'!G278</f>
        <v>1043053</v>
      </c>
      <c r="F87" s="22">
        <v>1043053</v>
      </c>
      <c r="G87" s="23">
        <f t="shared" si="17"/>
        <v>0</v>
      </c>
      <c r="H87" s="24">
        <f>'STIC Apportionment'!H278</f>
        <v>303632</v>
      </c>
      <c r="I87" s="27">
        <v>303632</v>
      </c>
      <c r="J87" s="23">
        <f t="shared" si="18"/>
        <v>0</v>
      </c>
      <c r="K87" s="24">
        <f>'STIC Apportionment'!I278</f>
        <v>25544</v>
      </c>
      <c r="L87" s="27">
        <v>25544</v>
      </c>
      <c r="M87" s="23">
        <f t="shared" si="19"/>
        <v>0</v>
      </c>
      <c r="N87" s="24">
        <f>'STIC Apportionment'!J278</f>
        <v>291124</v>
      </c>
      <c r="O87" s="27">
        <v>291124</v>
      </c>
      <c r="P87" s="23">
        <f t="shared" si="20"/>
        <v>0</v>
      </c>
      <c r="Q87" s="73">
        <f>'STIC Apportionment'!M278</f>
        <v>3.4352999999999998</v>
      </c>
      <c r="R87" s="78">
        <v>3.4352999999999998</v>
      </c>
      <c r="S87" s="25">
        <f t="shared" si="21"/>
        <v>0</v>
      </c>
      <c r="T87" s="92">
        <f>'STIC Apportionment'!N278</f>
        <v>40.833599999999997</v>
      </c>
      <c r="U87" s="78">
        <v>40.833599999999997</v>
      </c>
      <c r="V87" s="25">
        <f t="shared" si="22"/>
        <v>0</v>
      </c>
      <c r="W87" s="73">
        <f>'STIC Apportionment'!O278</f>
        <v>2.5688</v>
      </c>
      <c r="X87" s="78">
        <v>2.5688</v>
      </c>
      <c r="Y87" s="25">
        <f t="shared" si="23"/>
        <v>0</v>
      </c>
      <c r="Z87" s="73">
        <f>'STIC Apportionment'!P278</f>
        <v>0.21609999999999999</v>
      </c>
      <c r="AA87" s="78">
        <v>0.21609999999999999</v>
      </c>
      <c r="AB87" s="25">
        <f t="shared" si="24"/>
        <v>0</v>
      </c>
      <c r="AC87" s="73">
        <f>'STIC Apportionment'!Q278</f>
        <v>8.8246000000000002</v>
      </c>
      <c r="AD87" s="78">
        <v>8.8246000000000002</v>
      </c>
      <c r="AE87" s="25">
        <f t="shared" si="25"/>
        <v>0</v>
      </c>
      <c r="AF87" s="73">
        <f>'STIC Apportionment'!R278</f>
        <v>2.4630000000000001</v>
      </c>
      <c r="AG87" s="78">
        <v>2.4630000000000001</v>
      </c>
      <c r="AH87" s="25">
        <f t="shared" si="26"/>
        <v>0</v>
      </c>
      <c r="AI87"/>
      <c r="AJ87" s="1">
        <f>'STIC Apportionment'!T278</f>
        <v>0</v>
      </c>
      <c r="AK87" s="1">
        <f>'STIC Apportionment'!U278</f>
        <v>0</v>
      </c>
      <c r="AL87" s="1">
        <f>'STIC Apportionment'!V278</f>
        <v>0</v>
      </c>
      <c r="AM87" s="1">
        <f>'STIC Apportionment'!W278</f>
        <v>0</v>
      </c>
      <c r="AN87" s="1">
        <f>'STIC Apportionment'!X278</f>
        <v>0</v>
      </c>
      <c r="AO87" s="1">
        <f>'STIC Apportionment'!Y278</f>
        <v>0</v>
      </c>
      <c r="AP87" s="28">
        <f>'STIC Apportionment'!Z278</f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 s="13">
        <v>0</v>
      </c>
      <c r="AZ87" t="str">
        <f t="shared" si="16"/>
        <v/>
      </c>
      <c r="BA87" t="str">
        <f t="shared" si="16"/>
        <v/>
      </c>
      <c r="BB87" t="str">
        <f t="shared" si="16"/>
        <v/>
      </c>
      <c r="BC87" t="str">
        <f t="shared" si="15"/>
        <v/>
      </c>
      <c r="BD87" t="str">
        <f t="shared" si="15"/>
        <v/>
      </c>
      <c r="BE87" t="str">
        <f t="shared" si="15"/>
        <v/>
      </c>
      <c r="BF87" s="13">
        <f t="shared" si="27"/>
        <v>0</v>
      </c>
      <c r="BG87" s="13">
        <f t="shared" si="28"/>
        <v>0</v>
      </c>
      <c r="BH87" s="13">
        <f t="shared" si="29"/>
        <v>0</v>
      </c>
    </row>
    <row r="88" spans="1:60" x14ac:dyDescent="0.25">
      <c r="A88">
        <v>264</v>
      </c>
      <c r="B88" t="s">
        <v>294</v>
      </c>
      <c r="C88" s="8">
        <v>117825</v>
      </c>
      <c r="D88" s="8">
        <v>2858</v>
      </c>
      <c r="E88" s="26">
        <f>'STIC Apportionment'!G279</f>
        <v>34321</v>
      </c>
      <c r="F88" s="22">
        <v>34321</v>
      </c>
      <c r="G88" s="23">
        <f t="shared" si="17"/>
        <v>0</v>
      </c>
      <c r="H88" s="24">
        <f>'STIC Apportionment'!H279</f>
        <v>710739</v>
      </c>
      <c r="I88" s="27">
        <v>694363</v>
      </c>
      <c r="J88" s="23">
        <f t="shared" si="18"/>
        <v>2.3584205955674564E-2</v>
      </c>
      <c r="K88" s="24">
        <f>'STIC Apportionment'!I279</f>
        <v>53878</v>
      </c>
      <c r="L88" s="27">
        <v>54199</v>
      </c>
      <c r="M88" s="23">
        <f t="shared" si="19"/>
        <v>-5.9226184984962904E-3</v>
      </c>
      <c r="N88" s="24">
        <f>'STIC Apportionment'!J279</f>
        <v>416877</v>
      </c>
      <c r="O88" s="27">
        <v>830204</v>
      </c>
      <c r="P88" s="23">
        <f t="shared" si="20"/>
        <v>-0.49786197127453014</v>
      </c>
      <c r="Q88" s="73">
        <f>'STIC Apportionment'!M279</f>
        <v>4.0625999999999998</v>
      </c>
      <c r="R88" s="78">
        <v>4.0625999999999998</v>
      </c>
      <c r="S88" s="25">
        <f t="shared" si="21"/>
        <v>0</v>
      </c>
      <c r="T88" s="92">
        <f>'STIC Apportionment'!N279</f>
        <v>154.59909999999999</v>
      </c>
      <c r="U88" s="78">
        <v>154.59909999999999</v>
      </c>
      <c r="V88" s="25">
        <f t="shared" si="22"/>
        <v>0</v>
      </c>
      <c r="W88" s="73">
        <f>'STIC Apportionment'!O279</f>
        <v>6.0321999999999996</v>
      </c>
      <c r="X88" s="78">
        <v>5.8932000000000002</v>
      </c>
      <c r="Y88" s="25">
        <f t="shared" si="23"/>
        <v>2.3586506482047076E-2</v>
      </c>
      <c r="Z88" s="73">
        <f>'STIC Apportionment'!P279</f>
        <v>0.45729999999999998</v>
      </c>
      <c r="AA88" s="78">
        <v>0.46</v>
      </c>
      <c r="AB88" s="25">
        <f t="shared" si="24"/>
        <v>-5.8695652173913482E-3</v>
      </c>
      <c r="AC88" s="73">
        <f>'STIC Apportionment'!Q279</f>
        <v>0.2913</v>
      </c>
      <c r="AD88" s="78">
        <v>0.2913</v>
      </c>
      <c r="AE88" s="25">
        <f t="shared" si="25"/>
        <v>0</v>
      </c>
      <c r="AF88" s="73">
        <f>'STIC Apportionment'!R279</f>
        <v>3.5381</v>
      </c>
      <c r="AG88" s="78">
        <v>7.0461</v>
      </c>
      <c r="AH88" s="25">
        <f t="shared" si="26"/>
        <v>-0.4978640666467975</v>
      </c>
      <c r="AI88"/>
      <c r="AJ88" s="1">
        <f>'STIC Apportionment'!T279</f>
        <v>0</v>
      </c>
      <c r="AK88" s="1">
        <f>'STIC Apportionment'!U279</f>
        <v>1</v>
      </c>
      <c r="AL88" s="1">
        <f>'STIC Apportionment'!V279</f>
        <v>0</v>
      </c>
      <c r="AM88" s="1">
        <f>'STIC Apportionment'!W279</f>
        <v>0</v>
      </c>
      <c r="AN88" s="1">
        <f>'STIC Apportionment'!X279</f>
        <v>0</v>
      </c>
      <c r="AO88" s="1">
        <f>'STIC Apportionment'!Y279</f>
        <v>0</v>
      </c>
      <c r="AP88" s="28">
        <f>'STIC Apportionment'!Z279</f>
        <v>1</v>
      </c>
      <c r="AR88">
        <v>0</v>
      </c>
      <c r="AS88">
        <v>1</v>
      </c>
      <c r="AT88">
        <v>0</v>
      </c>
      <c r="AU88">
        <v>0</v>
      </c>
      <c r="AV88">
        <v>0</v>
      </c>
      <c r="AW88">
        <v>0</v>
      </c>
      <c r="AX88" s="13">
        <v>1</v>
      </c>
      <c r="AZ88" t="str">
        <f t="shared" si="16"/>
        <v/>
      </c>
      <c r="BA88" t="str">
        <f t="shared" si="16"/>
        <v/>
      </c>
      <c r="BB88" t="str">
        <f t="shared" si="16"/>
        <v/>
      </c>
      <c r="BC88" t="str">
        <f t="shared" si="15"/>
        <v/>
      </c>
      <c r="BD88" t="str">
        <f t="shared" si="15"/>
        <v/>
      </c>
      <c r="BE88" t="str">
        <f t="shared" si="15"/>
        <v/>
      </c>
      <c r="BF88" s="13">
        <f t="shared" si="27"/>
        <v>0</v>
      </c>
      <c r="BG88" s="13">
        <f t="shared" si="28"/>
        <v>0</v>
      </c>
      <c r="BH88" s="13">
        <f t="shared" si="29"/>
        <v>0</v>
      </c>
    </row>
    <row r="89" spans="1:60" x14ac:dyDescent="0.25">
      <c r="A89">
        <v>265</v>
      </c>
      <c r="B89" t="s">
        <v>295</v>
      </c>
      <c r="C89" s="8">
        <v>117807</v>
      </c>
      <c r="D89" s="8">
        <v>2228</v>
      </c>
      <c r="E89" s="26">
        <f>'STIC Apportionment'!G280</f>
        <v>0</v>
      </c>
      <c r="F89" s="22">
        <v>0</v>
      </c>
      <c r="G89" s="23" t="str">
        <f t="shared" si="17"/>
        <v/>
      </c>
      <c r="H89" s="24">
        <f>'STIC Apportionment'!H280</f>
        <v>500772</v>
      </c>
      <c r="I89" s="27">
        <v>543416</v>
      </c>
      <c r="J89" s="23">
        <f t="shared" si="18"/>
        <v>-7.8473949975709223E-2</v>
      </c>
      <c r="K89" s="24">
        <f>'STIC Apportionment'!I280</f>
        <v>32545</v>
      </c>
      <c r="L89" s="27">
        <v>32083</v>
      </c>
      <c r="M89" s="23">
        <f t="shared" si="19"/>
        <v>1.4400149611943913E-2</v>
      </c>
      <c r="N89" s="24">
        <f>'STIC Apportionment'!J280</f>
        <v>164229</v>
      </c>
      <c r="O89" s="27">
        <v>129145</v>
      </c>
      <c r="P89" s="23">
        <f t="shared" si="20"/>
        <v>0.27166363389987991</v>
      </c>
      <c r="Q89" s="73">
        <f>'STIC Apportionment'!M280</f>
        <v>0</v>
      </c>
      <c r="R89" s="78">
        <v>0</v>
      </c>
      <c r="S89" s="25" t="str">
        <f t="shared" si="21"/>
        <v/>
      </c>
      <c r="T89" s="92">
        <f>'STIC Apportionment'!N280</f>
        <v>0</v>
      </c>
      <c r="U89" s="78">
        <v>0</v>
      </c>
      <c r="V89" s="25" t="str">
        <f t="shared" si="22"/>
        <v/>
      </c>
      <c r="W89" s="73">
        <f>'STIC Apportionment'!O280</f>
        <v>4.2507999999999999</v>
      </c>
      <c r="X89" s="78">
        <v>4.6128</v>
      </c>
      <c r="Y89" s="25">
        <f t="shared" si="23"/>
        <v>-7.8477280610475209E-2</v>
      </c>
      <c r="Z89" s="73">
        <f>'STIC Apportionment'!P280</f>
        <v>0.27629999999999999</v>
      </c>
      <c r="AA89" s="78">
        <v>0.27229999999999999</v>
      </c>
      <c r="AB89" s="25">
        <f t="shared" si="24"/>
        <v>1.4689680499449187E-2</v>
      </c>
      <c r="AC89" s="73">
        <f>'STIC Apportionment'!Q280</f>
        <v>0</v>
      </c>
      <c r="AD89" s="78">
        <v>0</v>
      </c>
      <c r="AE89" s="25" t="str">
        <f t="shared" si="25"/>
        <v/>
      </c>
      <c r="AF89" s="73">
        <f>'STIC Apportionment'!R280</f>
        <v>1.3940999999999999</v>
      </c>
      <c r="AG89" s="78">
        <v>1.0962000000000001</v>
      </c>
      <c r="AH89" s="25">
        <f t="shared" si="26"/>
        <v>0.2717569786535301</v>
      </c>
      <c r="AI89"/>
      <c r="AJ89" s="1">
        <f>'STIC Apportionment'!T280</f>
        <v>0</v>
      </c>
      <c r="AK89" s="1">
        <f>'STIC Apportionment'!U280</f>
        <v>0</v>
      </c>
      <c r="AL89" s="1">
        <f>'STIC Apportionment'!V280</f>
        <v>0</v>
      </c>
      <c r="AM89" s="1">
        <f>'STIC Apportionment'!W280</f>
        <v>0</v>
      </c>
      <c r="AN89" s="1">
        <f>'STIC Apportionment'!X280</f>
        <v>0</v>
      </c>
      <c r="AO89" s="1">
        <f>'STIC Apportionment'!Y280</f>
        <v>0</v>
      </c>
      <c r="AP89" s="28">
        <f>'STIC Apportionment'!Z280</f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 s="13">
        <v>0</v>
      </c>
      <c r="AZ89" t="str">
        <f t="shared" si="16"/>
        <v/>
      </c>
      <c r="BA89" t="str">
        <f t="shared" si="16"/>
        <v/>
      </c>
      <c r="BB89" t="str">
        <f t="shared" si="16"/>
        <v/>
      </c>
      <c r="BC89" t="str">
        <f t="shared" si="15"/>
        <v/>
      </c>
      <c r="BD89" t="str">
        <f t="shared" si="15"/>
        <v/>
      </c>
      <c r="BE89" t="str">
        <f t="shared" si="15"/>
        <v/>
      </c>
      <c r="BF89" s="13">
        <f t="shared" si="27"/>
        <v>0</v>
      </c>
      <c r="BG89" s="13">
        <f t="shared" si="28"/>
        <v>0</v>
      </c>
      <c r="BH89" s="13">
        <f t="shared" si="29"/>
        <v>0</v>
      </c>
    </row>
    <row r="90" spans="1:60" x14ac:dyDescent="0.25">
      <c r="A90">
        <v>266</v>
      </c>
      <c r="B90" t="s">
        <v>296</v>
      </c>
      <c r="C90" s="8">
        <v>117798</v>
      </c>
      <c r="D90" s="8">
        <v>1807</v>
      </c>
      <c r="E90" s="26">
        <f>'STIC Apportionment'!G281</f>
        <v>0</v>
      </c>
      <c r="F90" s="22">
        <v>0</v>
      </c>
      <c r="G90" s="23" t="str">
        <f t="shared" si="17"/>
        <v/>
      </c>
      <c r="H90" s="24">
        <f>'STIC Apportionment'!H281</f>
        <v>655800</v>
      </c>
      <c r="I90" s="27">
        <v>655800</v>
      </c>
      <c r="J90" s="23">
        <f t="shared" si="18"/>
        <v>0</v>
      </c>
      <c r="K90" s="24">
        <f>'STIC Apportionment'!I281</f>
        <v>39107</v>
      </c>
      <c r="L90" s="27">
        <v>39107</v>
      </c>
      <c r="M90" s="23">
        <f t="shared" si="19"/>
        <v>0</v>
      </c>
      <c r="N90" s="24">
        <f>'STIC Apportionment'!J281</f>
        <v>553935</v>
      </c>
      <c r="O90" s="27">
        <v>553935</v>
      </c>
      <c r="P90" s="23">
        <f t="shared" si="20"/>
        <v>0</v>
      </c>
      <c r="Q90" s="73">
        <f>'STIC Apportionment'!M281</f>
        <v>0</v>
      </c>
      <c r="R90" s="78">
        <v>0</v>
      </c>
      <c r="S90" s="25" t="str">
        <f t="shared" si="21"/>
        <v/>
      </c>
      <c r="T90" s="92">
        <f>'STIC Apportionment'!N281</f>
        <v>0</v>
      </c>
      <c r="U90" s="78">
        <v>0</v>
      </c>
      <c r="V90" s="25" t="str">
        <f t="shared" si="22"/>
        <v/>
      </c>
      <c r="W90" s="73">
        <f>'STIC Apportionment'!O281</f>
        <v>5.5671999999999997</v>
      </c>
      <c r="X90" s="78">
        <v>5.5671999999999997</v>
      </c>
      <c r="Y90" s="25">
        <f t="shared" si="23"/>
        <v>0</v>
      </c>
      <c r="Z90" s="73">
        <f>'STIC Apportionment'!P281</f>
        <v>0.33200000000000002</v>
      </c>
      <c r="AA90" s="78">
        <v>0.33200000000000002</v>
      </c>
      <c r="AB90" s="25">
        <f t="shared" si="24"/>
        <v>0</v>
      </c>
      <c r="AC90" s="73">
        <f>'STIC Apportionment'!Q281</f>
        <v>0</v>
      </c>
      <c r="AD90" s="78">
        <v>0</v>
      </c>
      <c r="AE90" s="25" t="str">
        <f t="shared" si="25"/>
        <v/>
      </c>
      <c r="AF90" s="73">
        <f>'STIC Apportionment'!R281</f>
        <v>4.7023999999999999</v>
      </c>
      <c r="AG90" s="78">
        <v>4.7023999999999999</v>
      </c>
      <c r="AH90" s="25">
        <f t="shared" si="26"/>
        <v>0</v>
      </c>
      <c r="AI90"/>
      <c r="AJ90" s="1">
        <f>'STIC Apportionment'!T281</f>
        <v>0</v>
      </c>
      <c r="AK90" s="1">
        <f>'STIC Apportionment'!U281</f>
        <v>0</v>
      </c>
      <c r="AL90" s="1">
        <f>'STIC Apportionment'!V281</f>
        <v>0</v>
      </c>
      <c r="AM90" s="1">
        <f>'STIC Apportionment'!W281</f>
        <v>0</v>
      </c>
      <c r="AN90" s="1">
        <f>'STIC Apportionment'!X281</f>
        <v>0</v>
      </c>
      <c r="AO90" s="1">
        <f>'STIC Apportionment'!Y281</f>
        <v>0</v>
      </c>
      <c r="AP90" s="28">
        <f>'STIC Apportionment'!Z281</f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 s="13">
        <v>0</v>
      </c>
      <c r="AZ90" t="str">
        <f t="shared" si="16"/>
        <v/>
      </c>
      <c r="BA90" t="str">
        <f t="shared" si="16"/>
        <v/>
      </c>
      <c r="BB90" t="str">
        <f t="shared" si="16"/>
        <v/>
      </c>
      <c r="BC90" t="str">
        <f t="shared" si="15"/>
        <v/>
      </c>
      <c r="BD90" t="str">
        <f t="shared" si="15"/>
        <v/>
      </c>
      <c r="BE90" t="str">
        <f t="shared" si="15"/>
        <v/>
      </c>
      <c r="BF90" s="13">
        <f t="shared" si="27"/>
        <v>0</v>
      </c>
      <c r="BG90" s="13">
        <f t="shared" si="28"/>
        <v>0</v>
      </c>
      <c r="BH90" s="13">
        <f t="shared" si="29"/>
        <v>0</v>
      </c>
    </row>
    <row r="91" spans="1:60" x14ac:dyDescent="0.25">
      <c r="A91">
        <v>267</v>
      </c>
      <c r="B91" t="s">
        <v>297</v>
      </c>
      <c r="C91" s="8">
        <v>117731</v>
      </c>
      <c r="D91" s="8">
        <v>1657</v>
      </c>
      <c r="E91" s="26">
        <f>'STIC Apportionment'!G282</f>
        <v>4206058</v>
      </c>
      <c r="F91" s="22">
        <v>4206058</v>
      </c>
      <c r="G91" s="23">
        <f t="shared" si="17"/>
        <v>0</v>
      </c>
      <c r="H91" s="24">
        <f>'STIC Apportionment'!H282</f>
        <v>881153</v>
      </c>
      <c r="I91" s="27">
        <v>881153</v>
      </c>
      <c r="J91" s="23">
        <f t="shared" si="18"/>
        <v>0</v>
      </c>
      <c r="K91" s="24">
        <f>'STIC Apportionment'!I282</f>
        <v>52555</v>
      </c>
      <c r="L91" s="27">
        <v>52555</v>
      </c>
      <c r="M91" s="23">
        <f t="shared" si="19"/>
        <v>0</v>
      </c>
      <c r="N91" s="24">
        <f>'STIC Apportionment'!J282</f>
        <v>560408</v>
      </c>
      <c r="O91" s="27">
        <v>560408</v>
      </c>
      <c r="P91" s="23">
        <f t="shared" si="20"/>
        <v>0</v>
      </c>
      <c r="Q91" s="73">
        <f>'STIC Apportionment'!M282</f>
        <v>4.7733999999999996</v>
      </c>
      <c r="R91" s="78">
        <v>4.7733999999999996</v>
      </c>
      <c r="S91" s="25">
        <f t="shared" si="21"/>
        <v>0</v>
      </c>
      <c r="T91" s="92">
        <f>'STIC Apportionment'!N282</f>
        <v>80.031499999999994</v>
      </c>
      <c r="U91" s="78">
        <v>80.031499999999994</v>
      </c>
      <c r="V91" s="25">
        <f t="shared" si="22"/>
        <v>0</v>
      </c>
      <c r="W91" s="73">
        <f>'STIC Apportionment'!O282</f>
        <v>7.4844999999999997</v>
      </c>
      <c r="X91" s="78">
        <v>7.4844999999999997</v>
      </c>
      <c r="Y91" s="25">
        <f t="shared" si="23"/>
        <v>0</v>
      </c>
      <c r="Z91" s="73">
        <f>'STIC Apportionment'!P282</f>
        <v>0.44640000000000002</v>
      </c>
      <c r="AA91" s="78">
        <v>0.44640000000000002</v>
      </c>
      <c r="AB91" s="25">
        <f t="shared" si="24"/>
        <v>0</v>
      </c>
      <c r="AC91" s="73">
        <f>'STIC Apportionment'!Q282</f>
        <v>35.725999999999999</v>
      </c>
      <c r="AD91" s="78">
        <v>35.725999999999999</v>
      </c>
      <c r="AE91" s="25">
        <f t="shared" si="25"/>
        <v>0</v>
      </c>
      <c r="AF91" s="73">
        <f>'STIC Apportionment'!R282</f>
        <v>4.7601000000000004</v>
      </c>
      <c r="AG91" s="78">
        <v>4.7601000000000004</v>
      </c>
      <c r="AH91" s="25">
        <f t="shared" si="26"/>
        <v>0</v>
      </c>
      <c r="AI91"/>
      <c r="AJ91" s="1">
        <f>'STIC Apportionment'!T282</f>
        <v>0</v>
      </c>
      <c r="AK91" s="1">
        <f>'STIC Apportionment'!U282</f>
        <v>0</v>
      </c>
      <c r="AL91" s="1">
        <f>'STIC Apportionment'!V282</f>
        <v>0</v>
      </c>
      <c r="AM91" s="1">
        <f>'STIC Apportionment'!W282</f>
        <v>0</v>
      </c>
      <c r="AN91" s="1">
        <f>'STIC Apportionment'!X282</f>
        <v>0</v>
      </c>
      <c r="AO91" s="1">
        <f>'STIC Apportionment'!Y282</f>
        <v>0</v>
      </c>
      <c r="AP91" s="28">
        <f>'STIC Apportionment'!Z282</f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 s="13">
        <v>0</v>
      </c>
      <c r="AZ91" t="str">
        <f t="shared" si="16"/>
        <v/>
      </c>
      <c r="BA91" t="str">
        <f t="shared" si="16"/>
        <v/>
      </c>
      <c r="BB91" t="str">
        <f t="shared" si="16"/>
        <v/>
      </c>
      <c r="BC91" t="str">
        <f t="shared" si="15"/>
        <v/>
      </c>
      <c r="BD91" t="str">
        <f t="shared" si="15"/>
        <v/>
      </c>
      <c r="BE91" t="str">
        <f t="shared" si="15"/>
        <v/>
      </c>
      <c r="BF91" s="13">
        <f t="shared" si="27"/>
        <v>0</v>
      </c>
      <c r="BG91" s="13">
        <f t="shared" si="28"/>
        <v>0</v>
      </c>
      <c r="BH91" s="13">
        <f t="shared" si="29"/>
        <v>0</v>
      </c>
    </row>
    <row r="92" spans="1:60" x14ac:dyDescent="0.25">
      <c r="A92">
        <v>268</v>
      </c>
      <c r="B92" t="s">
        <v>298</v>
      </c>
      <c r="C92" s="8">
        <v>117328</v>
      </c>
      <c r="D92" s="8">
        <v>1881</v>
      </c>
      <c r="E92" s="26">
        <f>'STIC Apportionment'!G283</f>
        <v>2941171</v>
      </c>
      <c r="F92" s="22">
        <v>2619220</v>
      </c>
      <c r="G92" s="23">
        <f t="shared" si="17"/>
        <v>0.12291865517215039</v>
      </c>
      <c r="H92" s="24">
        <f>'STIC Apportionment'!H283</f>
        <v>797696</v>
      </c>
      <c r="I92" s="27">
        <v>788245</v>
      </c>
      <c r="J92" s="23">
        <f t="shared" si="18"/>
        <v>1.1989926989705024E-2</v>
      </c>
      <c r="K92" s="24">
        <f>'STIC Apportionment'!I283</f>
        <v>69236</v>
      </c>
      <c r="L92" s="27">
        <v>69624</v>
      </c>
      <c r="M92" s="23">
        <f t="shared" si="19"/>
        <v>-5.5727909916121199E-3</v>
      </c>
      <c r="N92" s="24">
        <f>'STIC Apportionment'!J283</f>
        <v>880506</v>
      </c>
      <c r="O92" s="27">
        <v>847764</v>
      </c>
      <c r="P92" s="23">
        <f t="shared" si="20"/>
        <v>3.8621597520064554E-2</v>
      </c>
      <c r="Q92" s="73">
        <f>'STIC Apportionment'!M283</f>
        <v>3.6871</v>
      </c>
      <c r="R92" s="78">
        <v>3.3229000000000002</v>
      </c>
      <c r="S92" s="25">
        <f t="shared" si="21"/>
        <v>0.10960305757019473</v>
      </c>
      <c r="T92" s="92">
        <f>'STIC Apportionment'!N283</f>
        <v>42.480400000000003</v>
      </c>
      <c r="U92" s="78">
        <v>37.619500000000002</v>
      </c>
      <c r="V92" s="25">
        <f t="shared" si="22"/>
        <v>0.12921224365023454</v>
      </c>
      <c r="W92" s="73">
        <f>'STIC Apportionment'!O283</f>
        <v>6.7988999999999997</v>
      </c>
      <c r="X92" s="78">
        <v>6.7183000000000002</v>
      </c>
      <c r="Y92" s="25">
        <f t="shared" si="23"/>
        <v>1.1997082595299302E-2</v>
      </c>
      <c r="Z92" s="73">
        <f>'STIC Apportionment'!P283</f>
        <v>0.59009999999999996</v>
      </c>
      <c r="AA92" s="78">
        <v>0.59340000000000004</v>
      </c>
      <c r="AB92" s="25">
        <f t="shared" si="24"/>
        <v>-5.561172901921263E-3</v>
      </c>
      <c r="AC92" s="73">
        <f>'STIC Apportionment'!Q283</f>
        <v>25.067900000000002</v>
      </c>
      <c r="AD92" s="78">
        <v>22.323899999999998</v>
      </c>
      <c r="AE92" s="25">
        <f t="shared" si="25"/>
        <v>0.1229175905643729</v>
      </c>
      <c r="AF92" s="73">
        <f>'STIC Apportionment'!R283</f>
        <v>7.5046999999999997</v>
      </c>
      <c r="AG92" s="78">
        <v>7.2256</v>
      </c>
      <c r="AH92" s="25">
        <f t="shared" si="26"/>
        <v>3.8626550044286834E-2</v>
      </c>
      <c r="AI92"/>
      <c r="AJ92" s="1">
        <f>'STIC Apportionment'!T283</f>
        <v>0</v>
      </c>
      <c r="AK92" s="1">
        <f>'STIC Apportionment'!U283</f>
        <v>0</v>
      </c>
      <c r="AL92" s="1">
        <f>'STIC Apportionment'!V283</f>
        <v>0</v>
      </c>
      <c r="AM92" s="1">
        <f>'STIC Apportionment'!W283</f>
        <v>0</v>
      </c>
      <c r="AN92" s="1">
        <f>'STIC Apportionment'!X283</f>
        <v>0</v>
      </c>
      <c r="AO92" s="1">
        <f>'STIC Apportionment'!Y283</f>
        <v>0</v>
      </c>
      <c r="AP92" s="28">
        <f>'STIC Apportionment'!Z283</f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 s="13">
        <v>0</v>
      </c>
      <c r="AZ92" t="str">
        <f t="shared" si="16"/>
        <v/>
      </c>
      <c r="BA92" t="str">
        <f t="shared" si="16"/>
        <v/>
      </c>
      <c r="BB92" t="str">
        <f t="shared" si="16"/>
        <v/>
      </c>
      <c r="BC92" t="str">
        <f t="shared" si="15"/>
        <v/>
      </c>
      <c r="BD92" t="str">
        <f t="shared" si="15"/>
        <v/>
      </c>
      <c r="BE92" t="str">
        <f t="shared" si="15"/>
        <v/>
      </c>
      <c r="BF92" s="13">
        <f t="shared" si="27"/>
        <v>0</v>
      </c>
      <c r="BG92" s="13">
        <f t="shared" si="28"/>
        <v>0</v>
      </c>
      <c r="BH92" s="13">
        <f t="shared" si="29"/>
        <v>0</v>
      </c>
    </row>
    <row r="93" spans="1:60" x14ac:dyDescent="0.25">
      <c r="A93">
        <v>269</v>
      </c>
      <c r="B93" t="s">
        <v>299</v>
      </c>
      <c r="C93" s="8">
        <v>116960</v>
      </c>
      <c r="D93" s="8">
        <v>1798</v>
      </c>
      <c r="E93" s="26">
        <f>'STIC Apportionment'!G284</f>
        <v>6954385</v>
      </c>
      <c r="F93" s="22">
        <v>6954385</v>
      </c>
      <c r="G93" s="23">
        <f t="shared" si="17"/>
        <v>0</v>
      </c>
      <c r="H93" s="24">
        <f>'STIC Apportionment'!H284</f>
        <v>4082539</v>
      </c>
      <c r="I93" s="27">
        <v>4082539</v>
      </c>
      <c r="J93" s="23">
        <f t="shared" si="18"/>
        <v>0</v>
      </c>
      <c r="K93" s="24">
        <f>'STIC Apportionment'!I284</f>
        <v>211001</v>
      </c>
      <c r="L93" s="27">
        <v>211001</v>
      </c>
      <c r="M93" s="23">
        <f t="shared" si="19"/>
        <v>0</v>
      </c>
      <c r="N93" s="24">
        <f>'STIC Apportionment'!J284</f>
        <v>1009377</v>
      </c>
      <c r="O93" s="27">
        <v>1009377</v>
      </c>
      <c r="P93" s="23">
        <f t="shared" si="20"/>
        <v>0</v>
      </c>
      <c r="Q93" s="73">
        <f>'STIC Apportionment'!M284</f>
        <v>1.7034</v>
      </c>
      <c r="R93" s="78">
        <v>1.7034</v>
      </c>
      <c r="S93" s="25">
        <f t="shared" si="21"/>
        <v>0</v>
      </c>
      <c r="T93" s="92">
        <f>'STIC Apportionment'!N284</f>
        <v>32.959000000000003</v>
      </c>
      <c r="U93" s="78">
        <v>32.959000000000003</v>
      </c>
      <c r="V93" s="25">
        <f t="shared" si="22"/>
        <v>0</v>
      </c>
      <c r="W93" s="73">
        <f>'STIC Apportionment'!O284</f>
        <v>34.9054</v>
      </c>
      <c r="X93" s="78">
        <v>34.9054</v>
      </c>
      <c r="Y93" s="25">
        <f t="shared" si="23"/>
        <v>0</v>
      </c>
      <c r="Z93" s="73">
        <f>'STIC Apportionment'!P284</f>
        <v>1.804</v>
      </c>
      <c r="AA93" s="78">
        <v>1.804</v>
      </c>
      <c r="AB93" s="25">
        <f t="shared" si="24"/>
        <v>0</v>
      </c>
      <c r="AC93" s="73">
        <f>'STIC Apportionment'!Q284</f>
        <v>59.459499999999998</v>
      </c>
      <c r="AD93" s="78">
        <v>59.459499999999998</v>
      </c>
      <c r="AE93" s="25">
        <f t="shared" si="25"/>
        <v>0</v>
      </c>
      <c r="AF93" s="73">
        <f>'STIC Apportionment'!R284</f>
        <v>8.6301000000000005</v>
      </c>
      <c r="AG93" s="78">
        <v>8.6301000000000005</v>
      </c>
      <c r="AH93" s="25">
        <f t="shared" si="26"/>
        <v>0</v>
      </c>
      <c r="AI93"/>
      <c r="AJ93" s="1">
        <f>'STIC Apportionment'!T284</f>
        <v>0</v>
      </c>
      <c r="AK93" s="1">
        <f>'STIC Apportionment'!U284</f>
        <v>0</v>
      </c>
      <c r="AL93" s="1">
        <f>'STIC Apportionment'!V284</f>
        <v>1</v>
      </c>
      <c r="AM93" s="1">
        <f>'STIC Apportionment'!W284</f>
        <v>1</v>
      </c>
      <c r="AN93" s="1">
        <f>'STIC Apportionment'!X284</f>
        <v>0</v>
      </c>
      <c r="AO93" s="1">
        <f>'STIC Apportionment'!Y284</f>
        <v>0</v>
      </c>
      <c r="AP93" s="28">
        <f>'STIC Apportionment'!Z284</f>
        <v>2</v>
      </c>
      <c r="AR93">
        <v>0</v>
      </c>
      <c r="AS93">
        <v>0</v>
      </c>
      <c r="AT93">
        <v>1</v>
      </c>
      <c r="AU93">
        <v>1</v>
      </c>
      <c r="AV93">
        <v>0</v>
      </c>
      <c r="AW93">
        <v>0</v>
      </c>
      <c r="AX93" s="13">
        <v>2</v>
      </c>
      <c r="AZ93" t="str">
        <f t="shared" si="16"/>
        <v/>
      </c>
      <c r="BA93" t="str">
        <f t="shared" si="16"/>
        <v/>
      </c>
      <c r="BB93" t="str">
        <f t="shared" si="16"/>
        <v/>
      </c>
      <c r="BC93" t="str">
        <f t="shared" si="15"/>
        <v/>
      </c>
      <c r="BD93" t="str">
        <f t="shared" si="15"/>
        <v/>
      </c>
      <c r="BE93" t="str">
        <f t="shared" si="15"/>
        <v/>
      </c>
      <c r="BF93" s="13">
        <f t="shared" si="27"/>
        <v>0</v>
      </c>
      <c r="BG93" s="13">
        <f t="shared" si="28"/>
        <v>0</v>
      </c>
      <c r="BH93" s="13">
        <f t="shared" si="29"/>
        <v>0</v>
      </c>
    </row>
    <row r="94" spans="1:60" x14ac:dyDescent="0.25">
      <c r="A94">
        <v>270</v>
      </c>
      <c r="B94" t="s">
        <v>300</v>
      </c>
      <c r="C94" s="8">
        <v>116719</v>
      </c>
      <c r="D94" s="8">
        <v>3019</v>
      </c>
      <c r="E94" s="26">
        <f>'STIC Apportionment'!G285</f>
        <v>7133629</v>
      </c>
      <c r="F94" s="22">
        <v>7133629</v>
      </c>
      <c r="G94" s="23">
        <f t="shared" si="17"/>
        <v>0</v>
      </c>
      <c r="H94" s="24">
        <f>'STIC Apportionment'!H285</f>
        <v>1110959</v>
      </c>
      <c r="I94" s="27">
        <v>1110959</v>
      </c>
      <c r="J94" s="23">
        <f t="shared" si="18"/>
        <v>0</v>
      </c>
      <c r="K94" s="24">
        <f>'STIC Apportionment'!I285</f>
        <v>76997</v>
      </c>
      <c r="L94" s="27">
        <v>76997</v>
      </c>
      <c r="M94" s="23">
        <f t="shared" si="19"/>
        <v>0</v>
      </c>
      <c r="N94" s="24">
        <f>'STIC Apportionment'!J285</f>
        <v>902779</v>
      </c>
      <c r="O94" s="27">
        <v>902779</v>
      </c>
      <c r="P94" s="23">
        <f t="shared" si="20"/>
        <v>0</v>
      </c>
      <c r="Q94" s="73">
        <f>'STIC Apportionment'!M285</f>
        <v>6.4211</v>
      </c>
      <c r="R94" s="78">
        <v>6.4211</v>
      </c>
      <c r="S94" s="25">
        <f t="shared" si="21"/>
        <v>0</v>
      </c>
      <c r="T94" s="92">
        <f>'STIC Apportionment'!N285</f>
        <v>92.648099999999999</v>
      </c>
      <c r="U94" s="78">
        <v>92.648099999999999</v>
      </c>
      <c r="V94" s="25">
        <f t="shared" si="22"/>
        <v>0</v>
      </c>
      <c r="W94" s="73">
        <f>'STIC Apportionment'!O285</f>
        <v>9.5182000000000002</v>
      </c>
      <c r="X94" s="78">
        <v>9.5182000000000002</v>
      </c>
      <c r="Y94" s="25">
        <f t="shared" si="23"/>
        <v>0</v>
      </c>
      <c r="Z94" s="73">
        <f>'STIC Apportionment'!P285</f>
        <v>0.65969999999999995</v>
      </c>
      <c r="AA94" s="78">
        <v>0.65969999999999995</v>
      </c>
      <c r="AB94" s="25">
        <f t="shared" si="24"/>
        <v>0</v>
      </c>
      <c r="AC94" s="73">
        <f>'STIC Apportionment'!Q285</f>
        <v>61.118000000000002</v>
      </c>
      <c r="AD94" s="78">
        <v>61.118000000000002</v>
      </c>
      <c r="AE94" s="25">
        <f t="shared" si="25"/>
        <v>0</v>
      </c>
      <c r="AF94" s="73">
        <f>'STIC Apportionment'!R285</f>
        <v>7.7346000000000004</v>
      </c>
      <c r="AG94" s="78">
        <v>7.7346000000000004</v>
      </c>
      <c r="AH94" s="25">
        <f t="shared" si="26"/>
        <v>0</v>
      </c>
      <c r="AI94"/>
      <c r="AJ94" s="1">
        <f>'STIC Apportionment'!T285</f>
        <v>1</v>
      </c>
      <c r="AK94" s="1">
        <f>'STIC Apportionment'!U285</f>
        <v>0</v>
      </c>
      <c r="AL94" s="1">
        <f>'STIC Apportionment'!V285</f>
        <v>0</v>
      </c>
      <c r="AM94" s="1">
        <f>'STIC Apportionment'!W285</f>
        <v>0</v>
      </c>
      <c r="AN94" s="1">
        <f>'STIC Apportionment'!X285</f>
        <v>0</v>
      </c>
      <c r="AO94" s="1">
        <f>'STIC Apportionment'!Y285</f>
        <v>0</v>
      </c>
      <c r="AP94" s="28">
        <f>'STIC Apportionment'!Z285</f>
        <v>1</v>
      </c>
      <c r="AR94">
        <v>1</v>
      </c>
      <c r="AS94">
        <v>0</v>
      </c>
      <c r="AT94">
        <v>0</v>
      </c>
      <c r="AU94">
        <v>0</v>
      </c>
      <c r="AV94">
        <v>0</v>
      </c>
      <c r="AW94">
        <v>0</v>
      </c>
      <c r="AX94" s="13">
        <v>1</v>
      </c>
      <c r="AZ94" t="str">
        <f t="shared" si="16"/>
        <v/>
      </c>
      <c r="BA94" t="str">
        <f t="shared" si="16"/>
        <v/>
      </c>
      <c r="BB94" t="str">
        <f t="shared" si="16"/>
        <v/>
      </c>
      <c r="BC94" t="str">
        <f t="shared" si="15"/>
        <v/>
      </c>
      <c r="BD94" t="str">
        <f t="shared" si="15"/>
        <v/>
      </c>
      <c r="BE94" t="str">
        <f t="shared" si="15"/>
        <v/>
      </c>
      <c r="BF94" s="13">
        <f t="shared" si="27"/>
        <v>0</v>
      </c>
      <c r="BG94" s="13">
        <f t="shared" si="28"/>
        <v>0</v>
      </c>
      <c r="BH94" s="13">
        <f t="shared" si="29"/>
        <v>0</v>
      </c>
    </row>
    <row r="95" spans="1:60" x14ac:dyDescent="0.25">
      <c r="A95">
        <v>271</v>
      </c>
      <c r="B95" t="s">
        <v>301</v>
      </c>
      <c r="C95" s="8">
        <v>116636</v>
      </c>
      <c r="D95" s="8">
        <v>1313</v>
      </c>
      <c r="E95" s="26">
        <f>'STIC Apportionment'!G286</f>
        <v>8853261</v>
      </c>
      <c r="F95" s="22">
        <v>8853261</v>
      </c>
      <c r="G95" s="23">
        <f t="shared" si="17"/>
        <v>0</v>
      </c>
      <c r="H95" s="24">
        <f>'STIC Apportionment'!H286</f>
        <v>1251351</v>
      </c>
      <c r="I95" s="27">
        <v>1251351</v>
      </c>
      <c r="J95" s="23">
        <f t="shared" si="18"/>
        <v>0</v>
      </c>
      <c r="K95" s="24">
        <f>'STIC Apportionment'!I286</f>
        <v>94893</v>
      </c>
      <c r="L95" s="27">
        <v>94893</v>
      </c>
      <c r="M95" s="23">
        <f t="shared" si="19"/>
        <v>0</v>
      </c>
      <c r="N95" s="24">
        <f>'STIC Apportionment'!J286</f>
        <v>2018554</v>
      </c>
      <c r="O95" s="27">
        <v>2018554</v>
      </c>
      <c r="P95" s="23">
        <f t="shared" si="20"/>
        <v>0</v>
      </c>
      <c r="Q95" s="73">
        <f>'STIC Apportionment'!M286</f>
        <v>7.0750000000000002</v>
      </c>
      <c r="R95" s="78">
        <v>7.0750000000000002</v>
      </c>
      <c r="S95" s="25">
        <f t="shared" si="21"/>
        <v>0</v>
      </c>
      <c r="T95" s="92">
        <f>'STIC Apportionment'!N286</f>
        <v>93.297300000000007</v>
      </c>
      <c r="U95" s="78">
        <v>93.297300000000007</v>
      </c>
      <c r="V95" s="25">
        <f t="shared" si="22"/>
        <v>0</v>
      </c>
      <c r="W95" s="73">
        <f>'STIC Apportionment'!O286</f>
        <v>10.7287</v>
      </c>
      <c r="X95" s="78">
        <v>10.7287</v>
      </c>
      <c r="Y95" s="25">
        <f t="shared" si="23"/>
        <v>0</v>
      </c>
      <c r="Z95" s="73">
        <f>'STIC Apportionment'!P286</f>
        <v>0.81359999999999999</v>
      </c>
      <c r="AA95" s="78">
        <v>0.81359999999999999</v>
      </c>
      <c r="AB95" s="25">
        <f t="shared" si="24"/>
        <v>0</v>
      </c>
      <c r="AC95" s="73">
        <f>'STIC Apportionment'!Q286</f>
        <v>75.905000000000001</v>
      </c>
      <c r="AD95" s="78">
        <v>75.905000000000001</v>
      </c>
      <c r="AE95" s="25">
        <f t="shared" si="25"/>
        <v>0</v>
      </c>
      <c r="AF95" s="73">
        <f>'STIC Apportionment'!R286</f>
        <v>17.3064</v>
      </c>
      <c r="AG95" s="78">
        <v>17.3064</v>
      </c>
      <c r="AH95" s="25">
        <f t="shared" si="26"/>
        <v>0</v>
      </c>
      <c r="AI95"/>
      <c r="AJ95" s="1">
        <f>'STIC Apportionment'!T286</f>
        <v>1</v>
      </c>
      <c r="AK95" s="1">
        <f>'STIC Apportionment'!U286</f>
        <v>0</v>
      </c>
      <c r="AL95" s="1">
        <f>'STIC Apportionment'!V286</f>
        <v>0</v>
      </c>
      <c r="AM95" s="1">
        <f>'STIC Apportionment'!W286</f>
        <v>1</v>
      </c>
      <c r="AN95" s="1">
        <f>'STIC Apportionment'!X286</f>
        <v>0</v>
      </c>
      <c r="AO95" s="1">
        <f>'STIC Apportionment'!Y286</f>
        <v>1</v>
      </c>
      <c r="AP95" s="28">
        <f>'STIC Apportionment'!Z286</f>
        <v>3</v>
      </c>
      <c r="AR95">
        <v>1</v>
      </c>
      <c r="AS95">
        <v>0</v>
      </c>
      <c r="AT95">
        <v>0</v>
      </c>
      <c r="AU95">
        <v>1</v>
      </c>
      <c r="AV95">
        <v>0</v>
      </c>
      <c r="AW95">
        <v>1</v>
      </c>
      <c r="AX95" s="13">
        <v>3</v>
      </c>
      <c r="AZ95" t="str">
        <f t="shared" si="16"/>
        <v/>
      </c>
      <c r="BA95" t="str">
        <f t="shared" si="16"/>
        <v/>
      </c>
      <c r="BB95" t="str">
        <f t="shared" si="16"/>
        <v/>
      </c>
      <c r="BC95" t="str">
        <f t="shared" si="15"/>
        <v/>
      </c>
      <c r="BD95" t="str">
        <f t="shared" si="15"/>
        <v/>
      </c>
      <c r="BE95" t="str">
        <f t="shared" si="15"/>
        <v/>
      </c>
      <c r="BF95" s="13">
        <f t="shared" si="27"/>
        <v>0</v>
      </c>
      <c r="BG95" s="13">
        <f t="shared" si="28"/>
        <v>0</v>
      </c>
      <c r="BH95" s="13">
        <f t="shared" si="29"/>
        <v>0</v>
      </c>
    </row>
    <row r="96" spans="1:60" x14ac:dyDescent="0.25">
      <c r="A96">
        <v>272</v>
      </c>
      <c r="B96" t="s">
        <v>302</v>
      </c>
      <c r="C96" s="8">
        <v>116533</v>
      </c>
      <c r="D96" s="8">
        <v>1422</v>
      </c>
      <c r="E96" s="26">
        <f>'STIC Apportionment'!G287</f>
        <v>0</v>
      </c>
      <c r="F96" s="22">
        <v>0</v>
      </c>
      <c r="G96" s="23" t="str">
        <f t="shared" si="17"/>
        <v/>
      </c>
      <c r="H96" s="24">
        <f>'STIC Apportionment'!H287</f>
        <v>623071</v>
      </c>
      <c r="I96" s="27">
        <v>623071</v>
      </c>
      <c r="J96" s="23">
        <f t="shared" si="18"/>
        <v>0</v>
      </c>
      <c r="K96" s="24">
        <f>'STIC Apportionment'!I287</f>
        <v>41059</v>
      </c>
      <c r="L96" s="27">
        <v>41059</v>
      </c>
      <c r="M96" s="23">
        <f t="shared" si="19"/>
        <v>0</v>
      </c>
      <c r="N96" s="24">
        <f>'STIC Apportionment'!J287</f>
        <v>760350</v>
      </c>
      <c r="O96" s="27">
        <v>760350</v>
      </c>
      <c r="P96" s="23">
        <f t="shared" si="20"/>
        <v>0</v>
      </c>
      <c r="Q96" s="73">
        <f>'STIC Apportionment'!M287</f>
        <v>0</v>
      </c>
      <c r="R96" s="78">
        <v>0</v>
      </c>
      <c r="S96" s="25" t="str">
        <f t="shared" si="21"/>
        <v/>
      </c>
      <c r="T96" s="92">
        <f>'STIC Apportionment'!N287</f>
        <v>0</v>
      </c>
      <c r="U96" s="78">
        <v>0</v>
      </c>
      <c r="V96" s="25" t="str">
        <f t="shared" si="22"/>
        <v/>
      </c>
      <c r="W96" s="73">
        <f>'STIC Apportionment'!O287</f>
        <v>5.3467000000000002</v>
      </c>
      <c r="X96" s="78">
        <v>5.3467000000000002</v>
      </c>
      <c r="Y96" s="25">
        <f t="shared" si="23"/>
        <v>0</v>
      </c>
      <c r="Z96" s="73">
        <f>'STIC Apportionment'!P287</f>
        <v>0.3523</v>
      </c>
      <c r="AA96" s="78">
        <v>0.3523</v>
      </c>
      <c r="AB96" s="25">
        <f t="shared" si="24"/>
        <v>0</v>
      </c>
      <c r="AC96" s="73">
        <f>'STIC Apportionment'!Q287</f>
        <v>0</v>
      </c>
      <c r="AD96" s="78">
        <v>0</v>
      </c>
      <c r="AE96" s="25" t="str">
        <f t="shared" si="25"/>
        <v/>
      </c>
      <c r="AF96" s="73">
        <f>'STIC Apportionment'!R287</f>
        <v>6.5247999999999999</v>
      </c>
      <c r="AG96" s="78">
        <v>6.5247999999999999</v>
      </c>
      <c r="AH96" s="25">
        <f t="shared" si="26"/>
        <v>0</v>
      </c>
      <c r="AI96"/>
      <c r="AJ96" s="1">
        <f>'STIC Apportionment'!T287</f>
        <v>0</v>
      </c>
      <c r="AK96" s="1">
        <f>'STIC Apportionment'!U287</f>
        <v>0</v>
      </c>
      <c r="AL96" s="1">
        <f>'STIC Apportionment'!V287</f>
        <v>0</v>
      </c>
      <c r="AM96" s="1">
        <f>'STIC Apportionment'!W287</f>
        <v>0</v>
      </c>
      <c r="AN96" s="1">
        <f>'STIC Apportionment'!X287</f>
        <v>0</v>
      </c>
      <c r="AO96" s="1">
        <f>'STIC Apportionment'!Y287</f>
        <v>0</v>
      </c>
      <c r="AP96" s="28">
        <f>'STIC Apportionment'!Z287</f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 s="13">
        <v>0</v>
      </c>
      <c r="AZ96" t="str">
        <f t="shared" si="16"/>
        <v/>
      </c>
      <c r="BA96" t="str">
        <f t="shared" si="16"/>
        <v/>
      </c>
      <c r="BB96" t="str">
        <f t="shared" si="16"/>
        <v/>
      </c>
      <c r="BC96" t="str">
        <f t="shared" si="15"/>
        <v/>
      </c>
      <c r="BD96" t="str">
        <f t="shared" si="15"/>
        <v/>
      </c>
      <c r="BE96" t="str">
        <f t="shared" si="15"/>
        <v/>
      </c>
      <c r="BF96" s="13">
        <f t="shared" si="27"/>
        <v>0</v>
      </c>
      <c r="BG96" s="13">
        <f t="shared" si="28"/>
        <v>0</v>
      </c>
      <c r="BH96" s="13">
        <f t="shared" si="29"/>
        <v>0</v>
      </c>
    </row>
    <row r="97" spans="1:60" x14ac:dyDescent="0.25">
      <c r="A97">
        <v>273</v>
      </c>
      <c r="B97" t="s">
        <v>303</v>
      </c>
      <c r="C97" s="8">
        <v>114773</v>
      </c>
      <c r="D97" s="8">
        <v>2167</v>
      </c>
      <c r="E97" s="26">
        <f>'STIC Apportionment'!G288</f>
        <v>2066747</v>
      </c>
      <c r="F97" s="22">
        <v>2066747</v>
      </c>
      <c r="G97" s="23">
        <f t="shared" si="17"/>
        <v>0</v>
      </c>
      <c r="H97" s="24">
        <f>'STIC Apportionment'!H288</f>
        <v>747217</v>
      </c>
      <c r="I97" s="27">
        <v>747217</v>
      </c>
      <c r="J97" s="23">
        <f t="shared" si="18"/>
        <v>0</v>
      </c>
      <c r="K97" s="24">
        <f>'STIC Apportionment'!I288</f>
        <v>53749</v>
      </c>
      <c r="L97" s="27">
        <v>53749</v>
      </c>
      <c r="M97" s="23">
        <f t="shared" si="19"/>
        <v>0</v>
      </c>
      <c r="N97" s="24">
        <f>'STIC Apportionment'!J288</f>
        <v>470975</v>
      </c>
      <c r="O97" s="27">
        <v>470975</v>
      </c>
      <c r="P97" s="23">
        <f t="shared" si="20"/>
        <v>0</v>
      </c>
      <c r="Q97" s="73">
        <f>'STIC Apportionment'!M288</f>
        <v>2.7658999999999998</v>
      </c>
      <c r="R97" s="78">
        <v>2.7658999999999998</v>
      </c>
      <c r="S97" s="25">
        <f t="shared" si="21"/>
        <v>0</v>
      </c>
      <c r="T97" s="92">
        <f>'STIC Apportionment'!N288</f>
        <v>38.451799999999999</v>
      </c>
      <c r="U97" s="78">
        <v>38.451799999999999</v>
      </c>
      <c r="V97" s="25">
        <f t="shared" si="22"/>
        <v>0</v>
      </c>
      <c r="W97" s="73">
        <f>'STIC Apportionment'!O288</f>
        <v>6.5103999999999997</v>
      </c>
      <c r="X97" s="78">
        <v>6.5103999999999997</v>
      </c>
      <c r="Y97" s="25">
        <f t="shared" si="23"/>
        <v>0</v>
      </c>
      <c r="Z97" s="73">
        <f>'STIC Apportionment'!P288</f>
        <v>0.46829999999999999</v>
      </c>
      <c r="AA97" s="78">
        <v>0.46829999999999999</v>
      </c>
      <c r="AB97" s="25">
        <f t="shared" si="24"/>
        <v>0</v>
      </c>
      <c r="AC97" s="73">
        <f>'STIC Apportionment'!Q288</f>
        <v>18.007300000000001</v>
      </c>
      <c r="AD97" s="78">
        <v>18.007300000000001</v>
      </c>
      <c r="AE97" s="25">
        <f t="shared" si="25"/>
        <v>0</v>
      </c>
      <c r="AF97" s="73">
        <f>'STIC Apportionment'!R288</f>
        <v>4.1035000000000004</v>
      </c>
      <c r="AG97" s="78">
        <v>4.1035000000000004</v>
      </c>
      <c r="AH97" s="25">
        <f t="shared" si="26"/>
        <v>0</v>
      </c>
      <c r="AI97"/>
      <c r="AJ97" s="1">
        <f>'STIC Apportionment'!T288</f>
        <v>0</v>
      </c>
      <c r="AK97" s="1">
        <f>'STIC Apportionment'!U288</f>
        <v>0</v>
      </c>
      <c r="AL97" s="1">
        <f>'STIC Apportionment'!V288</f>
        <v>0</v>
      </c>
      <c r="AM97" s="1">
        <f>'STIC Apportionment'!W288</f>
        <v>0</v>
      </c>
      <c r="AN97" s="1">
        <f>'STIC Apportionment'!X288</f>
        <v>0</v>
      </c>
      <c r="AO97" s="1">
        <f>'STIC Apportionment'!Y288</f>
        <v>0</v>
      </c>
      <c r="AP97" s="28">
        <f>'STIC Apportionment'!Z288</f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 s="13">
        <v>0</v>
      </c>
      <c r="AZ97" t="str">
        <f t="shared" si="16"/>
        <v/>
      </c>
      <c r="BA97" t="str">
        <f t="shared" si="16"/>
        <v/>
      </c>
      <c r="BB97" t="str">
        <f t="shared" si="16"/>
        <v/>
      </c>
      <c r="BC97" t="str">
        <f t="shared" si="15"/>
        <v/>
      </c>
      <c r="BD97" t="str">
        <f t="shared" si="15"/>
        <v/>
      </c>
      <c r="BE97" t="str">
        <f t="shared" si="15"/>
        <v/>
      </c>
      <c r="BF97" s="13">
        <f t="shared" si="27"/>
        <v>0</v>
      </c>
      <c r="BG97" s="13">
        <f t="shared" si="28"/>
        <v>0</v>
      </c>
      <c r="BH97" s="13">
        <f t="shared" si="29"/>
        <v>0</v>
      </c>
    </row>
    <row r="98" spans="1:60" x14ac:dyDescent="0.25">
      <c r="A98">
        <v>274</v>
      </c>
      <c r="B98" t="s">
        <v>304</v>
      </c>
      <c r="C98" s="8">
        <v>114591</v>
      </c>
      <c r="D98" s="8">
        <v>3527</v>
      </c>
      <c r="E98" s="26">
        <f>'STIC Apportionment'!G289</f>
        <v>27213337</v>
      </c>
      <c r="F98" s="22">
        <v>27213337</v>
      </c>
      <c r="G98" s="23">
        <f t="shared" si="17"/>
        <v>0</v>
      </c>
      <c r="H98" s="24">
        <f>'STIC Apportionment'!H289</f>
        <v>3821709</v>
      </c>
      <c r="I98" s="27">
        <v>3821709</v>
      </c>
      <c r="J98" s="23">
        <f t="shared" si="18"/>
        <v>0</v>
      </c>
      <c r="K98" s="24">
        <f>'STIC Apportionment'!I289</f>
        <v>299291</v>
      </c>
      <c r="L98" s="27">
        <v>299291</v>
      </c>
      <c r="M98" s="23">
        <f t="shared" si="19"/>
        <v>0</v>
      </c>
      <c r="N98" s="24">
        <f>'STIC Apportionment'!J289</f>
        <v>6262209</v>
      </c>
      <c r="O98" s="27">
        <v>6262209</v>
      </c>
      <c r="P98" s="23">
        <f t="shared" si="20"/>
        <v>0</v>
      </c>
      <c r="Q98" s="73">
        <f>'STIC Apportionment'!M289</f>
        <v>7.9356</v>
      </c>
      <c r="R98" s="78">
        <v>7.9356</v>
      </c>
      <c r="S98" s="25">
        <f t="shared" si="21"/>
        <v>0</v>
      </c>
      <c r="T98" s="92">
        <f>'STIC Apportionment'!N289</f>
        <v>101.2514</v>
      </c>
      <c r="U98" s="78">
        <v>101.2514</v>
      </c>
      <c r="V98" s="25">
        <f t="shared" si="22"/>
        <v>0</v>
      </c>
      <c r="W98" s="73">
        <f>'STIC Apportionment'!O289</f>
        <v>33.350900000000003</v>
      </c>
      <c r="X98" s="78">
        <v>33.350900000000003</v>
      </c>
      <c r="Y98" s="25">
        <f t="shared" si="23"/>
        <v>0</v>
      </c>
      <c r="Z98" s="73">
        <f>'STIC Apportionment'!P289</f>
        <v>2.6118000000000001</v>
      </c>
      <c r="AA98" s="78">
        <v>2.6118000000000001</v>
      </c>
      <c r="AB98" s="25">
        <f t="shared" si="24"/>
        <v>0</v>
      </c>
      <c r="AC98" s="73">
        <f>'STIC Apportionment'!Q289</f>
        <v>237.48230000000001</v>
      </c>
      <c r="AD98" s="78">
        <v>237.48230000000001</v>
      </c>
      <c r="AE98" s="25">
        <f t="shared" si="25"/>
        <v>0</v>
      </c>
      <c r="AF98" s="73">
        <f>'STIC Apportionment'!R289</f>
        <v>54.648299999999999</v>
      </c>
      <c r="AG98" s="78">
        <v>54.648299999999999</v>
      </c>
      <c r="AH98" s="25">
        <f t="shared" si="26"/>
        <v>0</v>
      </c>
      <c r="AI98"/>
      <c r="AJ98" s="1">
        <f>'STIC Apportionment'!T289</f>
        <v>1</v>
      </c>
      <c r="AK98" s="1">
        <f>'STIC Apportionment'!U289</f>
        <v>1</v>
      </c>
      <c r="AL98" s="1">
        <f>'STIC Apportionment'!V289</f>
        <v>1</v>
      </c>
      <c r="AM98" s="1">
        <f>'STIC Apportionment'!W289</f>
        <v>1</v>
      </c>
      <c r="AN98" s="1">
        <f>'STIC Apportionment'!X289</f>
        <v>1</v>
      </c>
      <c r="AO98" s="1">
        <f>'STIC Apportionment'!Y289</f>
        <v>1</v>
      </c>
      <c r="AP98" s="28">
        <f>'STIC Apportionment'!Z289</f>
        <v>6</v>
      </c>
      <c r="AR98">
        <v>1</v>
      </c>
      <c r="AS98">
        <v>1</v>
      </c>
      <c r="AT98">
        <v>1</v>
      </c>
      <c r="AU98">
        <v>1</v>
      </c>
      <c r="AV98">
        <v>1</v>
      </c>
      <c r="AW98">
        <v>1</v>
      </c>
      <c r="AX98" s="13">
        <v>6</v>
      </c>
      <c r="AZ98" t="str">
        <f t="shared" si="16"/>
        <v/>
      </c>
      <c r="BA98" t="str">
        <f t="shared" si="16"/>
        <v/>
      </c>
      <c r="BB98" t="str">
        <f t="shared" si="16"/>
        <v/>
      </c>
      <c r="BC98" t="str">
        <f t="shared" si="15"/>
        <v/>
      </c>
      <c r="BD98" t="str">
        <f t="shared" si="15"/>
        <v/>
      </c>
      <c r="BE98" t="str">
        <f t="shared" si="15"/>
        <v/>
      </c>
      <c r="BF98" s="13">
        <f t="shared" si="27"/>
        <v>0</v>
      </c>
      <c r="BG98" s="13">
        <f t="shared" si="28"/>
        <v>0</v>
      </c>
      <c r="BH98" s="13">
        <f t="shared" si="29"/>
        <v>0</v>
      </c>
    </row>
    <row r="99" spans="1:60" x14ac:dyDescent="0.25">
      <c r="A99">
        <v>275</v>
      </c>
      <c r="B99" t="s">
        <v>305</v>
      </c>
      <c r="C99" s="8">
        <v>114473</v>
      </c>
      <c r="D99" s="8">
        <v>2379</v>
      </c>
      <c r="E99" s="26">
        <f>'STIC Apportionment'!G290</f>
        <v>15735526</v>
      </c>
      <c r="F99" s="22">
        <v>15735526</v>
      </c>
      <c r="G99" s="23">
        <f t="shared" si="17"/>
        <v>0</v>
      </c>
      <c r="H99" s="24">
        <f>'STIC Apportionment'!H290</f>
        <v>3348824</v>
      </c>
      <c r="I99" s="27">
        <v>3348824</v>
      </c>
      <c r="J99" s="23">
        <f t="shared" si="18"/>
        <v>0</v>
      </c>
      <c r="K99" s="24">
        <f>'STIC Apportionment'!I290</f>
        <v>233672</v>
      </c>
      <c r="L99" s="27">
        <v>233672</v>
      </c>
      <c r="M99" s="23">
        <f t="shared" si="19"/>
        <v>0</v>
      </c>
      <c r="N99" s="24">
        <f>'STIC Apportionment'!J290</f>
        <v>4703865</v>
      </c>
      <c r="O99" s="27">
        <v>4703865</v>
      </c>
      <c r="P99" s="23">
        <f t="shared" si="20"/>
        <v>0</v>
      </c>
      <c r="Q99" s="73">
        <f>'STIC Apportionment'!M290</f>
        <v>4.6988000000000003</v>
      </c>
      <c r="R99" s="78">
        <v>4.6988000000000003</v>
      </c>
      <c r="S99" s="25">
        <f t="shared" si="21"/>
        <v>0</v>
      </c>
      <c r="T99" s="92">
        <f>'STIC Apportionment'!N290</f>
        <v>67.340199999999996</v>
      </c>
      <c r="U99" s="78">
        <v>67.340199999999996</v>
      </c>
      <c r="V99" s="25">
        <f t="shared" si="22"/>
        <v>0</v>
      </c>
      <c r="W99" s="73">
        <f>'STIC Apportionment'!O290</f>
        <v>29.254300000000001</v>
      </c>
      <c r="X99" s="78">
        <v>29.254300000000001</v>
      </c>
      <c r="Y99" s="25">
        <f t="shared" si="23"/>
        <v>0</v>
      </c>
      <c r="Z99" s="73">
        <f>'STIC Apportionment'!P290</f>
        <v>2.0413000000000001</v>
      </c>
      <c r="AA99" s="78">
        <v>2.0413000000000001</v>
      </c>
      <c r="AB99" s="25">
        <f t="shared" si="24"/>
        <v>0</v>
      </c>
      <c r="AC99" s="73">
        <f>'STIC Apportionment'!Q290</f>
        <v>137.4606</v>
      </c>
      <c r="AD99" s="78">
        <v>137.4606</v>
      </c>
      <c r="AE99" s="25">
        <f t="shared" si="25"/>
        <v>0</v>
      </c>
      <c r="AF99" s="73">
        <f>'STIC Apportionment'!R290</f>
        <v>41.091500000000003</v>
      </c>
      <c r="AG99" s="78">
        <v>41.091500000000003</v>
      </c>
      <c r="AH99" s="25">
        <f t="shared" si="26"/>
        <v>0</v>
      </c>
      <c r="AI99"/>
      <c r="AJ99" s="1">
        <f>'STIC Apportionment'!T290</f>
        <v>0</v>
      </c>
      <c r="AK99" s="1">
        <f>'STIC Apportionment'!U290</f>
        <v>0</v>
      </c>
      <c r="AL99" s="1">
        <f>'STIC Apportionment'!V290</f>
        <v>1</v>
      </c>
      <c r="AM99" s="1">
        <f>'STIC Apportionment'!W290</f>
        <v>1</v>
      </c>
      <c r="AN99" s="1">
        <f>'STIC Apportionment'!X290</f>
        <v>1</v>
      </c>
      <c r="AO99" s="1">
        <f>'STIC Apportionment'!Y290</f>
        <v>1</v>
      </c>
      <c r="AP99" s="28">
        <f>'STIC Apportionment'!Z290</f>
        <v>4</v>
      </c>
      <c r="AR99">
        <v>0</v>
      </c>
      <c r="AS99">
        <v>0</v>
      </c>
      <c r="AT99">
        <v>1</v>
      </c>
      <c r="AU99">
        <v>1</v>
      </c>
      <c r="AV99">
        <v>1</v>
      </c>
      <c r="AW99">
        <v>1</v>
      </c>
      <c r="AX99" s="13">
        <v>4</v>
      </c>
      <c r="AZ99" t="str">
        <f t="shared" si="16"/>
        <v/>
      </c>
      <c r="BA99" t="str">
        <f t="shared" si="16"/>
        <v/>
      </c>
      <c r="BB99" t="str">
        <f t="shared" si="16"/>
        <v/>
      </c>
      <c r="BC99" t="str">
        <f t="shared" si="15"/>
        <v/>
      </c>
      <c r="BD99" t="str">
        <f t="shared" si="15"/>
        <v/>
      </c>
      <c r="BE99" t="str">
        <f t="shared" si="15"/>
        <v/>
      </c>
      <c r="BF99" s="13">
        <f t="shared" si="27"/>
        <v>0</v>
      </c>
      <c r="BG99" s="13">
        <f t="shared" si="28"/>
        <v>0</v>
      </c>
      <c r="BH99" s="13">
        <f t="shared" si="29"/>
        <v>0</v>
      </c>
    </row>
    <row r="100" spans="1:60" x14ac:dyDescent="0.25">
      <c r="A100">
        <v>276</v>
      </c>
      <c r="B100" t="s">
        <v>306</v>
      </c>
      <c r="C100" s="8">
        <v>114237</v>
      </c>
      <c r="D100" s="8">
        <v>2952</v>
      </c>
      <c r="E100" s="26">
        <f>'STIC Apportionment'!G291</f>
        <v>13293068</v>
      </c>
      <c r="F100" s="22">
        <v>13293068</v>
      </c>
      <c r="G100" s="23">
        <f t="shared" si="17"/>
        <v>0</v>
      </c>
      <c r="H100" s="24">
        <f>'STIC Apportionment'!H291</f>
        <v>2604091</v>
      </c>
      <c r="I100" s="27">
        <v>2604091</v>
      </c>
      <c r="J100" s="23">
        <f t="shared" si="18"/>
        <v>0</v>
      </c>
      <c r="K100" s="24">
        <f>'STIC Apportionment'!I291</f>
        <v>160146</v>
      </c>
      <c r="L100" s="27">
        <v>160146</v>
      </c>
      <c r="M100" s="23">
        <f t="shared" si="19"/>
        <v>0</v>
      </c>
      <c r="N100" s="24">
        <f>'STIC Apportionment'!J291</f>
        <v>2094467</v>
      </c>
      <c r="O100" s="27">
        <v>2094467</v>
      </c>
      <c r="P100" s="23">
        <f t="shared" si="20"/>
        <v>0</v>
      </c>
      <c r="Q100" s="73">
        <f>'STIC Apportionment'!M291</f>
        <v>5.1047000000000002</v>
      </c>
      <c r="R100" s="78">
        <v>5.1047000000000002</v>
      </c>
      <c r="S100" s="25">
        <f t="shared" si="21"/>
        <v>0</v>
      </c>
      <c r="T100" s="92">
        <f>'STIC Apportionment'!N291</f>
        <v>83.005899999999997</v>
      </c>
      <c r="U100" s="78">
        <v>83.005899999999997</v>
      </c>
      <c r="V100" s="25">
        <f t="shared" si="22"/>
        <v>0</v>
      </c>
      <c r="W100" s="73">
        <f>'STIC Apportionment'!O291</f>
        <v>22.795500000000001</v>
      </c>
      <c r="X100" s="78">
        <v>22.795500000000001</v>
      </c>
      <c r="Y100" s="25">
        <f t="shared" si="23"/>
        <v>0</v>
      </c>
      <c r="Z100" s="73">
        <f>'STIC Apportionment'!P291</f>
        <v>1.4018999999999999</v>
      </c>
      <c r="AA100" s="78">
        <v>1.4018999999999999</v>
      </c>
      <c r="AB100" s="25">
        <f t="shared" si="24"/>
        <v>0</v>
      </c>
      <c r="AC100" s="73">
        <f>'STIC Apportionment'!Q291</f>
        <v>116.3639</v>
      </c>
      <c r="AD100" s="78">
        <v>116.3639</v>
      </c>
      <c r="AE100" s="25">
        <f t="shared" si="25"/>
        <v>0</v>
      </c>
      <c r="AF100" s="73">
        <f>'STIC Apportionment'!R291</f>
        <v>18.334399999999999</v>
      </c>
      <c r="AG100" s="78">
        <v>18.334399999999999</v>
      </c>
      <c r="AH100" s="25">
        <f t="shared" si="26"/>
        <v>0</v>
      </c>
      <c r="AI100"/>
      <c r="AJ100" s="1">
        <f>'STIC Apportionment'!T291</f>
        <v>0</v>
      </c>
      <c r="AK100" s="1">
        <f>'STIC Apportionment'!U291</f>
        <v>0</v>
      </c>
      <c r="AL100" s="1">
        <f>'STIC Apportionment'!V291</f>
        <v>1</v>
      </c>
      <c r="AM100" s="1">
        <f>'STIC Apportionment'!W291</f>
        <v>1</v>
      </c>
      <c r="AN100" s="1">
        <f>'STIC Apportionment'!X291</f>
        <v>1</v>
      </c>
      <c r="AO100" s="1">
        <f>'STIC Apportionment'!Y291</f>
        <v>1</v>
      </c>
      <c r="AP100" s="28">
        <f>'STIC Apportionment'!Z291</f>
        <v>4</v>
      </c>
      <c r="AR100">
        <v>0</v>
      </c>
      <c r="AS100">
        <v>0</v>
      </c>
      <c r="AT100">
        <v>1</v>
      </c>
      <c r="AU100">
        <v>1</v>
      </c>
      <c r="AV100">
        <v>1</v>
      </c>
      <c r="AW100">
        <v>1</v>
      </c>
      <c r="AX100" s="13">
        <v>4</v>
      </c>
      <c r="AZ100" t="str">
        <f t="shared" si="16"/>
        <v/>
      </c>
      <c r="BA100" t="str">
        <f t="shared" si="16"/>
        <v/>
      </c>
      <c r="BB100" t="str">
        <f t="shared" si="16"/>
        <v/>
      </c>
      <c r="BC100" t="str">
        <f t="shared" si="15"/>
        <v/>
      </c>
      <c r="BD100" t="str">
        <f t="shared" si="15"/>
        <v/>
      </c>
      <c r="BE100" t="str">
        <f t="shared" si="15"/>
        <v/>
      </c>
      <c r="BF100" s="13">
        <f t="shared" si="27"/>
        <v>0</v>
      </c>
      <c r="BG100" s="13">
        <f t="shared" si="28"/>
        <v>0</v>
      </c>
      <c r="BH100" s="13">
        <f t="shared" si="29"/>
        <v>0</v>
      </c>
    </row>
    <row r="101" spans="1:60" x14ac:dyDescent="0.25">
      <c r="A101">
        <v>277</v>
      </c>
      <c r="B101" t="s">
        <v>307</v>
      </c>
      <c r="C101" s="8">
        <v>113682</v>
      </c>
      <c r="D101" s="8">
        <v>2912</v>
      </c>
      <c r="E101" s="26">
        <f>'STIC Apportionment'!G292</f>
        <v>2689295</v>
      </c>
      <c r="F101" s="22">
        <v>2689295</v>
      </c>
      <c r="G101" s="23">
        <f t="shared" si="17"/>
        <v>0</v>
      </c>
      <c r="H101" s="24">
        <f>'STIC Apportionment'!H292</f>
        <v>555880</v>
      </c>
      <c r="I101" s="27">
        <v>555880</v>
      </c>
      <c r="J101" s="23">
        <f t="shared" si="18"/>
        <v>0</v>
      </c>
      <c r="K101" s="24">
        <f>'STIC Apportionment'!I292</f>
        <v>34643</v>
      </c>
      <c r="L101" s="27">
        <v>34643</v>
      </c>
      <c r="M101" s="23">
        <f t="shared" si="19"/>
        <v>0</v>
      </c>
      <c r="N101" s="24">
        <f>'STIC Apportionment'!J292</f>
        <v>478800</v>
      </c>
      <c r="O101" s="27">
        <v>478800</v>
      </c>
      <c r="P101" s="23">
        <f t="shared" si="20"/>
        <v>0</v>
      </c>
      <c r="Q101" s="73">
        <f>'STIC Apportionment'!M292</f>
        <v>4.8379000000000003</v>
      </c>
      <c r="R101" s="78">
        <v>4.8379000000000003</v>
      </c>
      <c r="S101" s="25">
        <f t="shared" si="21"/>
        <v>0</v>
      </c>
      <c r="T101" s="92">
        <f>'STIC Apportionment'!N292</f>
        <v>77.628799999999998</v>
      </c>
      <c r="U101" s="78">
        <v>77.628799999999998</v>
      </c>
      <c r="V101" s="25">
        <f t="shared" si="22"/>
        <v>0</v>
      </c>
      <c r="W101" s="73">
        <f>'STIC Apportionment'!O292</f>
        <v>4.8898000000000001</v>
      </c>
      <c r="X101" s="78">
        <v>4.8898000000000001</v>
      </c>
      <c r="Y101" s="25">
        <f t="shared" si="23"/>
        <v>0</v>
      </c>
      <c r="Z101" s="73">
        <f>'STIC Apportionment'!P292</f>
        <v>0.30470000000000003</v>
      </c>
      <c r="AA101" s="78">
        <v>0.30470000000000003</v>
      </c>
      <c r="AB101" s="25">
        <f t="shared" si="24"/>
        <v>0</v>
      </c>
      <c r="AC101" s="73">
        <f>'STIC Apportionment'!Q292</f>
        <v>23.656300000000002</v>
      </c>
      <c r="AD101" s="78">
        <v>23.656300000000002</v>
      </c>
      <c r="AE101" s="25">
        <f t="shared" si="25"/>
        <v>0</v>
      </c>
      <c r="AF101" s="73">
        <f>'STIC Apportionment'!R292</f>
        <v>4.2117000000000004</v>
      </c>
      <c r="AG101" s="78">
        <v>4.2117000000000004</v>
      </c>
      <c r="AH101" s="25">
        <f t="shared" si="26"/>
        <v>0</v>
      </c>
      <c r="AI101"/>
      <c r="AJ101" s="1">
        <f>'STIC Apportionment'!T292</f>
        <v>0</v>
      </c>
      <c r="AK101" s="1">
        <f>'STIC Apportionment'!U292</f>
        <v>0</v>
      </c>
      <c r="AL101" s="1">
        <f>'STIC Apportionment'!V292</f>
        <v>0</v>
      </c>
      <c r="AM101" s="1">
        <f>'STIC Apportionment'!W292</f>
        <v>0</v>
      </c>
      <c r="AN101" s="1">
        <f>'STIC Apportionment'!X292</f>
        <v>0</v>
      </c>
      <c r="AO101" s="1">
        <f>'STIC Apportionment'!Y292</f>
        <v>0</v>
      </c>
      <c r="AP101" s="28">
        <f>'STIC Apportionment'!Z292</f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 s="13">
        <v>0</v>
      </c>
      <c r="AZ101" t="str">
        <f t="shared" si="16"/>
        <v/>
      </c>
      <c r="BA101" t="str">
        <f t="shared" si="16"/>
        <v/>
      </c>
      <c r="BB101" t="str">
        <f t="shared" si="16"/>
        <v/>
      </c>
      <c r="BC101" t="str">
        <f t="shared" si="15"/>
        <v/>
      </c>
      <c r="BD101" t="str">
        <f t="shared" si="15"/>
        <v/>
      </c>
      <c r="BE101" t="str">
        <f t="shared" si="15"/>
        <v/>
      </c>
      <c r="BF101" s="13">
        <f t="shared" si="27"/>
        <v>0</v>
      </c>
      <c r="BG101" s="13">
        <f t="shared" si="28"/>
        <v>0</v>
      </c>
      <c r="BH101" s="13">
        <f t="shared" si="29"/>
        <v>0</v>
      </c>
    </row>
    <row r="102" spans="1:60" x14ac:dyDescent="0.25">
      <c r="A102">
        <v>278</v>
      </c>
      <c r="B102" t="s">
        <v>308</v>
      </c>
      <c r="C102" s="8">
        <v>113418</v>
      </c>
      <c r="D102" s="8">
        <v>1823</v>
      </c>
      <c r="E102" s="26">
        <f>'STIC Apportionment'!G293</f>
        <v>0</v>
      </c>
      <c r="F102" s="22">
        <v>0</v>
      </c>
      <c r="G102" s="23" t="str">
        <f t="shared" si="17"/>
        <v/>
      </c>
      <c r="H102" s="24">
        <f>'STIC Apportionment'!H293</f>
        <v>928244</v>
      </c>
      <c r="I102" s="27">
        <v>928244</v>
      </c>
      <c r="J102" s="23">
        <f t="shared" si="18"/>
        <v>0</v>
      </c>
      <c r="K102" s="24">
        <f>'STIC Apportionment'!I293</f>
        <v>58757</v>
      </c>
      <c r="L102" s="27">
        <v>58757</v>
      </c>
      <c r="M102" s="23">
        <f t="shared" si="19"/>
        <v>0</v>
      </c>
      <c r="N102" s="24">
        <f>'STIC Apportionment'!J293</f>
        <v>404918</v>
      </c>
      <c r="O102" s="27">
        <v>404918</v>
      </c>
      <c r="P102" s="23">
        <f t="shared" si="20"/>
        <v>0</v>
      </c>
      <c r="Q102" s="73">
        <f>'STIC Apportionment'!M293</f>
        <v>0</v>
      </c>
      <c r="R102" s="78">
        <v>0</v>
      </c>
      <c r="S102" s="25" t="str">
        <f t="shared" si="21"/>
        <v/>
      </c>
      <c r="T102" s="92">
        <f>'STIC Apportionment'!N293</f>
        <v>0</v>
      </c>
      <c r="U102" s="78">
        <v>0</v>
      </c>
      <c r="V102" s="25" t="str">
        <f t="shared" si="22"/>
        <v/>
      </c>
      <c r="W102" s="73">
        <f>'STIC Apportionment'!O293</f>
        <v>8.1843000000000004</v>
      </c>
      <c r="X102" s="78">
        <v>8.1843000000000004</v>
      </c>
      <c r="Y102" s="25">
        <f t="shared" si="23"/>
        <v>0</v>
      </c>
      <c r="Z102" s="73">
        <f>'STIC Apportionment'!P293</f>
        <v>0.5181</v>
      </c>
      <c r="AA102" s="78">
        <v>0.5181</v>
      </c>
      <c r="AB102" s="25">
        <f t="shared" si="24"/>
        <v>0</v>
      </c>
      <c r="AC102" s="73">
        <f>'STIC Apportionment'!Q293</f>
        <v>0</v>
      </c>
      <c r="AD102" s="78">
        <v>0</v>
      </c>
      <c r="AE102" s="25" t="str">
        <f t="shared" si="25"/>
        <v/>
      </c>
      <c r="AF102" s="73">
        <f>'STIC Apportionment'!R293</f>
        <v>3.5701000000000001</v>
      </c>
      <c r="AG102" s="78">
        <v>3.5701000000000001</v>
      </c>
      <c r="AH102" s="25">
        <f t="shared" si="26"/>
        <v>0</v>
      </c>
      <c r="AI102"/>
      <c r="AJ102" s="1">
        <f>'STIC Apportionment'!T293</f>
        <v>0</v>
      </c>
      <c r="AK102" s="1">
        <f>'STIC Apportionment'!U293</f>
        <v>0</v>
      </c>
      <c r="AL102" s="1">
        <f>'STIC Apportionment'!V293</f>
        <v>0</v>
      </c>
      <c r="AM102" s="1">
        <f>'STIC Apportionment'!W293</f>
        <v>0</v>
      </c>
      <c r="AN102" s="1">
        <f>'STIC Apportionment'!X293</f>
        <v>0</v>
      </c>
      <c r="AO102" s="1">
        <f>'STIC Apportionment'!Y293</f>
        <v>0</v>
      </c>
      <c r="AP102" s="28">
        <f>'STIC Apportionment'!Z293</f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 s="13">
        <v>0</v>
      </c>
      <c r="AZ102" t="str">
        <f t="shared" si="16"/>
        <v/>
      </c>
      <c r="BA102" t="str">
        <f t="shared" si="16"/>
        <v/>
      </c>
      <c r="BB102" t="str">
        <f t="shared" si="16"/>
        <v/>
      </c>
      <c r="BC102" t="str">
        <f t="shared" si="15"/>
        <v/>
      </c>
      <c r="BD102" t="str">
        <f t="shared" si="15"/>
        <v/>
      </c>
      <c r="BE102" t="str">
        <f t="shared" si="15"/>
        <v/>
      </c>
      <c r="BF102" s="13">
        <f t="shared" si="27"/>
        <v>0</v>
      </c>
      <c r="BG102" s="13">
        <f t="shared" si="28"/>
        <v>0</v>
      </c>
      <c r="BH102" s="13">
        <f t="shared" si="29"/>
        <v>0</v>
      </c>
    </row>
    <row r="103" spans="1:60" x14ac:dyDescent="0.25">
      <c r="A103">
        <v>279</v>
      </c>
      <c r="B103" t="s">
        <v>309</v>
      </c>
      <c r="C103" s="8">
        <v>112991</v>
      </c>
      <c r="D103" s="8">
        <v>1590</v>
      </c>
      <c r="E103" s="26">
        <f>'STIC Apportionment'!G294</f>
        <v>67405</v>
      </c>
      <c r="F103" s="22">
        <v>67405</v>
      </c>
      <c r="G103" s="23">
        <f t="shared" si="17"/>
        <v>0</v>
      </c>
      <c r="H103" s="24">
        <f>'STIC Apportionment'!H294</f>
        <v>50940</v>
      </c>
      <c r="I103" s="27">
        <v>50940</v>
      </c>
      <c r="J103" s="23">
        <f t="shared" si="18"/>
        <v>0</v>
      </c>
      <c r="K103" s="24">
        <f>'STIC Apportionment'!I294</f>
        <v>3334</v>
      </c>
      <c r="L103" s="27">
        <v>3334</v>
      </c>
      <c r="M103" s="23">
        <f t="shared" si="19"/>
        <v>0</v>
      </c>
      <c r="N103" s="24">
        <f>'STIC Apportionment'!J294</f>
        <v>5819</v>
      </c>
      <c r="O103" s="27">
        <v>5819</v>
      </c>
      <c r="P103" s="23">
        <f t="shared" si="20"/>
        <v>0</v>
      </c>
      <c r="Q103" s="73">
        <f>'STIC Apportionment'!M294</f>
        <v>1.3231999999999999</v>
      </c>
      <c r="R103" s="78">
        <v>1.3231999999999999</v>
      </c>
      <c r="S103" s="25">
        <f t="shared" si="21"/>
        <v>0</v>
      </c>
      <c r="T103" s="92">
        <f>'STIC Apportionment'!N294</f>
        <v>20.217500000000001</v>
      </c>
      <c r="U103" s="78">
        <v>20.217500000000001</v>
      </c>
      <c r="V103" s="25">
        <f t="shared" si="22"/>
        <v>0</v>
      </c>
      <c r="W103" s="73">
        <f>'STIC Apportionment'!O294</f>
        <v>0.45079999999999998</v>
      </c>
      <c r="X103" s="78">
        <v>0.45079999999999998</v>
      </c>
      <c r="Y103" s="25">
        <f t="shared" si="23"/>
        <v>0</v>
      </c>
      <c r="Z103" s="73">
        <f>'STIC Apportionment'!P294</f>
        <v>2.9499999999999998E-2</v>
      </c>
      <c r="AA103" s="78">
        <v>2.9499999999999998E-2</v>
      </c>
      <c r="AB103" s="25">
        <f t="shared" si="24"/>
        <v>0</v>
      </c>
      <c r="AC103" s="73">
        <f>'STIC Apportionment'!Q294</f>
        <v>0.59660000000000002</v>
      </c>
      <c r="AD103" s="78">
        <v>0.59660000000000002</v>
      </c>
      <c r="AE103" s="25">
        <f t="shared" si="25"/>
        <v>0</v>
      </c>
      <c r="AF103" s="73">
        <f>'STIC Apportionment'!R294</f>
        <v>5.1499999999999997E-2</v>
      </c>
      <c r="AG103" s="78">
        <v>5.1499999999999997E-2</v>
      </c>
      <c r="AH103" s="25">
        <f t="shared" si="26"/>
        <v>0</v>
      </c>
      <c r="AI103"/>
      <c r="AJ103" s="1">
        <f>'STIC Apportionment'!T294</f>
        <v>0</v>
      </c>
      <c r="AK103" s="1">
        <f>'STIC Apportionment'!U294</f>
        <v>0</v>
      </c>
      <c r="AL103" s="1">
        <f>'STIC Apportionment'!V294</f>
        <v>0</v>
      </c>
      <c r="AM103" s="1">
        <f>'STIC Apportionment'!W294</f>
        <v>0</v>
      </c>
      <c r="AN103" s="1">
        <f>'STIC Apportionment'!X294</f>
        <v>0</v>
      </c>
      <c r="AO103" s="1">
        <f>'STIC Apportionment'!Y294</f>
        <v>0</v>
      </c>
      <c r="AP103" s="28">
        <f>'STIC Apportionment'!Z294</f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 s="13">
        <v>0</v>
      </c>
      <c r="AZ103" t="str">
        <f t="shared" si="16"/>
        <v/>
      </c>
      <c r="BA103" t="str">
        <f t="shared" si="16"/>
        <v/>
      </c>
      <c r="BB103" t="str">
        <f t="shared" si="16"/>
        <v/>
      </c>
      <c r="BC103" t="str">
        <f t="shared" si="15"/>
        <v/>
      </c>
      <c r="BD103" t="str">
        <f t="shared" si="15"/>
        <v/>
      </c>
      <c r="BE103" t="str">
        <f t="shared" si="15"/>
        <v/>
      </c>
      <c r="BF103" s="13">
        <f t="shared" si="27"/>
        <v>0</v>
      </c>
      <c r="BG103" s="13">
        <f t="shared" si="28"/>
        <v>0</v>
      </c>
      <c r="BH103" s="13">
        <f t="shared" si="29"/>
        <v>0</v>
      </c>
    </row>
    <row r="104" spans="1:60" x14ac:dyDescent="0.25">
      <c r="A104">
        <v>280</v>
      </c>
      <c r="B104" t="s">
        <v>310</v>
      </c>
      <c r="C104" s="8">
        <v>110769</v>
      </c>
      <c r="D104" s="8">
        <v>1496</v>
      </c>
      <c r="E104" s="26">
        <f>'STIC Apportionment'!G295</f>
        <v>6484873</v>
      </c>
      <c r="F104" s="22">
        <v>6484873</v>
      </c>
      <c r="G104" s="23">
        <f t="shared" si="17"/>
        <v>0</v>
      </c>
      <c r="H104" s="24">
        <f>'STIC Apportionment'!H295</f>
        <v>2537309</v>
      </c>
      <c r="I104" s="27">
        <v>2537309</v>
      </c>
      <c r="J104" s="23">
        <f t="shared" si="18"/>
        <v>0</v>
      </c>
      <c r="K104" s="24">
        <f>'STIC Apportionment'!I295</f>
        <v>154939</v>
      </c>
      <c r="L104" s="27">
        <v>154939</v>
      </c>
      <c r="M104" s="23">
        <f t="shared" si="19"/>
        <v>0</v>
      </c>
      <c r="N104" s="24">
        <f>'STIC Apportionment'!J295</f>
        <v>1034954</v>
      </c>
      <c r="O104" s="27">
        <v>1034954</v>
      </c>
      <c r="P104" s="23">
        <f t="shared" si="20"/>
        <v>0</v>
      </c>
      <c r="Q104" s="73">
        <f>'STIC Apportionment'!M295</f>
        <v>2.5558000000000001</v>
      </c>
      <c r="R104" s="78">
        <v>2.5558000000000001</v>
      </c>
      <c r="S104" s="25">
        <f t="shared" si="21"/>
        <v>0</v>
      </c>
      <c r="T104" s="92">
        <f>'STIC Apportionment'!N295</f>
        <v>41.854399999999998</v>
      </c>
      <c r="U104" s="78">
        <v>41.854399999999998</v>
      </c>
      <c r="V104" s="25">
        <f t="shared" si="22"/>
        <v>0</v>
      </c>
      <c r="W104" s="73">
        <f>'STIC Apportionment'!O295</f>
        <v>22.906300000000002</v>
      </c>
      <c r="X104" s="78">
        <v>22.906300000000002</v>
      </c>
      <c r="Y104" s="25">
        <f t="shared" si="23"/>
        <v>0</v>
      </c>
      <c r="Z104" s="73">
        <f>'STIC Apportionment'!P295</f>
        <v>1.3988</v>
      </c>
      <c r="AA104" s="78">
        <v>1.3988</v>
      </c>
      <c r="AB104" s="25">
        <f t="shared" si="24"/>
        <v>0</v>
      </c>
      <c r="AC104" s="73">
        <f>'STIC Apportionment'!Q295</f>
        <v>58.5441</v>
      </c>
      <c r="AD104" s="78">
        <v>58.5441</v>
      </c>
      <c r="AE104" s="25">
        <f t="shared" si="25"/>
        <v>0</v>
      </c>
      <c r="AF104" s="73">
        <f>'STIC Apportionment'!R295</f>
        <v>9.3434000000000008</v>
      </c>
      <c r="AG104" s="78">
        <v>9.3434000000000008</v>
      </c>
      <c r="AH104" s="25">
        <f t="shared" si="26"/>
        <v>0</v>
      </c>
      <c r="AI104"/>
      <c r="AJ104" s="1">
        <f>'STIC Apportionment'!T295</f>
        <v>0</v>
      </c>
      <c r="AK104" s="1">
        <f>'STIC Apportionment'!U295</f>
        <v>0</v>
      </c>
      <c r="AL104" s="1">
        <f>'STIC Apportionment'!V295</f>
        <v>1</v>
      </c>
      <c r="AM104" s="1">
        <f>'STIC Apportionment'!W295</f>
        <v>1</v>
      </c>
      <c r="AN104" s="1">
        <f>'STIC Apportionment'!X295</f>
        <v>0</v>
      </c>
      <c r="AO104" s="1">
        <f>'STIC Apportionment'!Y295</f>
        <v>0</v>
      </c>
      <c r="AP104" s="28">
        <f>'STIC Apportionment'!Z295</f>
        <v>2</v>
      </c>
      <c r="AR104">
        <v>0</v>
      </c>
      <c r="AS104">
        <v>0</v>
      </c>
      <c r="AT104">
        <v>1</v>
      </c>
      <c r="AU104">
        <v>1</v>
      </c>
      <c r="AV104">
        <v>0</v>
      </c>
      <c r="AW104">
        <v>0</v>
      </c>
      <c r="AX104" s="13">
        <v>2</v>
      </c>
      <c r="AZ104" t="str">
        <f t="shared" si="16"/>
        <v/>
      </c>
      <c r="BA104" t="str">
        <f t="shared" si="16"/>
        <v/>
      </c>
      <c r="BB104" t="str">
        <f t="shared" si="16"/>
        <v/>
      </c>
      <c r="BC104" t="str">
        <f t="shared" si="15"/>
        <v/>
      </c>
      <c r="BD104" t="str">
        <f t="shared" si="15"/>
        <v/>
      </c>
      <c r="BE104" t="str">
        <f t="shared" si="15"/>
        <v/>
      </c>
      <c r="BF104" s="13">
        <f t="shared" si="27"/>
        <v>0</v>
      </c>
      <c r="BG104" s="13">
        <f t="shared" si="28"/>
        <v>0</v>
      </c>
      <c r="BH104" s="13">
        <f t="shared" si="29"/>
        <v>0</v>
      </c>
    </row>
    <row r="105" spans="1:60" x14ac:dyDescent="0.25">
      <c r="A105">
        <v>281</v>
      </c>
      <c r="B105" t="s">
        <v>311</v>
      </c>
      <c r="C105" s="8">
        <v>110621</v>
      </c>
      <c r="D105" s="8">
        <v>2202</v>
      </c>
      <c r="E105" s="26">
        <f>'STIC Apportionment'!G296</f>
        <v>6493044</v>
      </c>
      <c r="F105" s="22">
        <v>6493044</v>
      </c>
      <c r="G105" s="23">
        <f t="shared" si="17"/>
        <v>0</v>
      </c>
      <c r="H105" s="24">
        <f>'STIC Apportionment'!H296</f>
        <v>2115032</v>
      </c>
      <c r="I105" s="27">
        <v>2115032</v>
      </c>
      <c r="J105" s="23">
        <f t="shared" si="18"/>
        <v>0</v>
      </c>
      <c r="K105" s="24">
        <f>'STIC Apportionment'!I296</f>
        <v>154225</v>
      </c>
      <c r="L105" s="27">
        <v>154225</v>
      </c>
      <c r="M105" s="23">
        <f t="shared" si="19"/>
        <v>0</v>
      </c>
      <c r="N105" s="24">
        <f>'STIC Apportionment'!J296</f>
        <v>1680763</v>
      </c>
      <c r="O105" s="27">
        <v>1680763</v>
      </c>
      <c r="P105" s="23">
        <f t="shared" si="20"/>
        <v>0</v>
      </c>
      <c r="Q105" s="73">
        <f>'STIC Apportionment'!M296</f>
        <v>3.07</v>
      </c>
      <c r="R105" s="78">
        <v>3.07</v>
      </c>
      <c r="S105" s="25">
        <f t="shared" si="21"/>
        <v>0</v>
      </c>
      <c r="T105" s="92">
        <f>'STIC Apportionment'!N296</f>
        <v>42.101100000000002</v>
      </c>
      <c r="U105" s="78">
        <v>42.101100000000002</v>
      </c>
      <c r="V105" s="25">
        <f t="shared" si="22"/>
        <v>0</v>
      </c>
      <c r="W105" s="73">
        <f>'STIC Apportionment'!O296</f>
        <v>19.119599999999998</v>
      </c>
      <c r="X105" s="78">
        <v>19.119599999999998</v>
      </c>
      <c r="Y105" s="25">
        <f t="shared" si="23"/>
        <v>0</v>
      </c>
      <c r="Z105" s="73">
        <f>'STIC Apportionment'!P296</f>
        <v>1.3942000000000001</v>
      </c>
      <c r="AA105" s="78">
        <v>1.3942000000000001</v>
      </c>
      <c r="AB105" s="25">
        <f t="shared" si="24"/>
        <v>0</v>
      </c>
      <c r="AC105" s="73">
        <f>'STIC Apportionment'!Q296</f>
        <v>58.696300000000001</v>
      </c>
      <c r="AD105" s="78">
        <v>58.696300000000001</v>
      </c>
      <c r="AE105" s="25">
        <f t="shared" si="25"/>
        <v>0</v>
      </c>
      <c r="AF105" s="73">
        <f>'STIC Apportionment'!R296</f>
        <v>15.193899999999999</v>
      </c>
      <c r="AG105" s="78">
        <v>15.193899999999999</v>
      </c>
      <c r="AH105" s="25">
        <f t="shared" si="26"/>
        <v>0</v>
      </c>
      <c r="AI105"/>
      <c r="AJ105" s="1">
        <f>'STIC Apportionment'!T296</f>
        <v>0</v>
      </c>
      <c r="AK105" s="1">
        <f>'STIC Apportionment'!U296</f>
        <v>0</v>
      </c>
      <c r="AL105" s="1">
        <f>'STIC Apportionment'!V296</f>
        <v>1</v>
      </c>
      <c r="AM105" s="1">
        <f>'STIC Apportionment'!W296</f>
        <v>1</v>
      </c>
      <c r="AN105" s="1">
        <f>'STIC Apportionment'!X296</f>
        <v>0</v>
      </c>
      <c r="AO105" s="1">
        <f>'STIC Apportionment'!Y296</f>
        <v>1</v>
      </c>
      <c r="AP105" s="28">
        <f>'STIC Apportionment'!Z296</f>
        <v>3</v>
      </c>
      <c r="AR105">
        <v>0</v>
      </c>
      <c r="AS105">
        <v>0</v>
      </c>
      <c r="AT105">
        <v>1</v>
      </c>
      <c r="AU105">
        <v>1</v>
      </c>
      <c r="AV105">
        <v>0</v>
      </c>
      <c r="AW105">
        <v>1</v>
      </c>
      <c r="AX105" s="13">
        <v>3</v>
      </c>
      <c r="AZ105" t="str">
        <f t="shared" si="16"/>
        <v/>
      </c>
      <c r="BA105" t="str">
        <f t="shared" si="16"/>
        <v/>
      </c>
      <c r="BB105" t="str">
        <f t="shared" si="16"/>
        <v/>
      </c>
      <c r="BC105" t="str">
        <f t="shared" si="15"/>
        <v/>
      </c>
      <c r="BD105" t="str">
        <f t="shared" si="15"/>
        <v/>
      </c>
      <c r="BE105" t="str">
        <f t="shared" si="15"/>
        <v/>
      </c>
      <c r="BF105" s="13">
        <f t="shared" si="27"/>
        <v>0</v>
      </c>
      <c r="BG105" s="13">
        <f t="shared" si="28"/>
        <v>0</v>
      </c>
      <c r="BH105" s="13">
        <f t="shared" si="29"/>
        <v>0</v>
      </c>
    </row>
    <row r="106" spans="1:60" x14ac:dyDescent="0.25">
      <c r="A106">
        <v>282</v>
      </c>
      <c r="B106" t="s">
        <v>312</v>
      </c>
      <c r="C106" s="8">
        <v>110421</v>
      </c>
      <c r="D106" s="8">
        <v>2018</v>
      </c>
      <c r="E106" s="26">
        <f>'STIC Apportionment'!G297</f>
        <v>0</v>
      </c>
      <c r="F106" s="22">
        <v>0</v>
      </c>
      <c r="G106" s="23" t="str">
        <f t="shared" si="17"/>
        <v/>
      </c>
      <c r="H106" s="24">
        <f>'STIC Apportionment'!H297</f>
        <v>869399</v>
      </c>
      <c r="I106" s="27">
        <v>869399</v>
      </c>
      <c r="J106" s="23">
        <f t="shared" si="18"/>
        <v>0</v>
      </c>
      <c r="K106" s="24">
        <f>'STIC Apportionment'!I297</f>
        <v>68240</v>
      </c>
      <c r="L106" s="27">
        <v>68240</v>
      </c>
      <c r="M106" s="23">
        <f t="shared" si="19"/>
        <v>0</v>
      </c>
      <c r="N106" s="24">
        <f>'STIC Apportionment'!J297</f>
        <v>394524</v>
      </c>
      <c r="O106" s="27">
        <v>394524</v>
      </c>
      <c r="P106" s="23">
        <f t="shared" si="20"/>
        <v>0</v>
      </c>
      <c r="Q106" s="73">
        <f>'STIC Apportionment'!M297</f>
        <v>0</v>
      </c>
      <c r="R106" s="78">
        <v>0</v>
      </c>
      <c r="S106" s="25" t="str">
        <f t="shared" si="21"/>
        <v/>
      </c>
      <c r="T106" s="92">
        <f>'STIC Apportionment'!N297</f>
        <v>0</v>
      </c>
      <c r="U106" s="78">
        <v>0</v>
      </c>
      <c r="V106" s="25" t="str">
        <f t="shared" si="22"/>
        <v/>
      </c>
      <c r="W106" s="73">
        <f>'STIC Apportionment'!O297</f>
        <v>7.8734999999999999</v>
      </c>
      <c r="X106" s="78">
        <v>7.8734999999999999</v>
      </c>
      <c r="Y106" s="25">
        <f t="shared" si="23"/>
        <v>0</v>
      </c>
      <c r="Z106" s="73">
        <f>'STIC Apportionment'!P297</f>
        <v>0.61799999999999999</v>
      </c>
      <c r="AA106" s="78">
        <v>0.61799999999999999</v>
      </c>
      <c r="AB106" s="25">
        <f t="shared" si="24"/>
        <v>0</v>
      </c>
      <c r="AC106" s="73">
        <f>'STIC Apportionment'!Q297</f>
        <v>0</v>
      </c>
      <c r="AD106" s="78">
        <v>0</v>
      </c>
      <c r="AE106" s="25" t="str">
        <f t="shared" si="25"/>
        <v/>
      </c>
      <c r="AF106" s="73">
        <f>'STIC Apportionment'!R297</f>
        <v>3.5729000000000002</v>
      </c>
      <c r="AG106" s="78">
        <v>3.5729000000000002</v>
      </c>
      <c r="AH106" s="25">
        <f t="shared" si="26"/>
        <v>0</v>
      </c>
      <c r="AI106"/>
      <c r="AJ106" s="1">
        <f>'STIC Apportionment'!T297</f>
        <v>0</v>
      </c>
      <c r="AK106" s="1">
        <f>'STIC Apportionment'!U297</f>
        <v>0</v>
      </c>
      <c r="AL106" s="1">
        <f>'STIC Apportionment'!V297</f>
        <v>0</v>
      </c>
      <c r="AM106" s="1">
        <f>'STIC Apportionment'!W297</f>
        <v>0</v>
      </c>
      <c r="AN106" s="1">
        <f>'STIC Apportionment'!X297</f>
        <v>0</v>
      </c>
      <c r="AO106" s="1">
        <f>'STIC Apportionment'!Y297</f>
        <v>0</v>
      </c>
      <c r="AP106" s="28">
        <f>'STIC Apportionment'!Z297</f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 s="13">
        <v>0</v>
      </c>
      <c r="AZ106" t="str">
        <f t="shared" si="16"/>
        <v/>
      </c>
      <c r="BA106" t="str">
        <f t="shared" si="16"/>
        <v/>
      </c>
      <c r="BB106" t="str">
        <f t="shared" si="16"/>
        <v/>
      </c>
      <c r="BC106" t="str">
        <f t="shared" si="15"/>
        <v/>
      </c>
      <c r="BD106" t="str">
        <f t="shared" si="15"/>
        <v/>
      </c>
      <c r="BE106" t="str">
        <f t="shared" si="15"/>
        <v/>
      </c>
      <c r="BF106" s="13">
        <f t="shared" si="27"/>
        <v>0</v>
      </c>
      <c r="BG106" s="13">
        <f t="shared" si="28"/>
        <v>0</v>
      </c>
      <c r="BH106" s="13">
        <f t="shared" si="29"/>
        <v>0</v>
      </c>
    </row>
    <row r="107" spans="1:60" x14ac:dyDescent="0.25">
      <c r="A107">
        <v>283</v>
      </c>
      <c r="B107" t="s">
        <v>313</v>
      </c>
      <c r="C107" s="8">
        <v>109919</v>
      </c>
      <c r="D107" s="8">
        <v>1617</v>
      </c>
      <c r="E107" s="26">
        <f>'STIC Apportionment'!G298</f>
        <v>4142433</v>
      </c>
      <c r="F107" s="22">
        <v>3543454</v>
      </c>
      <c r="G107" s="23">
        <f t="shared" si="17"/>
        <v>0.16903817574603752</v>
      </c>
      <c r="H107" s="24">
        <f>'STIC Apportionment'!H298</f>
        <v>1185335</v>
      </c>
      <c r="I107" s="27">
        <v>1233777</v>
      </c>
      <c r="J107" s="23">
        <f t="shared" si="18"/>
        <v>-3.9263173166625753E-2</v>
      </c>
      <c r="K107" s="24">
        <f>'STIC Apportionment'!I298</f>
        <v>66443</v>
      </c>
      <c r="L107" s="27">
        <v>68784</v>
      </c>
      <c r="M107" s="23">
        <f t="shared" si="19"/>
        <v>-3.4034077692486675E-2</v>
      </c>
      <c r="N107" s="24">
        <f>'STIC Apportionment'!J298</f>
        <v>584592</v>
      </c>
      <c r="O107" s="27">
        <v>505048</v>
      </c>
      <c r="P107" s="23">
        <f t="shared" si="20"/>
        <v>0.15749790118958984</v>
      </c>
      <c r="Q107" s="73">
        <f>'STIC Apportionment'!M298</f>
        <v>3.4946999999999999</v>
      </c>
      <c r="R107" s="78">
        <v>2.8719999999999999</v>
      </c>
      <c r="S107" s="25">
        <f t="shared" si="21"/>
        <v>0.21681754874651804</v>
      </c>
      <c r="T107" s="92">
        <f>'STIC Apportionment'!N298</f>
        <v>62.345700000000001</v>
      </c>
      <c r="U107" s="78">
        <v>51.515700000000002</v>
      </c>
      <c r="V107" s="25">
        <f t="shared" si="22"/>
        <v>0.21022717346362363</v>
      </c>
      <c r="W107" s="73">
        <f>'STIC Apportionment'!O298</f>
        <v>10.7837</v>
      </c>
      <c r="X107" s="78">
        <v>11.224399999999999</v>
      </c>
      <c r="Y107" s="25">
        <f t="shared" si="23"/>
        <v>-3.9262677737785467E-2</v>
      </c>
      <c r="Z107" s="73">
        <f>'STIC Apportionment'!P298</f>
        <v>0.60450000000000004</v>
      </c>
      <c r="AA107" s="78">
        <v>0.62580000000000002</v>
      </c>
      <c r="AB107" s="25">
        <f t="shared" si="24"/>
        <v>-3.4036433365292385E-2</v>
      </c>
      <c r="AC107" s="73">
        <f>'STIC Apportionment'!Q298</f>
        <v>37.686199999999999</v>
      </c>
      <c r="AD107" s="78">
        <v>32.237000000000002</v>
      </c>
      <c r="AE107" s="25">
        <f t="shared" si="25"/>
        <v>0.16903558023389276</v>
      </c>
      <c r="AF107" s="73">
        <f>'STIC Apportionment'!R298</f>
        <v>5.3183999999999996</v>
      </c>
      <c r="AG107" s="78">
        <v>4.5946999999999996</v>
      </c>
      <c r="AH107" s="25">
        <f t="shared" si="26"/>
        <v>0.15750756306178859</v>
      </c>
      <c r="AI107"/>
      <c r="AJ107" s="1">
        <f>'STIC Apportionment'!T298</f>
        <v>0</v>
      </c>
      <c r="AK107" s="1">
        <f>'STIC Apportionment'!U298</f>
        <v>0</v>
      </c>
      <c r="AL107" s="1">
        <f>'STIC Apportionment'!V298</f>
        <v>0</v>
      </c>
      <c r="AM107" s="1">
        <f>'STIC Apportionment'!W298</f>
        <v>0</v>
      </c>
      <c r="AN107" s="1">
        <f>'STIC Apportionment'!X298</f>
        <v>0</v>
      </c>
      <c r="AO107" s="1">
        <f>'STIC Apportionment'!Y298</f>
        <v>0</v>
      </c>
      <c r="AP107" s="28">
        <f>'STIC Apportionment'!Z298</f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 s="13">
        <v>0</v>
      </c>
      <c r="AZ107" t="str">
        <f t="shared" si="16"/>
        <v/>
      </c>
      <c r="BA107" t="str">
        <f t="shared" si="16"/>
        <v/>
      </c>
      <c r="BB107" t="str">
        <f t="shared" si="16"/>
        <v/>
      </c>
      <c r="BC107" t="str">
        <f t="shared" si="15"/>
        <v/>
      </c>
      <c r="BD107" t="str">
        <f t="shared" si="15"/>
        <v/>
      </c>
      <c r="BE107" t="str">
        <f t="shared" si="15"/>
        <v/>
      </c>
      <c r="BF107" s="13">
        <f t="shared" si="27"/>
        <v>0</v>
      </c>
      <c r="BG107" s="13">
        <f t="shared" si="28"/>
        <v>0</v>
      </c>
      <c r="BH107" s="13">
        <f t="shared" si="29"/>
        <v>0</v>
      </c>
    </row>
    <row r="108" spans="1:60" x14ac:dyDescent="0.25">
      <c r="A108">
        <v>284</v>
      </c>
      <c r="B108" t="s">
        <v>314</v>
      </c>
      <c r="C108" s="8">
        <v>109572</v>
      </c>
      <c r="D108" s="8">
        <v>2039</v>
      </c>
      <c r="E108" s="26">
        <f>'STIC Apportionment'!G299</f>
        <v>2285089</v>
      </c>
      <c r="F108" s="22">
        <v>2285089</v>
      </c>
      <c r="G108" s="23">
        <f t="shared" si="17"/>
        <v>0</v>
      </c>
      <c r="H108" s="24">
        <f>'STIC Apportionment'!H299</f>
        <v>1236105</v>
      </c>
      <c r="I108" s="27">
        <v>1236105</v>
      </c>
      <c r="J108" s="23">
        <f t="shared" si="18"/>
        <v>0</v>
      </c>
      <c r="K108" s="24">
        <f>'STIC Apportionment'!I299</f>
        <v>143988</v>
      </c>
      <c r="L108" s="27">
        <v>143988</v>
      </c>
      <c r="M108" s="23">
        <f t="shared" si="19"/>
        <v>0</v>
      </c>
      <c r="N108" s="24">
        <f>'STIC Apportionment'!J299</f>
        <v>1379718</v>
      </c>
      <c r="O108" s="27">
        <v>1379718</v>
      </c>
      <c r="P108" s="23">
        <f t="shared" si="20"/>
        <v>0</v>
      </c>
      <c r="Q108" s="73">
        <f>'STIC Apportionment'!M299</f>
        <v>2.6966000000000001</v>
      </c>
      <c r="R108" s="78">
        <v>2.6966000000000001</v>
      </c>
      <c r="S108" s="25">
        <f t="shared" si="21"/>
        <v>0</v>
      </c>
      <c r="T108" s="92">
        <f>'STIC Apportionment'!N299</f>
        <v>25.294</v>
      </c>
      <c r="U108" s="78">
        <v>25.294</v>
      </c>
      <c r="V108" s="25">
        <f t="shared" si="22"/>
        <v>0</v>
      </c>
      <c r="W108" s="73">
        <f>'STIC Apportionment'!O299</f>
        <v>11.2812</v>
      </c>
      <c r="X108" s="78">
        <v>11.2812</v>
      </c>
      <c r="Y108" s="25">
        <f t="shared" si="23"/>
        <v>0</v>
      </c>
      <c r="Z108" s="73">
        <f>'STIC Apportionment'!P299</f>
        <v>1.3141</v>
      </c>
      <c r="AA108" s="78">
        <v>1.3141</v>
      </c>
      <c r="AB108" s="25">
        <f t="shared" si="24"/>
        <v>0</v>
      </c>
      <c r="AC108" s="73">
        <f>'STIC Apportionment'!Q299</f>
        <v>20.854700000000001</v>
      </c>
      <c r="AD108" s="78">
        <v>20.854700000000001</v>
      </c>
      <c r="AE108" s="25">
        <f t="shared" si="25"/>
        <v>0</v>
      </c>
      <c r="AF108" s="73">
        <f>'STIC Apportionment'!R299</f>
        <v>12.591900000000001</v>
      </c>
      <c r="AG108" s="78">
        <v>12.591900000000001</v>
      </c>
      <c r="AH108" s="25">
        <f t="shared" si="26"/>
        <v>0</v>
      </c>
      <c r="AI108"/>
      <c r="AJ108" s="1">
        <f>'STIC Apportionment'!T299</f>
        <v>0</v>
      </c>
      <c r="AK108" s="1">
        <f>'STIC Apportionment'!U299</f>
        <v>0</v>
      </c>
      <c r="AL108" s="1">
        <f>'STIC Apportionment'!V299</f>
        <v>0</v>
      </c>
      <c r="AM108" s="1">
        <f>'STIC Apportionment'!W299</f>
        <v>1</v>
      </c>
      <c r="AN108" s="1">
        <f>'STIC Apportionment'!X299</f>
        <v>0</v>
      </c>
      <c r="AO108" s="1">
        <f>'STIC Apportionment'!Y299</f>
        <v>1</v>
      </c>
      <c r="AP108" s="28">
        <f>'STIC Apportionment'!Z299</f>
        <v>2</v>
      </c>
      <c r="AR108">
        <v>0</v>
      </c>
      <c r="AS108">
        <v>0</v>
      </c>
      <c r="AT108">
        <v>0</v>
      </c>
      <c r="AU108">
        <v>1</v>
      </c>
      <c r="AV108">
        <v>0</v>
      </c>
      <c r="AW108">
        <v>1</v>
      </c>
      <c r="AX108" s="13">
        <v>2</v>
      </c>
      <c r="AZ108" t="str">
        <f t="shared" si="16"/>
        <v/>
      </c>
      <c r="BA108" t="str">
        <f t="shared" si="16"/>
        <v/>
      </c>
      <c r="BB108" t="str">
        <f t="shared" si="16"/>
        <v/>
      </c>
      <c r="BC108" t="str">
        <f t="shared" si="15"/>
        <v/>
      </c>
      <c r="BD108" t="str">
        <f t="shared" si="15"/>
        <v/>
      </c>
      <c r="BE108" t="str">
        <f t="shared" si="15"/>
        <v/>
      </c>
      <c r="BF108" s="13">
        <f t="shared" si="27"/>
        <v>0</v>
      </c>
      <c r="BG108" s="13">
        <f t="shared" si="28"/>
        <v>0</v>
      </c>
      <c r="BH108" s="13">
        <f t="shared" si="29"/>
        <v>0</v>
      </c>
    </row>
    <row r="109" spans="1:60" x14ac:dyDescent="0.25">
      <c r="A109">
        <v>285</v>
      </c>
      <c r="B109" t="s">
        <v>315</v>
      </c>
      <c r="C109" s="8">
        <v>108740</v>
      </c>
      <c r="D109" s="8">
        <v>1761</v>
      </c>
      <c r="E109" s="26">
        <f>'STIC Apportionment'!G300</f>
        <v>10523041</v>
      </c>
      <c r="F109" s="22">
        <v>8064084</v>
      </c>
      <c r="G109" s="23">
        <f t="shared" si="17"/>
        <v>0.30492700720875421</v>
      </c>
      <c r="H109" s="24">
        <f>'STIC Apportionment'!H300</f>
        <v>1934808</v>
      </c>
      <c r="I109" s="27">
        <v>1967410</v>
      </c>
      <c r="J109" s="23">
        <f t="shared" si="18"/>
        <v>-1.6571024849929561E-2</v>
      </c>
      <c r="K109" s="24">
        <f>'STIC Apportionment'!I300</f>
        <v>116261</v>
      </c>
      <c r="L109" s="27">
        <v>147739</v>
      </c>
      <c r="M109" s="23">
        <f t="shared" si="19"/>
        <v>-0.21306493207616128</v>
      </c>
      <c r="N109" s="24">
        <f>'STIC Apportionment'!J300</f>
        <v>2382373</v>
      </c>
      <c r="O109" s="27">
        <v>1908788</v>
      </c>
      <c r="P109" s="23">
        <f t="shared" si="20"/>
        <v>0.24810769975502778</v>
      </c>
      <c r="Q109" s="73">
        <f>'STIC Apportionment'!M300</f>
        <v>5.4387999999999996</v>
      </c>
      <c r="R109" s="78">
        <v>4.0987999999999998</v>
      </c>
      <c r="S109" s="25">
        <f t="shared" si="21"/>
        <v>0.32692495364496921</v>
      </c>
      <c r="T109" s="92">
        <f>'STIC Apportionment'!N300</f>
        <v>90.512200000000007</v>
      </c>
      <c r="U109" s="78">
        <v>54.583300000000001</v>
      </c>
      <c r="V109" s="25">
        <f t="shared" si="22"/>
        <v>0.6582397912914757</v>
      </c>
      <c r="W109" s="73">
        <f>'STIC Apportionment'!O300</f>
        <v>17.792999999999999</v>
      </c>
      <c r="X109" s="78">
        <v>18.0928</v>
      </c>
      <c r="Y109" s="25">
        <f t="shared" si="23"/>
        <v>-1.657012734347374E-2</v>
      </c>
      <c r="Z109" s="73">
        <f>'STIC Apportionment'!P300</f>
        <v>1.0691999999999999</v>
      </c>
      <c r="AA109" s="78">
        <v>1.3586</v>
      </c>
      <c r="AB109" s="25">
        <f t="shared" si="24"/>
        <v>-0.21301339614308856</v>
      </c>
      <c r="AC109" s="73">
        <f>'STIC Apportionment'!Q300</f>
        <v>96.772499999999994</v>
      </c>
      <c r="AD109" s="78">
        <v>74.159300000000002</v>
      </c>
      <c r="AE109" s="25">
        <f t="shared" si="25"/>
        <v>0.30492736581925661</v>
      </c>
      <c r="AF109" s="73">
        <f>'STIC Apportionment'!R300</f>
        <v>21.908899999999999</v>
      </c>
      <c r="AG109" s="78">
        <v>17.553699999999999</v>
      </c>
      <c r="AH109" s="25">
        <f t="shared" si="26"/>
        <v>0.24810723665096246</v>
      </c>
      <c r="AI109"/>
      <c r="AJ109" s="1">
        <f>'STIC Apportionment'!T300</f>
        <v>0</v>
      </c>
      <c r="AK109" s="1">
        <f>'STIC Apportionment'!U300</f>
        <v>0</v>
      </c>
      <c r="AL109" s="1">
        <f>'STIC Apportionment'!V300</f>
        <v>1</v>
      </c>
      <c r="AM109" s="1">
        <f>'STIC Apportionment'!W300</f>
        <v>1</v>
      </c>
      <c r="AN109" s="1">
        <f>'STIC Apportionment'!X300</f>
        <v>1</v>
      </c>
      <c r="AO109" s="1">
        <f>'STIC Apportionment'!Y300</f>
        <v>1</v>
      </c>
      <c r="AP109" s="28">
        <f>'STIC Apportionment'!Z300</f>
        <v>4</v>
      </c>
      <c r="AR109">
        <v>0</v>
      </c>
      <c r="AS109">
        <v>0</v>
      </c>
      <c r="AT109">
        <v>1</v>
      </c>
      <c r="AU109">
        <v>1</v>
      </c>
      <c r="AV109">
        <v>0</v>
      </c>
      <c r="AW109">
        <v>1</v>
      </c>
      <c r="AX109" s="13">
        <v>3</v>
      </c>
      <c r="AZ109" t="str">
        <f t="shared" si="16"/>
        <v/>
      </c>
      <c r="BA109" t="str">
        <f t="shared" si="16"/>
        <v/>
      </c>
      <c r="BB109" t="str">
        <f t="shared" si="16"/>
        <v/>
      </c>
      <c r="BC109" t="str">
        <f t="shared" si="15"/>
        <v/>
      </c>
      <c r="BD109" t="str">
        <f t="shared" si="15"/>
        <v>gain</v>
      </c>
      <c r="BE109" t="str">
        <f t="shared" si="15"/>
        <v/>
      </c>
      <c r="BF109" s="13">
        <f t="shared" si="27"/>
        <v>1</v>
      </c>
      <c r="BG109" s="13">
        <f t="shared" si="28"/>
        <v>0</v>
      </c>
      <c r="BH109" s="13">
        <f t="shared" si="29"/>
        <v>1</v>
      </c>
    </row>
    <row r="110" spans="1:60" x14ac:dyDescent="0.25">
      <c r="A110">
        <v>286</v>
      </c>
      <c r="B110" t="s">
        <v>316</v>
      </c>
      <c r="C110" s="8">
        <v>108657</v>
      </c>
      <c r="D110" s="8">
        <v>2426</v>
      </c>
      <c r="E110" s="26">
        <f>'STIC Apportionment'!G301</f>
        <v>6821747</v>
      </c>
      <c r="F110" s="22">
        <v>6821747</v>
      </c>
      <c r="G110" s="23">
        <f t="shared" si="17"/>
        <v>0</v>
      </c>
      <c r="H110" s="24">
        <f>'STIC Apportionment'!H301</f>
        <v>1152281</v>
      </c>
      <c r="I110" s="27">
        <v>1152281</v>
      </c>
      <c r="J110" s="23">
        <f t="shared" si="18"/>
        <v>0</v>
      </c>
      <c r="K110" s="24">
        <f>'STIC Apportionment'!I301</f>
        <v>110468</v>
      </c>
      <c r="L110" s="27">
        <v>110468</v>
      </c>
      <c r="M110" s="23">
        <f t="shared" si="19"/>
        <v>0</v>
      </c>
      <c r="N110" s="24">
        <f>'STIC Apportionment'!J301</f>
        <v>3197637</v>
      </c>
      <c r="O110" s="27">
        <v>3197637</v>
      </c>
      <c r="P110" s="23">
        <f t="shared" si="20"/>
        <v>0</v>
      </c>
      <c r="Q110" s="73">
        <f>'STIC Apportionment'!M301</f>
        <v>5.9202000000000004</v>
      </c>
      <c r="R110" s="78">
        <v>5.9202000000000004</v>
      </c>
      <c r="S110" s="25">
        <f t="shared" si="21"/>
        <v>0</v>
      </c>
      <c r="T110" s="92">
        <f>'STIC Apportionment'!N301</f>
        <v>61.7532</v>
      </c>
      <c r="U110" s="78">
        <v>61.7532</v>
      </c>
      <c r="V110" s="25">
        <f t="shared" si="22"/>
        <v>0</v>
      </c>
      <c r="W110" s="73">
        <f>'STIC Apportionment'!O301</f>
        <v>10.604799999999999</v>
      </c>
      <c r="X110" s="78">
        <v>10.604799999999999</v>
      </c>
      <c r="Y110" s="25">
        <f t="shared" si="23"/>
        <v>0</v>
      </c>
      <c r="Z110" s="73">
        <f>'STIC Apportionment'!P301</f>
        <v>1.0166999999999999</v>
      </c>
      <c r="AA110" s="78">
        <v>1.0166999999999999</v>
      </c>
      <c r="AB110" s="25">
        <f t="shared" si="24"/>
        <v>0</v>
      </c>
      <c r="AC110" s="73">
        <f>'STIC Apportionment'!Q301</f>
        <v>62.782400000000003</v>
      </c>
      <c r="AD110" s="78">
        <v>62.782400000000003</v>
      </c>
      <c r="AE110" s="25">
        <f t="shared" si="25"/>
        <v>0</v>
      </c>
      <c r="AF110" s="73">
        <f>'STIC Apportionment'!R301</f>
        <v>29.428699999999999</v>
      </c>
      <c r="AG110" s="78">
        <v>29.428699999999999</v>
      </c>
      <c r="AH110" s="25">
        <f t="shared" si="26"/>
        <v>0</v>
      </c>
      <c r="AI110"/>
      <c r="AJ110" s="1">
        <f>'STIC Apportionment'!T301</f>
        <v>1</v>
      </c>
      <c r="AK110" s="1">
        <f>'STIC Apportionment'!U301</f>
        <v>0</v>
      </c>
      <c r="AL110" s="1">
        <f>'STIC Apportionment'!V301</f>
        <v>0</v>
      </c>
      <c r="AM110" s="1">
        <f>'STIC Apportionment'!W301</f>
        <v>1</v>
      </c>
      <c r="AN110" s="1">
        <f>'STIC Apportionment'!X301</f>
        <v>0</v>
      </c>
      <c r="AO110" s="1">
        <f>'STIC Apportionment'!Y301</f>
        <v>1</v>
      </c>
      <c r="AP110" s="28">
        <f>'STIC Apportionment'!Z301</f>
        <v>3</v>
      </c>
      <c r="AR110">
        <v>1</v>
      </c>
      <c r="AS110">
        <v>0</v>
      </c>
      <c r="AT110">
        <v>0</v>
      </c>
      <c r="AU110">
        <v>1</v>
      </c>
      <c r="AV110">
        <v>0</v>
      </c>
      <c r="AW110">
        <v>1</v>
      </c>
      <c r="AX110" s="13">
        <v>3</v>
      </c>
      <c r="AZ110" t="str">
        <f t="shared" si="16"/>
        <v/>
      </c>
      <c r="BA110" t="str">
        <f t="shared" si="16"/>
        <v/>
      </c>
      <c r="BB110" t="str">
        <f t="shared" si="16"/>
        <v/>
      </c>
      <c r="BC110" t="str">
        <f t="shared" si="15"/>
        <v/>
      </c>
      <c r="BD110" t="str">
        <f t="shared" si="15"/>
        <v/>
      </c>
      <c r="BE110" t="str">
        <f t="shared" si="15"/>
        <v/>
      </c>
      <c r="BF110" s="13">
        <f t="shared" si="27"/>
        <v>0</v>
      </c>
      <c r="BG110" s="13">
        <f t="shared" si="28"/>
        <v>0</v>
      </c>
      <c r="BH110" s="13">
        <f t="shared" si="29"/>
        <v>0</v>
      </c>
    </row>
    <row r="111" spans="1:60" x14ac:dyDescent="0.25">
      <c r="A111">
        <v>287</v>
      </c>
      <c r="B111" t="s">
        <v>317</v>
      </c>
      <c r="C111" s="8">
        <v>107682</v>
      </c>
      <c r="D111" s="8">
        <v>1366</v>
      </c>
      <c r="E111" s="26">
        <f>'STIC Apportionment'!G302</f>
        <v>247416</v>
      </c>
      <c r="F111" s="22">
        <v>277239</v>
      </c>
      <c r="G111" s="23">
        <f t="shared" si="17"/>
        <v>-0.10757144557583886</v>
      </c>
      <c r="H111" s="24">
        <f>'STIC Apportionment'!H302</f>
        <v>291787</v>
      </c>
      <c r="I111" s="27">
        <v>286801</v>
      </c>
      <c r="J111" s="23">
        <f t="shared" si="18"/>
        <v>1.7384876621769019E-2</v>
      </c>
      <c r="K111" s="24">
        <f>'STIC Apportionment'!I302</f>
        <v>21956</v>
      </c>
      <c r="L111" s="27">
        <v>21893</v>
      </c>
      <c r="M111" s="23">
        <f t="shared" si="19"/>
        <v>2.8776321198555888E-3</v>
      </c>
      <c r="N111" s="24">
        <f>'STIC Apportionment'!J302</f>
        <v>134113</v>
      </c>
      <c r="O111" s="27">
        <v>168831</v>
      </c>
      <c r="P111" s="23">
        <f t="shared" si="20"/>
        <v>-0.2056375902529749</v>
      </c>
      <c r="Q111" s="73">
        <f>'STIC Apportionment'!M302</f>
        <v>0.84789999999999999</v>
      </c>
      <c r="R111" s="78">
        <v>0.9667</v>
      </c>
      <c r="S111" s="25">
        <f t="shared" si="21"/>
        <v>-0.12289231405813594</v>
      </c>
      <c r="T111" s="92">
        <f>'STIC Apportionment'!N302</f>
        <v>11.268700000000001</v>
      </c>
      <c r="U111" s="78">
        <v>12.663399999999999</v>
      </c>
      <c r="V111" s="25">
        <f t="shared" si="22"/>
        <v>-0.11013629830851102</v>
      </c>
      <c r="W111" s="73">
        <f>'STIC Apportionment'!O302</f>
        <v>2.7097000000000002</v>
      </c>
      <c r="X111" s="78">
        <v>2.6634000000000002</v>
      </c>
      <c r="Y111" s="25">
        <f t="shared" si="23"/>
        <v>1.7383795149057635E-2</v>
      </c>
      <c r="Z111" s="73">
        <f>'STIC Apportionment'!P302</f>
        <v>0.2039</v>
      </c>
      <c r="AA111" s="78">
        <v>0.20330000000000001</v>
      </c>
      <c r="AB111" s="25">
        <f t="shared" si="24"/>
        <v>2.951303492375823E-3</v>
      </c>
      <c r="AC111" s="73">
        <f>'STIC Apportionment'!Q302</f>
        <v>2.2976999999999999</v>
      </c>
      <c r="AD111" s="78">
        <v>2.5746000000000002</v>
      </c>
      <c r="AE111" s="25">
        <f t="shared" si="25"/>
        <v>-0.10755068748543473</v>
      </c>
      <c r="AF111" s="73">
        <f>'STIC Apportionment'!R302</f>
        <v>1.2455000000000001</v>
      </c>
      <c r="AG111" s="78">
        <v>1.5679000000000001</v>
      </c>
      <c r="AH111" s="25">
        <f t="shared" si="26"/>
        <v>-0.205625358760125</v>
      </c>
      <c r="AI111"/>
      <c r="AJ111" s="1">
        <f>'STIC Apportionment'!T302</f>
        <v>0</v>
      </c>
      <c r="AK111" s="1">
        <f>'STIC Apportionment'!U302</f>
        <v>0</v>
      </c>
      <c r="AL111" s="1">
        <f>'STIC Apportionment'!V302</f>
        <v>0</v>
      </c>
      <c r="AM111" s="1">
        <f>'STIC Apportionment'!W302</f>
        <v>0</v>
      </c>
      <c r="AN111" s="1">
        <f>'STIC Apportionment'!X302</f>
        <v>0</v>
      </c>
      <c r="AO111" s="1">
        <f>'STIC Apportionment'!Y302</f>
        <v>0</v>
      </c>
      <c r="AP111" s="28">
        <f>'STIC Apportionment'!Z302</f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 s="13">
        <v>0</v>
      </c>
      <c r="AZ111" t="str">
        <f t="shared" si="16"/>
        <v/>
      </c>
      <c r="BA111" t="str">
        <f t="shared" si="16"/>
        <v/>
      </c>
      <c r="BB111" t="str">
        <f t="shared" si="16"/>
        <v/>
      </c>
      <c r="BC111" t="str">
        <f t="shared" si="15"/>
        <v/>
      </c>
      <c r="BD111" t="str">
        <f t="shared" si="15"/>
        <v/>
      </c>
      <c r="BE111" t="str">
        <f t="shared" si="15"/>
        <v/>
      </c>
      <c r="BF111" s="13">
        <f t="shared" si="27"/>
        <v>0</v>
      </c>
      <c r="BG111" s="13">
        <f t="shared" si="28"/>
        <v>0</v>
      </c>
      <c r="BH111" s="13">
        <f t="shared" si="29"/>
        <v>0</v>
      </c>
    </row>
    <row r="112" spans="1:60" x14ac:dyDescent="0.25">
      <c r="A112">
        <v>288</v>
      </c>
      <c r="B112" t="s">
        <v>318</v>
      </c>
      <c r="C112" s="8">
        <v>107677</v>
      </c>
      <c r="D112" s="8">
        <v>2129</v>
      </c>
      <c r="E112" s="26">
        <f>'STIC Apportionment'!G303</f>
        <v>7958076</v>
      </c>
      <c r="F112" s="22">
        <v>7958076</v>
      </c>
      <c r="G112" s="23">
        <f t="shared" si="17"/>
        <v>0</v>
      </c>
      <c r="H112" s="24">
        <f>'STIC Apportionment'!H303</f>
        <v>1941977</v>
      </c>
      <c r="I112" s="27">
        <v>1941977</v>
      </c>
      <c r="J112" s="23">
        <f t="shared" si="18"/>
        <v>0</v>
      </c>
      <c r="K112" s="24">
        <f>'STIC Apportionment'!I303</f>
        <v>132686</v>
      </c>
      <c r="L112" s="27">
        <v>132686</v>
      </c>
      <c r="M112" s="23">
        <f t="shared" si="19"/>
        <v>0</v>
      </c>
      <c r="N112" s="24">
        <f>'STIC Apportionment'!J303</f>
        <v>2155230</v>
      </c>
      <c r="O112" s="27">
        <v>2155230</v>
      </c>
      <c r="P112" s="23">
        <f t="shared" si="20"/>
        <v>0</v>
      </c>
      <c r="Q112" s="73">
        <f>'STIC Apportionment'!M303</f>
        <v>4.0979000000000001</v>
      </c>
      <c r="R112" s="78">
        <v>4.0979000000000001</v>
      </c>
      <c r="S112" s="25">
        <f t="shared" si="21"/>
        <v>0</v>
      </c>
      <c r="T112" s="92">
        <f>'STIC Apportionment'!N303</f>
        <v>59.976799999999997</v>
      </c>
      <c r="U112" s="78">
        <v>59.976799999999997</v>
      </c>
      <c r="V112" s="25">
        <f t="shared" si="22"/>
        <v>0</v>
      </c>
      <c r="W112" s="73">
        <f>'STIC Apportionment'!O303</f>
        <v>18.0352</v>
      </c>
      <c r="X112" s="78">
        <v>18.0352</v>
      </c>
      <c r="Y112" s="25">
        <f t="shared" si="23"/>
        <v>0</v>
      </c>
      <c r="Z112" s="73">
        <f>'STIC Apportionment'!P303</f>
        <v>1.2323</v>
      </c>
      <c r="AA112" s="78">
        <v>1.2323</v>
      </c>
      <c r="AB112" s="25">
        <f t="shared" si="24"/>
        <v>0</v>
      </c>
      <c r="AC112" s="73">
        <f>'STIC Apportionment'!Q303</f>
        <v>73.906899999999993</v>
      </c>
      <c r="AD112" s="78">
        <v>73.906899999999993</v>
      </c>
      <c r="AE112" s="25">
        <f t="shared" si="25"/>
        <v>0</v>
      </c>
      <c r="AF112" s="73">
        <f>'STIC Apportionment'!R303</f>
        <v>20.015699999999999</v>
      </c>
      <c r="AG112" s="78">
        <v>20.015699999999999</v>
      </c>
      <c r="AH112" s="25">
        <f t="shared" si="26"/>
        <v>0</v>
      </c>
      <c r="AI112"/>
      <c r="AJ112" s="1">
        <f>'STIC Apportionment'!T303</f>
        <v>0</v>
      </c>
      <c r="AK112" s="1">
        <f>'STIC Apportionment'!U303</f>
        <v>0</v>
      </c>
      <c r="AL112" s="1">
        <f>'STIC Apportionment'!V303</f>
        <v>1</v>
      </c>
      <c r="AM112" s="1">
        <f>'STIC Apportionment'!W303</f>
        <v>1</v>
      </c>
      <c r="AN112" s="1">
        <f>'STIC Apportionment'!X303</f>
        <v>0</v>
      </c>
      <c r="AO112" s="1">
        <f>'STIC Apportionment'!Y303</f>
        <v>1</v>
      </c>
      <c r="AP112" s="28">
        <f>'STIC Apportionment'!Z303</f>
        <v>3</v>
      </c>
      <c r="AR112">
        <v>0</v>
      </c>
      <c r="AS112">
        <v>0</v>
      </c>
      <c r="AT112">
        <v>1</v>
      </c>
      <c r="AU112">
        <v>1</v>
      </c>
      <c r="AV112">
        <v>0</v>
      </c>
      <c r="AW112">
        <v>1</v>
      </c>
      <c r="AX112" s="13">
        <v>3</v>
      </c>
      <c r="AZ112" t="str">
        <f t="shared" si="16"/>
        <v/>
      </c>
      <c r="BA112" t="str">
        <f t="shared" si="16"/>
        <v/>
      </c>
      <c r="BB112" t="str">
        <f t="shared" si="16"/>
        <v/>
      </c>
      <c r="BC112" t="str">
        <f t="shared" si="15"/>
        <v/>
      </c>
      <c r="BD112" t="str">
        <f t="shared" si="15"/>
        <v/>
      </c>
      <c r="BE112" t="str">
        <f t="shared" si="15"/>
        <v/>
      </c>
      <c r="BF112" s="13">
        <f t="shared" si="27"/>
        <v>0</v>
      </c>
      <c r="BG112" s="13">
        <f t="shared" si="28"/>
        <v>0</v>
      </c>
      <c r="BH112" s="13">
        <f t="shared" si="29"/>
        <v>0</v>
      </c>
    </row>
    <row r="113" spans="1:60" x14ac:dyDescent="0.25">
      <c r="A113">
        <v>289</v>
      </c>
      <c r="B113" t="s">
        <v>319</v>
      </c>
      <c r="C113" s="8">
        <v>107672</v>
      </c>
      <c r="D113" s="8">
        <v>3590</v>
      </c>
      <c r="E113" s="26">
        <f>'STIC Apportionment'!G304</f>
        <v>18710493</v>
      </c>
      <c r="F113" s="22">
        <v>18710493</v>
      </c>
      <c r="G113" s="23">
        <f t="shared" si="17"/>
        <v>0</v>
      </c>
      <c r="H113" s="24">
        <f>'STIC Apportionment'!H304</f>
        <v>2017056</v>
      </c>
      <c r="I113" s="27">
        <v>2017056</v>
      </c>
      <c r="J113" s="23">
        <f t="shared" si="18"/>
        <v>0</v>
      </c>
      <c r="K113" s="24">
        <f>'STIC Apportionment'!I304</f>
        <v>87046</v>
      </c>
      <c r="L113" s="27">
        <v>87046</v>
      </c>
      <c r="M113" s="23">
        <f t="shared" si="19"/>
        <v>0</v>
      </c>
      <c r="N113" s="24">
        <f>'STIC Apportionment'!J304</f>
        <v>1001598</v>
      </c>
      <c r="O113" s="27">
        <v>1001598</v>
      </c>
      <c r="P113" s="23">
        <f t="shared" si="20"/>
        <v>0</v>
      </c>
      <c r="Q113" s="73">
        <f>'STIC Apportionment'!M304</f>
        <v>9.2760999999999996</v>
      </c>
      <c r="R113" s="78">
        <v>9.2760999999999996</v>
      </c>
      <c r="S113" s="25">
        <f t="shared" si="21"/>
        <v>0</v>
      </c>
      <c r="T113" s="92">
        <f>'STIC Apportionment'!N304</f>
        <v>214.9495</v>
      </c>
      <c r="U113" s="78">
        <v>214.9495</v>
      </c>
      <c r="V113" s="25">
        <f t="shared" si="22"/>
        <v>0</v>
      </c>
      <c r="W113" s="73">
        <f>'STIC Apportionment'!O304</f>
        <v>18.7333</v>
      </c>
      <c r="X113" s="78">
        <v>18.7333</v>
      </c>
      <c r="Y113" s="25">
        <f t="shared" si="23"/>
        <v>0</v>
      </c>
      <c r="Z113" s="73">
        <f>'STIC Apportionment'!P304</f>
        <v>0.80840000000000001</v>
      </c>
      <c r="AA113" s="78">
        <v>0.80840000000000001</v>
      </c>
      <c r="AB113" s="25">
        <f t="shared" si="24"/>
        <v>0</v>
      </c>
      <c r="AC113" s="73">
        <f>'STIC Apportionment'!Q304</f>
        <v>173.7731</v>
      </c>
      <c r="AD113" s="78">
        <v>173.7731</v>
      </c>
      <c r="AE113" s="25">
        <f t="shared" si="25"/>
        <v>0</v>
      </c>
      <c r="AF113" s="73">
        <f>'STIC Apportionment'!R304</f>
        <v>9.3023000000000007</v>
      </c>
      <c r="AG113" s="78">
        <v>9.3023000000000007</v>
      </c>
      <c r="AH113" s="25">
        <f t="shared" si="26"/>
        <v>0</v>
      </c>
      <c r="AI113"/>
      <c r="AJ113" s="1">
        <f>'STIC Apportionment'!T304</f>
        <v>1</v>
      </c>
      <c r="AK113" s="1">
        <f>'STIC Apportionment'!U304</f>
        <v>1</v>
      </c>
      <c r="AL113" s="1">
        <f>'STIC Apportionment'!V304</f>
        <v>1</v>
      </c>
      <c r="AM113" s="1">
        <f>'STIC Apportionment'!W304</f>
        <v>1</v>
      </c>
      <c r="AN113" s="1">
        <f>'STIC Apportionment'!X304</f>
        <v>1</v>
      </c>
      <c r="AO113" s="1">
        <f>'STIC Apportionment'!Y304</f>
        <v>0</v>
      </c>
      <c r="AP113" s="28">
        <f>'STIC Apportionment'!Z304</f>
        <v>5</v>
      </c>
      <c r="AR113">
        <v>1</v>
      </c>
      <c r="AS113">
        <v>1</v>
      </c>
      <c r="AT113">
        <v>1</v>
      </c>
      <c r="AU113">
        <v>1</v>
      </c>
      <c r="AV113">
        <v>1</v>
      </c>
      <c r="AW113">
        <v>0</v>
      </c>
      <c r="AX113" s="13">
        <v>5</v>
      </c>
      <c r="AZ113" t="str">
        <f t="shared" si="16"/>
        <v/>
      </c>
      <c r="BA113" t="str">
        <f t="shared" si="16"/>
        <v/>
      </c>
      <c r="BB113" t="str">
        <f t="shared" si="16"/>
        <v/>
      </c>
      <c r="BC113" t="str">
        <f t="shared" si="15"/>
        <v/>
      </c>
      <c r="BD113" t="str">
        <f t="shared" si="15"/>
        <v/>
      </c>
      <c r="BE113" t="str">
        <f t="shared" si="15"/>
        <v/>
      </c>
      <c r="BF113" s="13">
        <f t="shared" si="27"/>
        <v>0</v>
      </c>
      <c r="BG113" s="13">
        <f t="shared" si="28"/>
        <v>0</v>
      </c>
      <c r="BH113" s="13">
        <f t="shared" si="29"/>
        <v>0</v>
      </c>
    </row>
    <row r="114" spans="1:60" x14ac:dyDescent="0.25">
      <c r="A114">
        <v>290</v>
      </c>
      <c r="B114" t="s">
        <v>320</v>
      </c>
      <c r="C114" s="8">
        <v>106621</v>
      </c>
      <c r="D114" s="8">
        <v>2339</v>
      </c>
      <c r="E114" s="26">
        <f>'STIC Apportionment'!G305</f>
        <v>10201913</v>
      </c>
      <c r="F114" s="22">
        <v>10069270</v>
      </c>
      <c r="G114" s="23">
        <f t="shared" si="17"/>
        <v>1.3173050280705478E-2</v>
      </c>
      <c r="H114" s="24">
        <f>'STIC Apportionment'!H305</f>
        <v>2233441</v>
      </c>
      <c r="I114" s="27">
        <v>2040343</v>
      </c>
      <c r="J114" s="23">
        <f t="shared" si="18"/>
        <v>9.4639969848206995E-2</v>
      </c>
      <c r="K114" s="24">
        <f>'STIC Apportionment'!I305</f>
        <v>210310</v>
      </c>
      <c r="L114" s="27">
        <v>193440</v>
      </c>
      <c r="M114" s="23">
        <f t="shared" si="19"/>
        <v>8.7210504549214196E-2</v>
      </c>
      <c r="N114" s="24">
        <f>'STIC Apportionment'!J305</f>
        <v>5544189</v>
      </c>
      <c r="O114" s="27">
        <v>5513111</v>
      </c>
      <c r="P114" s="23">
        <f t="shared" si="20"/>
        <v>5.6371076149202004E-3</v>
      </c>
      <c r="Q114" s="73">
        <f>'STIC Apportionment'!M305</f>
        <v>4.5678000000000001</v>
      </c>
      <c r="R114" s="78">
        <v>4.9351000000000003</v>
      </c>
      <c r="S114" s="25">
        <f t="shared" si="21"/>
        <v>-7.4426050130696475E-2</v>
      </c>
      <c r="T114" s="92">
        <f>'STIC Apportionment'!N305</f>
        <v>48.508899999999997</v>
      </c>
      <c r="U114" s="78">
        <v>52.053699999999999</v>
      </c>
      <c r="V114" s="25">
        <f t="shared" si="22"/>
        <v>-6.8098905553303668E-2</v>
      </c>
      <c r="W114" s="73">
        <f>'STIC Apportionment'!O305</f>
        <v>20.947500000000002</v>
      </c>
      <c r="X114" s="78">
        <v>19.136399999999998</v>
      </c>
      <c r="Y114" s="25">
        <f t="shared" si="23"/>
        <v>9.4641625384084938E-2</v>
      </c>
      <c r="Z114" s="73">
        <f>'STIC Apportionment'!P305</f>
        <v>1.9724999999999999</v>
      </c>
      <c r="AA114" s="78">
        <v>1.8143</v>
      </c>
      <c r="AB114" s="25">
        <f t="shared" si="24"/>
        <v>8.7196163809733829E-2</v>
      </c>
      <c r="AC114" s="73">
        <f>'STIC Apportionment'!Q305</f>
        <v>95.683899999999994</v>
      </c>
      <c r="AD114" s="78">
        <v>94.439800000000005</v>
      </c>
      <c r="AE114" s="25">
        <f t="shared" si="25"/>
        <v>1.3173471354238186E-2</v>
      </c>
      <c r="AF114" s="73">
        <f>'STIC Apportionment'!R305</f>
        <v>51.999000000000002</v>
      </c>
      <c r="AG114" s="78">
        <v>51.707599999999999</v>
      </c>
      <c r="AH114" s="25">
        <f t="shared" si="26"/>
        <v>5.6355352017884996E-3</v>
      </c>
      <c r="AI114"/>
      <c r="AJ114" s="1">
        <f>'STIC Apportionment'!T305</f>
        <v>0</v>
      </c>
      <c r="AK114" s="1">
        <f>'STIC Apportionment'!U305</f>
        <v>0</v>
      </c>
      <c r="AL114" s="1">
        <f>'STIC Apportionment'!V305</f>
        <v>1</v>
      </c>
      <c r="AM114" s="1">
        <f>'STIC Apportionment'!W305</f>
        <v>1</v>
      </c>
      <c r="AN114" s="1">
        <f>'STIC Apportionment'!X305</f>
        <v>1</v>
      </c>
      <c r="AO114" s="1">
        <f>'STIC Apportionment'!Y305</f>
        <v>1</v>
      </c>
      <c r="AP114" s="28">
        <f>'STIC Apportionment'!Z305</f>
        <v>4</v>
      </c>
      <c r="AR114">
        <v>0</v>
      </c>
      <c r="AS114">
        <v>0</v>
      </c>
      <c r="AT114">
        <v>1</v>
      </c>
      <c r="AU114">
        <v>1</v>
      </c>
      <c r="AV114">
        <v>1</v>
      </c>
      <c r="AW114">
        <v>1</v>
      </c>
      <c r="AX114" s="13">
        <v>4</v>
      </c>
      <c r="AZ114" t="str">
        <f t="shared" si="16"/>
        <v/>
      </c>
      <c r="BA114" t="str">
        <f t="shared" si="16"/>
        <v/>
      </c>
      <c r="BB114" t="str">
        <f t="shared" si="16"/>
        <v/>
      </c>
      <c r="BC114" t="str">
        <f t="shared" si="15"/>
        <v/>
      </c>
      <c r="BD114" t="str">
        <f t="shared" si="15"/>
        <v/>
      </c>
      <c r="BE114" t="str">
        <f t="shared" si="15"/>
        <v/>
      </c>
      <c r="BF114" s="13">
        <f t="shared" si="27"/>
        <v>0</v>
      </c>
      <c r="BG114" s="13">
        <f t="shared" si="28"/>
        <v>0</v>
      </c>
      <c r="BH114" s="13">
        <f t="shared" si="29"/>
        <v>0</v>
      </c>
    </row>
    <row r="115" spans="1:60" x14ac:dyDescent="0.25">
      <c r="A115">
        <v>291</v>
      </c>
      <c r="B115" t="s">
        <v>321</v>
      </c>
      <c r="C115" s="8">
        <v>106571</v>
      </c>
      <c r="D115" s="8">
        <v>939</v>
      </c>
      <c r="E115" s="26">
        <f>'STIC Apportionment'!G306</f>
        <v>362432</v>
      </c>
      <c r="F115" s="22">
        <v>362432</v>
      </c>
      <c r="G115" s="23">
        <f t="shared" si="17"/>
        <v>0</v>
      </c>
      <c r="H115" s="24">
        <f>'STIC Apportionment'!H306</f>
        <v>692998</v>
      </c>
      <c r="I115" s="27">
        <v>692998</v>
      </c>
      <c r="J115" s="23">
        <f t="shared" si="18"/>
        <v>0</v>
      </c>
      <c r="K115" s="24">
        <f>'STIC Apportionment'!I306</f>
        <v>43367</v>
      </c>
      <c r="L115" s="27">
        <v>43367</v>
      </c>
      <c r="M115" s="23">
        <f t="shared" si="19"/>
        <v>0</v>
      </c>
      <c r="N115" s="24">
        <f>'STIC Apportionment'!J306</f>
        <v>184294</v>
      </c>
      <c r="O115" s="27">
        <v>184294</v>
      </c>
      <c r="P115" s="23">
        <f t="shared" si="20"/>
        <v>0</v>
      </c>
      <c r="Q115" s="73">
        <f>'STIC Apportionment'!M306</f>
        <v>1.0026999999999999</v>
      </c>
      <c r="R115" s="78">
        <v>1.0026999999999999</v>
      </c>
      <c r="S115" s="25">
        <f t="shared" si="21"/>
        <v>0</v>
      </c>
      <c r="T115" s="92">
        <f>'STIC Apportionment'!N306</f>
        <v>22.025600000000001</v>
      </c>
      <c r="U115" s="78">
        <v>22.025600000000001</v>
      </c>
      <c r="V115" s="25">
        <f t="shared" si="22"/>
        <v>0</v>
      </c>
      <c r="W115" s="73">
        <f>'STIC Apportionment'!O306</f>
        <v>6.5026999999999999</v>
      </c>
      <c r="X115" s="78">
        <v>6.5026999999999999</v>
      </c>
      <c r="Y115" s="25">
        <f t="shared" si="23"/>
        <v>0</v>
      </c>
      <c r="Z115" s="73">
        <f>'STIC Apportionment'!P306</f>
        <v>0.40689999999999998</v>
      </c>
      <c r="AA115" s="78">
        <v>0.40689999999999998</v>
      </c>
      <c r="AB115" s="25">
        <f t="shared" si="24"/>
        <v>0</v>
      </c>
      <c r="AC115" s="73">
        <f>'STIC Apportionment'!Q306</f>
        <v>3.4009</v>
      </c>
      <c r="AD115" s="78">
        <v>3.4009</v>
      </c>
      <c r="AE115" s="25">
        <f t="shared" si="25"/>
        <v>0</v>
      </c>
      <c r="AF115" s="73">
        <f>'STIC Apportionment'!R306</f>
        <v>1.7293000000000001</v>
      </c>
      <c r="AG115" s="78">
        <v>1.7293000000000001</v>
      </c>
      <c r="AH115" s="25">
        <f t="shared" si="26"/>
        <v>0</v>
      </c>
      <c r="AI115"/>
      <c r="AJ115" s="1">
        <f>'STIC Apportionment'!T306</f>
        <v>0</v>
      </c>
      <c r="AK115" s="1">
        <f>'STIC Apportionment'!U306</f>
        <v>0</v>
      </c>
      <c r="AL115" s="1">
        <f>'STIC Apportionment'!V306</f>
        <v>0</v>
      </c>
      <c r="AM115" s="1">
        <f>'STIC Apportionment'!W306</f>
        <v>0</v>
      </c>
      <c r="AN115" s="1">
        <f>'STIC Apportionment'!X306</f>
        <v>0</v>
      </c>
      <c r="AO115" s="1">
        <f>'STIC Apportionment'!Y306</f>
        <v>0</v>
      </c>
      <c r="AP115" s="28">
        <f>'STIC Apportionment'!Z306</f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 s="13">
        <v>0</v>
      </c>
      <c r="AZ115" t="str">
        <f t="shared" si="16"/>
        <v/>
      </c>
      <c r="BA115" t="str">
        <f t="shared" si="16"/>
        <v/>
      </c>
      <c r="BB115" t="str">
        <f t="shared" si="16"/>
        <v/>
      </c>
      <c r="BC115" t="str">
        <f t="shared" si="15"/>
        <v/>
      </c>
      <c r="BD115" t="str">
        <f t="shared" si="15"/>
        <v/>
      </c>
      <c r="BE115" t="str">
        <f t="shared" si="15"/>
        <v/>
      </c>
      <c r="BF115" s="13">
        <f t="shared" si="27"/>
        <v>0</v>
      </c>
      <c r="BG115" s="13">
        <f t="shared" si="28"/>
        <v>0</v>
      </c>
      <c r="BH115" s="13">
        <f t="shared" si="29"/>
        <v>0</v>
      </c>
    </row>
    <row r="116" spans="1:60" x14ac:dyDescent="0.25">
      <c r="A116">
        <v>292</v>
      </c>
      <c r="B116" t="s">
        <v>322</v>
      </c>
      <c r="C116" s="8">
        <v>106494</v>
      </c>
      <c r="D116" s="8">
        <v>1959</v>
      </c>
      <c r="E116" s="26">
        <f>'STIC Apportionment'!G307</f>
        <v>3957513</v>
      </c>
      <c r="F116" s="22">
        <v>3957513</v>
      </c>
      <c r="G116" s="23">
        <f t="shared" si="17"/>
        <v>0</v>
      </c>
      <c r="H116" s="24">
        <f>'STIC Apportionment'!H307</f>
        <v>852618</v>
      </c>
      <c r="I116" s="27">
        <v>837923</v>
      </c>
      <c r="J116" s="23">
        <f t="shared" si="18"/>
        <v>1.7537410955421828E-2</v>
      </c>
      <c r="K116" s="24">
        <f>'STIC Apportionment'!I307</f>
        <v>63675</v>
      </c>
      <c r="L116" s="27">
        <v>63198</v>
      </c>
      <c r="M116" s="23">
        <f t="shared" si="19"/>
        <v>7.5477072059242367E-3</v>
      </c>
      <c r="N116" s="24">
        <f>'STIC Apportionment'!J307</f>
        <v>877930</v>
      </c>
      <c r="O116" s="27">
        <v>877344</v>
      </c>
      <c r="P116" s="23">
        <f t="shared" si="20"/>
        <v>6.6792501003032356E-4</v>
      </c>
      <c r="Q116" s="73">
        <f>'STIC Apportionment'!M307</f>
        <v>4.7771999999999997</v>
      </c>
      <c r="R116" s="78">
        <v>4.7771999999999997</v>
      </c>
      <c r="S116" s="25">
        <f t="shared" si="21"/>
        <v>0</v>
      </c>
      <c r="T116" s="92">
        <f>'STIC Apportionment'!N307</f>
        <v>62.932499999999997</v>
      </c>
      <c r="U116" s="78">
        <v>62.932499999999997</v>
      </c>
      <c r="V116" s="25">
        <f t="shared" si="22"/>
        <v>0</v>
      </c>
      <c r="W116" s="73">
        <f>'STIC Apportionment'!O307</f>
        <v>8.0062999999999995</v>
      </c>
      <c r="X116" s="78">
        <v>7.8682999999999996</v>
      </c>
      <c r="Y116" s="25">
        <f t="shared" si="23"/>
        <v>1.753873136509787E-2</v>
      </c>
      <c r="Z116" s="73">
        <f>'STIC Apportionment'!P307</f>
        <v>0.59789999999999999</v>
      </c>
      <c r="AA116" s="78">
        <v>0.59340000000000004</v>
      </c>
      <c r="AB116" s="25">
        <f t="shared" si="24"/>
        <v>7.5834175935287629E-3</v>
      </c>
      <c r="AC116" s="73">
        <f>'STIC Apportionment'!Q307</f>
        <v>37.161799999999999</v>
      </c>
      <c r="AD116" s="78">
        <v>37.161799999999999</v>
      </c>
      <c r="AE116" s="25">
        <f t="shared" si="25"/>
        <v>0</v>
      </c>
      <c r="AF116" s="73">
        <f>'STIC Apportionment'!R307</f>
        <v>8.2439</v>
      </c>
      <c r="AG116" s="78">
        <v>8.2384000000000004</v>
      </c>
      <c r="AH116" s="25">
        <f t="shared" si="26"/>
        <v>6.6760536026411188E-4</v>
      </c>
      <c r="AI116"/>
      <c r="AJ116" s="1">
        <f>'STIC Apportionment'!T307</f>
        <v>0</v>
      </c>
      <c r="AK116" s="1">
        <f>'STIC Apportionment'!U307</f>
        <v>0</v>
      </c>
      <c r="AL116" s="1">
        <f>'STIC Apportionment'!V307</f>
        <v>0</v>
      </c>
      <c r="AM116" s="1">
        <f>'STIC Apportionment'!W307</f>
        <v>0</v>
      </c>
      <c r="AN116" s="1">
        <f>'STIC Apportionment'!X307</f>
        <v>0</v>
      </c>
      <c r="AO116" s="1">
        <f>'STIC Apportionment'!Y307</f>
        <v>0</v>
      </c>
      <c r="AP116" s="28">
        <f>'STIC Apportionment'!Z307</f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 s="13">
        <v>0</v>
      </c>
      <c r="AZ116" t="str">
        <f t="shared" si="16"/>
        <v/>
      </c>
      <c r="BA116" t="str">
        <f t="shared" si="16"/>
        <v/>
      </c>
      <c r="BB116" t="str">
        <f t="shared" si="16"/>
        <v/>
      </c>
      <c r="BC116" t="str">
        <f t="shared" si="15"/>
        <v/>
      </c>
      <c r="BD116" t="str">
        <f t="shared" si="15"/>
        <v/>
      </c>
      <c r="BE116" t="str">
        <f t="shared" si="15"/>
        <v/>
      </c>
      <c r="BF116" s="13">
        <f t="shared" si="27"/>
        <v>0</v>
      </c>
      <c r="BG116" s="13">
        <f t="shared" si="28"/>
        <v>0</v>
      </c>
      <c r="BH116" s="13">
        <f t="shared" si="29"/>
        <v>0</v>
      </c>
    </row>
    <row r="117" spans="1:60" x14ac:dyDescent="0.25">
      <c r="A117">
        <v>600</v>
      </c>
      <c r="B117" t="s">
        <v>323</v>
      </c>
      <c r="C117" s="8">
        <v>106405</v>
      </c>
      <c r="D117" s="8">
        <v>794</v>
      </c>
      <c r="E117" s="26">
        <f>'STIC Apportionment'!G308</f>
        <v>0</v>
      </c>
      <c r="F117" s="22">
        <v>0</v>
      </c>
      <c r="G117" s="23" t="str">
        <f t="shared" si="17"/>
        <v/>
      </c>
      <c r="H117" s="24">
        <f>'STIC Apportionment'!H308</f>
        <v>968355</v>
      </c>
      <c r="I117" s="27">
        <v>968355</v>
      </c>
      <c r="J117" s="23">
        <f t="shared" si="18"/>
        <v>0</v>
      </c>
      <c r="K117" s="24">
        <f>'STIC Apportionment'!I308</f>
        <v>89156</v>
      </c>
      <c r="L117" s="27">
        <v>89156</v>
      </c>
      <c r="M117" s="23">
        <f t="shared" si="19"/>
        <v>0</v>
      </c>
      <c r="N117" s="24">
        <f>'STIC Apportionment'!J308</f>
        <v>619602</v>
      </c>
      <c r="O117" s="27">
        <v>619602</v>
      </c>
      <c r="P117" s="23">
        <f t="shared" si="20"/>
        <v>0</v>
      </c>
      <c r="Q117" s="73">
        <f>'STIC Apportionment'!M308</f>
        <v>0</v>
      </c>
      <c r="R117" s="78">
        <v>0</v>
      </c>
      <c r="S117" s="25" t="str">
        <f t="shared" si="21"/>
        <v/>
      </c>
      <c r="T117" s="92">
        <f>'STIC Apportionment'!N308</f>
        <v>0</v>
      </c>
      <c r="U117" s="78">
        <v>0</v>
      </c>
      <c r="V117" s="25" t="str">
        <f t="shared" si="22"/>
        <v/>
      </c>
      <c r="W117" s="73">
        <f>'STIC Apportionment'!O308</f>
        <v>9.1006999999999998</v>
      </c>
      <c r="X117" s="78">
        <v>9.1006999999999998</v>
      </c>
      <c r="Y117" s="25">
        <f t="shared" si="23"/>
        <v>0</v>
      </c>
      <c r="Z117" s="73">
        <f>'STIC Apportionment'!P308</f>
        <v>0.83789999999999998</v>
      </c>
      <c r="AA117" s="78">
        <v>0.83789999999999998</v>
      </c>
      <c r="AB117" s="25">
        <f t="shared" si="24"/>
        <v>0</v>
      </c>
      <c r="AC117" s="73">
        <f>'STIC Apportionment'!Q308</f>
        <v>0</v>
      </c>
      <c r="AD117" s="78">
        <v>0</v>
      </c>
      <c r="AE117" s="25" t="str">
        <f t="shared" si="25"/>
        <v/>
      </c>
      <c r="AF117" s="73">
        <f>'STIC Apportionment'!R308</f>
        <v>5.8231000000000002</v>
      </c>
      <c r="AG117" s="78">
        <v>5.8231000000000002</v>
      </c>
      <c r="AH117" s="25">
        <f t="shared" si="26"/>
        <v>0</v>
      </c>
      <c r="AI117"/>
      <c r="AJ117" s="1">
        <f>'STIC Apportionment'!T308</f>
        <v>0</v>
      </c>
      <c r="AK117" s="1">
        <f>'STIC Apportionment'!U308</f>
        <v>0</v>
      </c>
      <c r="AL117" s="1">
        <f>'STIC Apportionment'!V308</f>
        <v>0</v>
      </c>
      <c r="AM117" s="1">
        <f>'STIC Apportionment'!W308</f>
        <v>1</v>
      </c>
      <c r="AN117" s="1">
        <f>'STIC Apportionment'!X308</f>
        <v>0</v>
      </c>
      <c r="AO117" s="1">
        <f>'STIC Apportionment'!Y308</f>
        <v>0</v>
      </c>
      <c r="AP117" s="28">
        <f>'STIC Apportionment'!Z308</f>
        <v>1</v>
      </c>
      <c r="AR117">
        <v>0</v>
      </c>
      <c r="AS117">
        <v>0</v>
      </c>
      <c r="AT117">
        <v>0</v>
      </c>
      <c r="AU117">
        <v>1</v>
      </c>
      <c r="AV117">
        <v>0</v>
      </c>
      <c r="AW117">
        <v>0</v>
      </c>
      <c r="AX117" s="13">
        <v>1</v>
      </c>
      <c r="AZ117" t="str">
        <f t="shared" si="16"/>
        <v/>
      </c>
      <c r="BA117" t="str">
        <f t="shared" si="16"/>
        <v/>
      </c>
      <c r="BB117" t="str">
        <f t="shared" si="16"/>
        <v/>
      </c>
      <c r="BC117" t="str">
        <f t="shared" si="15"/>
        <v/>
      </c>
      <c r="BD117" t="str">
        <f t="shared" si="15"/>
        <v/>
      </c>
      <c r="BE117" t="str">
        <f t="shared" si="15"/>
        <v/>
      </c>
      <c r="BF117" s="13">
        <f t="shared" si="27"/>
        <v>0</v>
      </c>
      <c r="BG117" s="13">
        <f t="shared" si="28"/>
        <v>0</v>
      </c>
      <c r="BH117" s="13">
        <f t="shared" si="29"/>
        <v>0</v>
      </c>
    </row>
    <row r="118" spans="1:60" x14ac:dyDescent="0.25">
      <c r="A118">
        <v>293</v>
      </c>
      <c r="B118" t="s">
        <v>324</v>
      </c>
      <c r="C118" s="8">
        <v>106383</v>
      </c>
      <c r="D118" s="8">
        <v>1400</v>
      </c>
      <c r="E118" s="26">
        <f>'STIC Apportionment'!G309</f>
        <v>0</v>
      </c>
      <c r="F118" s="22">
        <v>0</v>
      </c>
      <c r="G118" s="23" t="str">
        <f t="shared" si="17"/>
        <v/>
      </c>
      <c r="H118" s="24">
        <f>'STIC Apportionment'!H309</f>
        <v>951266</v>
      </c>
      <c r="I118" s="27">
        <v>768049</v>
      </c>
      <c r="J118" s="23">
        <f t="shared" si="18"/>
        <v>0.23854858218681363</v>
      </c>
      <c r="K118" s="24">
        <f>'STIC Apportionment'!I309</f>
        <v>45734</v>
      </c>
      <c r="L118" s="27">
        <v>38186</v>
      </c>
      <c r="M118" s="23">
        <f t="shared" si="19"/>
        <v>0.19766406536426961</v>
      </c>
      <c r="N118" s="24">
        <f>'STIC Apportionment'!J309</f>
        <v>201659</v>
      </c>
      <c r="O118" s="27">
        <v>117185</v>
      </c>
      <c r="P118" s="23">
        <f t="shared" si="20"/>
        <v>0.72086017835047156</v>
      </c>
      <c r="Q118" s="73">
        <f>'STIC Apportionment'!M309</f>
        <v>0</v>
      </c>
      <c r="R118" s="78">
        <v>0</v>
      </c>
      <c r="S118" s="25" t="str">
        <f t="shared" si="21"/>
        <v/>
      </c>
      <c r="T118" s="92">
        <f>'STIC Apportionment'!N309</f>
        <v>0</v>
      </c>
      <c r="U118" s="78">
        <v>0</v>
      </c>
      <c r="V118" s="25" t="str">
        <f t="shared" si="22"/>
        <v/>
      </c>
      <c r="W118" s="73">
        <f>'STIC Apportionment'!O309</f>
        <v>8.9419000000000004</v>
      </c>
      <c r="X118" s="78">
        <v>7.2196999999999996</v>
      </c>
      <c r="Y118" s="25">
        <f t="shared" si="23"/>
        <v>0.23854176766347646</v>
      </c>
      <c r="Z118" s="73">
        <f>'STIC Apportionment'!P309</f>
        <v>0.4299</v>
      </c>
      <c r="AA118" s="78">
        <v>0.3589</v>
      </c>
      <c r="AB118" s="25">
        <f t="shared" si="24"/>
        <v>0.19782669267205355</v>
      </c>
      <c r="AC118" s="73">
        <f>'STIC Apportionment'!Q309</f>
        <v>0</v>
      </c>
      <c r="AD118" s="78">
        <v>0</v>
      </c>
      <c r="AE118" s="25" t="str">
        <f t="shared" si="25"/>
        <v/>
      </c>
      <c r="AF118" s="73">
        <f>'STIC Apportionment'!R309</f>
        <v>1.8956</v>
      </c>
      <c r="AG118" s="78">
        <v>1.1014999999999999</v>
      </c>
      <c r="AH118" s="25">
        <f t="shared" si="26"/>
        <v>0.72092600998638234</v>
      </c>
      <c r="AI118"/>
      <c r="AJ118" s="1">
        <f>'STIC Apportionment'!T309</f>
        <v>0</v>
      </c>
      <c r="AK118" s="1">
        <f>'STIC Apportionment'!U309</f>
        <v>0</v>
      </c>
      <c r="AL118" s="1">
        <f>'STIC Apportionment'!V309</f>
        <v>0</v>
      </c>
      <c r="AM118" s="1">
        <f>'STIC Apportionment'!W309</f>
        <v>0</v>
      </c>
      <c r="AN118" s="1">
        <f>'STIC Apportionment'!X309</f>
        <v>0</v>
      </c>
      <c r="AO118" s="1">
        <f>'STIC Apportionment'!Y309</f>
        <v>0</v>
      </c>
      <c r="AP118" s="28">
        <f>'STIC Apportionment'!Z309</f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 s="13">
        <v>0</v>
      </c>
      <c r="AZ118" t="str">
        <f t="shared" si="16"/>
        <v/>
      </c>
      <c r="BA118" t="str">
        <f t="shared" si="16"/>
        <v/>
      </c>
      <c r="BB118" t="str">
        <f t="shared" si="16"/>
        <v/>
      </c>
      <c r="BC118" t="str">
        <f t="shared" si="15"/>
        <v/>
      </c>
      <c r="BD118" t="str">
        <f t="shared" si="15"/>
        <v/>
      </c>
      <c r="BE118" t="str">
        <f t="shared" si="15"/>
        <v/>
      </c>
      <c r="BF118" s="13">
        <f t="shared" si="27"/>
        <v>0</v>
      </c>
      <c r="BG118" s="13">
        <f t="shared" si="28"/>
        <v>0</v>
      </c>
      <c r="BH118" s="13">
        <f t="shared" si="29"/>
        <v>0</v>
      </c>
    </row>
    <row r="119" spans="1:60" x14ac:dyDescent="0.25">
      <c r="A119">
        <v>294</v>
      </c>
      <c r="B119" t="s">
        <v>325</v>
      </c>
      <c r="C119" s="8">
        <v>105419</v>
      </c>
      <c r="D119" s="8">
        <v>1478</v>
      </c>
      <c r="E119" s="26">
        <f>'STIC Apportionment'!G310</f>
        <v>0</v>
      </c>
      <c r="F119" s="22">
        <v>0</v>
      </c>
      <c r="G119" s="23" t="str">
        <f t="shared" si="17"/>
        <v/>
      </c>
      <c r="H119" s="24">
        <f>'STIC Apportionment'!H310</f>
        <v>803835</v>
      </c>
      <c r="I119" s="27">
        <v>761532</v>
      </c>
      <c r="J119" s="23">
        <f t="shared" si="18"/>
        <v>5.5549865271584231E-2</v>
      </c>
      <c r="K119" s="24">
        <f>'STIC Apportionment'!I310</f>
        <v>48719</v>
      </c>
      <c r="L119" s="27">
        <v>45189</v>
      </c>
      <c r="M119" s="23">
        <f t="shared" si="19"/>
        <v>7.8116355750293298E-2</v>
      </c>
      <c r="N119" s="24">
        <f>'STIC Apportionment'!J310</f>
        <v>182605</v>
      </c>
      <c r="O119" s="27">
        <v>167459</v>
      </c>
      <c r="P119" s="23">
        <f t="shared" si="20"/>
        <v>9.0446019622713703E-2</v>
      </c>
      <c r="Q119" s="73">
        <f>'STIC Apportionment'!M310</f>
        <v>0</v>
      </c>
      <c r="R119" s="78">
        <v>0</v>
      </c>
      <c r="S119" s="25" t="str">
        <f t="shared" si="21"/>
        <v/>
      </c>
      <c r="T119" s="92">
        <f>'STIC Apportionment'!N310</f>
        <v>0</v>
      </c>
      <c r="U119" s="78">
        <v>0</v>
      </c>
      <c r="V119" s="25" t="str">
        <f t="shared" si="22"/>
        <v/>
      </c>
      <c r="W119" s="73">
        <f>'STIC Apportionment'!O310</f>
        <v>7.6250999999999998</v>
      </c>
      <c r="X119" s="78">
        <v>7.2239000000000004</v>
      </c>
      <c r="Y119" s="25">
        <f t="shared" si="23"/>
        <v>5.5537867356967752E-2</v>
      </c>
      <c r="Z119" s="73">
        <f>'STIC Apportionment'!P310</f>
        <v>0.46210000000000001</v>
      </c>
      <c r="AA119" s="78">
        <v>0.42870000000000003</v>
      </c>
      <c r="AB119" s="25">
        <f t="shared" si="24"/>
        <v>7.790996034522979E-2</v>
      </c>
      <c r="AC119" s="73">
        <f>'STIC Apportionment'!Q310</f>
        <v>0</v>
      </c>
      <c r="AD119" s="78">
        <v>0</v>
      </c>
      <c r="AE119" s="25" t="str">
        <f t="shared" si="25"/>
        <v/>
      </c>
      <c r="AF119" s="73">
        <f>'STIC Apportionment'!R310</f>
        <v>1.7322</v>
      </c>
      <c r="AG119" s="78">
        <v>1.5885</v>
      </c>
      <c r="AH119" s="25">
        <f t="shared" si="26"/>
        <v>9.0462700661000817E-2</v>
      </c>
      <c r="AI119"/>
      <c r="AJ119" s="1">
        <f>'STIC Apportionment'!T310</f>
        <v>0</v>
      </c>
      <c r="AK119" s="1">
        <f>'STIC Apportionment'!U310</f>
        <v>0</v>
      </c>
      <c r="AL119" s="1">
        <f>'STIC Apportionment'!V310</f>
        <v>0</v>
      </c>
      <c r="AM119" s="1">
        <f>'STIC Apportionment'!W310</f>
        <v>0</v>
      </c>
      <c r="AN119" s="1">
        <f>'STIC Apportionment'!X310</f>
        <v>0</v>
      </c>
      <c r="AO119" s="1">
        <f>'STIC Apportionment'!Y310</f>
        <v>0</v>
      </c>
      <c r="AP119" s="28">
        <f>'STIC Apportionment'!Z310</f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 s="13">
        <v>0</v>
      </c>
      <c r="AZ119" t="str">
        <f t="shared" si="16"/>
        <v/>
      </c>
      <c r="BA119" t="str">
        <f t="shared" si="16"/>
        <v/>
      </c>
      <c r="BB119" t="str">
        <f t="shared" si="16"/>
        <v/>
      </c>
      <c r="BC119" t="str">
        <f t="shared" si="15"/>
        <v/>
      </c>
      <c r="BD119" t="str">
        <f t="shared" si="15"/>
        <v/>
      </c>
      <c r="BE119" t="str">
        <f t="shared" si="15"/>
        <v/>
      </c>
      <c r="BF119" s="13">
        <f t="shared" si="27"/>
        <v>0</v>
      </c>
      <c r="BG119" s="13">
        <f t="shared" si="28"/>
        <v>0</v>
      </c>
      <c r="BH119" s="13">
        <f t="shared" si="29"/>
        <v>0</v>
      </c>
    </row>
    <row r="120" spans="1:60" x14ac:dyDescent="0.25">
      <c r="A120">
        <v>295</v>
      </c>
      <c r="B120" t="s">
        <v>326</v>
      </c>
      <c r="C120" s="8">
        <v>104996</v>
      </c>
      <c r="D120" s="8">
        <v>1098</v>
      </c>
      <c r="E120" s="26">
        <f>'STIC Apportionment'!G311</f>
        <v>0</v>
      </c>
      <c r="F120" s="22">
        <v>0</v>
      </c>
      <c r="G120" s="23" t="str">
        <f t="shared" si="17"/>
        <v/>
      </c>
      <c r="H120" s="24">
        <f>'STIC Apportionment'!H311</f>
        <v>327349</v>
      </c>
      <c r="I120" s="27">
        <v>344002</v>
      </c>
      <c r="J120" s="23">
        <f t="shared" si="18"/>
        <v>-4.8409602269754215E-2</v>
      </c>
      <c r="K120" s="24">
        <f>'STIC Apportionment'!I311</f>
        <v>25696</v>
      </c>
      <c r="L120" s="27">
        <v>24446</v>
      </c>
      <c r="M120" s="23">
        <f t="shared" si="19"/>
        <v>5.113310971120022E-2</v>
      </c>
      <c r="N120" s="24">
        <f>'STIC Apportionment'!J311</f>
        <v>171083</v>
      </c>
      <c r="O120" s="27">
        <v>222569</v>
      </c>
      <c r="P120" s="23">
        <f t="shared" si="20"/>
        <v>-0.2313260157524184</v>
      </c>
      <c r="Q120" s="73">
        <f>'STIC Apportionment'!M311</f>
        <v>0</v>
      </c>
      <c r="R120" s="78">
        <v>0</v>
      </c>
      <c r="S120" s="25" t="str">
        <f t="shared" si="21"/>
        <v/>
      </c>
      <c r="T120" s="92">
        <f>'STIC Apportionment'!N311</f>
        <v>0</v>
      </c>
      <c r="U120" s="78">
        <v>0</v>
      </c>
      <c r="V120" s="25" t="str">
        <f t="shared" si="22"/>
        <v/>
      </c>
      <c r="W120" s="73">
        <f>'STIC Apportionment'!O311</f>
        <v>3.1177000000000001</v>
      </c>
      <c r="X120" s="78">
        <v>3.2763</v>
      </c>
      <c r="Y120" s="25">
        <f t="shared" si="23"/>
        <v>-4.8408265421359453E-2</v>
      </c>
      <c r="Z120" s="73">
        <f>'STIC Apportionment'!P311</f>
        <v>0.2447</v>
      </c>
      <c r="AA120" s="78">
        <v>0.23280000000000001</v>
      </c>
      <c r="AB120" s="25">
        <f t="shared" si="24"/>
        <v>5.1116838487972549E-2</v>
      </c>
      <c r="AC120" s="73">
        <f>'STIC Apportionment'!Q311</f>
        <v>0</v>
      </c>
      <c r="AD120" s="78">
        <v>0</v>
      </c>
      <c r="AE120" s="25" t="str">
        <f t="shared" si="25"/>
        <v/>
      </c>
      <c r="AF120" s="73">
        <f>'STIC Apportionment'!R311</f>
        <v>1.6294</v>
      </c>
      <c r="AG120" s="78">
        <v>2.1198000000000001</v>
      </c>
      <c r="AH120" s="25">
        <f t="shared" si="26"/>
        <v>-0.23134257948863102</v>
      </c>
      <c r="AI120"/>
      <c r="AJ120" s="1">
        <f>'STIC Apportionment'!T311</f>
        <v>0</v>
      </c>
      <c r="AK120" s="1">
        <f>'STIC Apportionment'!U311</f>
        <v>0</v>
      </c>
      <c r="AL120" s="1">
        <f>'STIC Apportionment'!V311</f>
        <v>0</v>
      </c>
      <c r="AM120" s="1">
        <f>'STIC Apportionment'!W311</f>
        <v>0</v>
      </c>
      <c r="AN120" s="1">
        <f>'STIC Apportionment'!X311</f>
        <v>0</v>
      </c>
      <c r="AO120" s="1">
        <f>'STIC Apportionment'!Y311</f>
        <v>0</v>
      </c>
      <c r="AP120" s="28">
        <f>'STIC Apportionment'!Z311</f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 s="13">
        <v>0</v>
      </c>
      <c r="AZ120" t="str">
        <f t="shared" si="16"/>
        <v/>
      </c>
      <c r="BA120" t="str">
        <f t="shared" si="16"/>
        <v/>
      </c>
      <c r="BB120" t="str">
        <f t="shared" si="16"/>
        <v/>
      </c>
      <c r="BC120" t="str">
        <f t="shared" si="15"/>
        <v/>
      </c>
      <c r="BD120" t="str">
        <f t="shared" si="15"/>
        <v/>
      </c>
      <c r="BE120" t="str">
        <f t="shared" si="15"/>
        <v/>
      </c>
      <c r="BF120" s="13">
        <f t="shared" si="27"/>
        <v>0</v>
      </c>
      <c r="BG120" s="13">
        <f t="shared" si="28"/>
        <v>0</v>
      </c>
      <c r="BH120" s="13">
        <f t="shared" si="29"/>
        <v>0</v>
      </c>
    </row>
    <row r="121" spans="1:60" x14ac:dyDescent="0.25">
      <c r="A121">
        <v>296</v>
      </c>
      <c r="B121" t="s">
        <v>327</v>
      </c>
      <c r="C121" s="8">
        <v>103898</v>
      </c>
      <c r="D121" s="8">
        <v>2315</v>
      </c>
      <c r="E121" s="26">
        <f>'STIC Apportionment'!G312</f>
        <v>0</v>
      </c>
      <c r="F121" s="22">
        <v>0</v>
      </c>
      <c r="G121" s="23" t="str">
        <f t="shared" si="17"/>
        <v/>
      </c>
      <c r="H121" s="24">
        <f>'STIC Apportionment'!H312</f>
        <v>471987</v>
      </c>
      <c r="I121" s="27">
        <v>478976</v>
      </c>
      <c r="J121" s="23">
        <f t="shared" si="18"/>
        <v>-1.4591545296632868E-2</v>
      </c>
      <c r="K121" s="24">
        <f>'STIC Apportionment'!I312</f>
        <v>45871</v>
      </c>
      <c r="L121" s="27">
        <v>40532</v>
      </c>
      <c r="M121" s="23">
        <f t="shared" si="19"/>
        <v>0.1317230829961511</v>
      </c>
      <c r="N121" s="24">
        <f>'STIC Apportionment'!J312</f>
        <v>206002</v>
      </c>
      <c r="O121" s="27">
        <v>282923</v>
      </c>
      <c r="P121" s="23">
        <f t="shared" si="20"/>
        <v>-0.27187962802599996</v>
      </c>
      <c r="Q121" s="73">
        <f>'STIC Apportionment'!M312</f>
        <v>0</v>
      </c>
      <c r="R121" s="78">
        <v>0</v>
      </c>
      <c r="S121" s="25" t="str">
        <f t="shared" si="21"/>
        <v/>
      </c>
      <c r="T121" s="92">
        <f>'STIC Apportionment'!N312</f>
        <v>0</v>
      </c>
      <c r="U121" s="78">
        <v>0</v>
      </c>
      <c r="V121" s="25" t="str">
        <f t="shared" si="22"/>
        <v/>
      </c>
      <c r="W121" s="73">
        <f>'STIC Apportionment'!O312</f>
        <v>4.5427999999999997</v>
      </c>
      <c r="X121" s="78">
        <v>4.6101000000000001</v>
      </c>
      <c r="Y121" s="25">
        <f t="shared" si="23"/>
        <v>-1.4598381813843542E-2</v>
      </c>
      <c r="Z121" s="73">
        <f>'STIC Apportionment'!P312</f>
        <v>0.4415</v>
      </c>
      <c r="AA121" s="78">
        <v>0.3901</v>
      </c>
      <c r="AB121" s="25">
        <f t="shared" si="24"/>
        <v>0.13176108690079458</v>
      </c>
      <c r="AC121" s="73">
        <f>'STIC Apportionment'!Q312</f>
        <v>0</v>
      </c>
      <c r="AD121" s="78">
        <v>0</v>
      </c>
      <c r="AE121" s="25" t="str">
        <f t="shared" si="25"/>
        <v/>
      </c>
      <c r="AF121" s="73">
        <f>'STIC Apportionment'!R312</f>
        <v>1.9826999999999999</v>
      </c>
      <c r="AG121" s="78">
        <v>2.7231000000000001</v>
      </c>
      <c r="AH121" s="25">
        <f t="shared" si="26"/>
        <v>-0.27189600088134847</v>
      </c>
      <c r="AI121"/>
      <c r="AJ121" s="1">
        <f>'STIC Apportionment'!T312</f>
        <v>0</v>
      </c>
      <c r="AK121" s="1">
        <f>'STIC Apportionment'!U312</f>
        <v>0</v>
      </c>
      <c r="AL121" s="1">
        <f>'STIC Apportionment'!V312</f>
        <v>0</v>
      </c>
      <c r="AM121" s="1">
        <f>'STIC Apportionment'!W312</f>
        <v>0</v>
      </c>
      <c r="AN121" s="1">
        <f>'STIC Apportionment'!X312</f>
        <v>0</v>
      </c>
      <c r="AO121" s="1">
        <f>'STIC Apportionment'!Y312</f>
        <v>0</v>
      </c>
      <c r="AP121" s="28">
        <f>'STIC Apportionment'!Z312</f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 s="13">
        <v>0</v>
      </c>
      <c r="AZ121" t="str">
        <f t="shared" si="16"/>
        <v/>
      </c>
      <c r="BA121" t="str">
        <f t="shared" si="16"/>
        <v/>
      </c>
      <c r="BB121" t="str">
        <f t="shared" si="16"/>
        <v/>
      </c>
      <c r="BC121" t="str">
        <f t="shared" si="15"/>
        <v/>
      </c>
      <c r="BD121" t="str">
        <f t="shared" si="15"/>
        <v/>
      </c>
      <c r="BE121" t="str">
        <f t="shared" si="15"/>
        <v/>
      </c>
      <c r="BF121" s="13">
        <f t="shared" si="27"/>
        <v>0</v>
      </c>
      <c r="BG121" s="13">
        <f t="shared" si="28"/>
        <v>0</v>
      </c>
      <c r="BH121" s="13">
        <f t="shared" si="29"/>
        <v>0</v>
      </c>
    </row>
    <row r="122" spans="1:60" x14ac:dyDescent="0.25">
      <c r="A122">
        <v>297</v>
      </c>
      <c r="B122" t="s">
        <v>328</v>
      </c>
      <c r="C122" s="8">
        <v>102852</v>
      </c>
      <c r="D122" s="8">
        <v>1491</v>
      </c>
      <c r="E122" s="26">
        <f>'STIC Apportionment'!G313</f>
        <v>2672743</v>
      </c>
      <c r="F122" s="22">
        <v>2672743</v>
      </c>
      <c r="G122" s="23">
        <f t="shared" si="17"/>
        <v>0</v>
      </c>
      <c r="H122" s="24">
        <f>'STIC Apportionment'!H313</f>
        <v>1264914</v>
      </c>
      <c r="I122" s="27">
        <v>1263870</v>
      </c>
      <c r="J122" s="23">
        <f t="shared" si="18"/>
        <v>8.2603432315031533E-4</v>
      </c>
      <c r="K122" s="24">
        <f>'STIC Apportionment'!I313</f>
        <v>83498</v>
      </c>
      <c r="L122" s="27">
        <v>82449</v>
      </c>
      <c r="M122" s="23">
        <f t="shared" si="19"/>
        <v>1.2723016652718577E-2</v>
      </c>
      <c r="N122" s="24">
        <f>'STIC Apportionment'!J313</f>
        <v>962773</v>
      </c>
      <c r="O122" s="27">
        <v>972200</v>
      </c>
      <c r="P122" s="23">
        <f t="shared" si="20"/>
        <v>-9.6965644929026817E-3</v>
      </c>
      <c r="Q122" s="73">
        <f>'STIC Apportionment'!M313</f>
        <v>2.4394</v>
      </c>
      <c r="R122" s="78">
        <v>2.4394</v>
      </c>
      <c r="S122" s="25">
        <f t="shared" si="21"/>
        <v>0</v>
      </c>
      <c r="T122" s="92">
        <f>'STIC Apportionment'!N313</f>
        <v>39.943600000000004</v>
      </c>
      <c r="U122" s="78">
        <v>39.943600000000004</v>
      </c>
      <c r="V122" s="25">
        <f t="shared" si="22"/>
        <v>0</v>
      </c>
      <c r="W122" s="73">
        <f>'STIC Apportionment'!O313</f>
        <v>12.298400000000001</v>
      </c>
      <c r="X122" s="78">
        <v>12.2882</v>
      </c>
      <c r="Y122" s="25">
        <f t="shared" si="23"/>
        <v>8.3006461483381422E-4</v>
      </c>
      <c r="Z122" s="73">
        <f>'STIC Apportionment'!P313</f>
        <v>0.81179999999999997</v>
      </c>
      <c r="AA122" s="78">
        <v>0.80159999999999998</v>
      </c>
      <c r="AB122" s="25">
        <f t="shared" si="24"/>
        <v>1.2724550898203679E-2</v>
      </c>
      <c r="AC122" s="73">
        <f>'STIC Apportionment'!Q313</f>
        <v>25.9863</v>
      </c>
      <c r="AD122" s="78">
        <v>25.9863</v>
      </c>
      <c r="AE122" s="25">
        <f t="shared" si="25"/>
        <v>0</v>
      </c>
      <c r="AF122" s="73">
        <f>'STIC Apportionment'!R313</f>
        <v>9.3607999999999993</v>
      </c>
      <c r="AG122" s="78">
        <v>9.4524000000000008</v>
      </c>
      <c r="AH122" s="25">
        <f t="shared" si="26"/>
        <v>-9.6906605729762951E-3</v>
      </c>
      <c r="AI122"/>
      <c r="AJ122" s="1">
        <f>'STIC Apportionment'!T313</f>
        <v>0</v>
      </c>
      <c r="AK122" s="1">
        <f>'STIC Apportionment'!U313</f>
        <v>0</v>
      </c>
      <c r="AL122" s="1">
        <f>'STIC Apportionment'!V313</f>
        <v>1</v>
      </c>
      <c r="AM122" s="1">
        <f>'STIC Apportionment'!W313</f>
        <v>1</v>
      </c>
      <c r="AN122" s="1">
        <f>'STIC Apportionment'!X313</f>
        <v>0</v>
      </c>
      <c r="AO122" s="1">
        <f>'STIC Apportionment'!Y313</f>
        <v>0</v>
      </c>
      <c r="AP122" s="28">
        <f>'STIC Apportionment'!Z313</f>
        <v>2</v>
      </c>
      <c r="AR122">
        <v>0</v>
      </c>
      <c r="AS122">
        <v>0</v>
      </c>
      <c r="AT122">
        <v>1</v>
      </c>
      <c r="AU122">
        <v>1</v>
      </c>
      <c r="AV122">
        <v>0</v>
      </c>
      <c r="AW122">
        <v>0</v>
      </c>
      <c r="AX122" s="13">
        <v>2</v>
      </c>
      <c r="AZ122" t="str">
        <f t="shared" si="16"/>
        <v/>
      </c>
      <c r="BA122" t="str">
        <f t="shared" si="16"/>
        <v/>
      </c>
      <c r="BB122" t="str">
        <f t="shared" si="16"/>
        <v/>
      </c>
      <c r="BC122" t="str">
        <f t="shared" si="15"/>
        <v/>
      </c>
      <c r="BD122" t="str">
        <f t="shared" si="15"/>
        <v/>
      </c>
      <c r="BE122" t="str">
        <f t="shared" si="15"/>
        <v/>
      </c>
      <c r="BF122" s="13">
        <f t="shared" si="27"/>
        <v>0</v>
      </c>
      <c r="BG122" s="13">
        <f t="shared" si="28"/>
        <v>0</v>
      </c>
      <c r="BH122" s="13">
        <f t="shared" si="29"/>
        <v>0</v>
      </c>
    </row>
    <row r="123" spans="1:60" x14ac:dyDescent="0.25">
      <c r="A123">
        <v>298</v>
      </c>
      <c r="B123" t="s">
        <v>329</v>
      </c>
      <c r="C123" s="8">
        <v>100868</v>
      </c>
      <c r="D123" s="8">
        <v>1978</v>
      </c>
      <c r="E123" s="26">
        <f>'STIC Apportionment'!G314</f>
        <v>2836138</v>
      </c>
      <c r="F123" s="22">
        <v>2836138</v>
      </c>
      <c r="G123" s="23">
        <f t="shared" si="17"/>
        <v>0</v>
      </c>
      <c r="H123" s="24">
        <f>'STIC Apportionment'!H314</f>
        <v>1408262</v>
      </c>
      <c r="I123" s="27">
        <v>1408262</v>
      </c>
      <c r="J123" s="23">
        <f t="shared" si="18"/>
        <v>0</v>
      </c>
      <c r="K123" s="24">
        <f>'STIC Apportionment'!I314</f>
        <v>98508</v>
      </c>
      <c r="L123" s="27">
        <v>98508</v>
      </c>
      <c r="M123" s="23">
        <f t="shared" si="19"/>
        <v>0</v>
      </c>
      <c r="N123" s="24">
        <f>'STIC Apportionment'!J314</f>
        <v>977113</v>
      </c>
      <c r="O123" s="27">
        <v>977113</v>
      </c>
      <c r="P123" s="23">
        <f t="shared" si="20"/>
        <v>0</v>
      </c>
      <c r="Q123" s="73">
        <f>'STIC Apportionment'!M314</f>
        <v>2.8685</v>
      </c>
      <c r="R123" s="78">
        <v>2.8685</v>
      </c>
      <c r="S123" s="25">
        <f t="shared" si="21"/>
        <v>0</v>
      </c>
      <c r="T123" s="92">
        <f>'STIC Apportionment'!N314</f>
        <v>41.871699999999997</v>
      </c>
      <c r="U123" s="78">
        <v>41.871699999999997</v>
      </c>
      <c r="V123" s="25">
        <f t="shared" si="22"/>
        <v>0</v>
      </c>
      <c r="W123" s="73">
        <f>'STIC Apportionment'!O314</f>
        <v>13.961399999999999</v>
      </c>
      <c r="X123" s="78">
        <v>13.961399999999999</v>
      </c>
      <c r="Y123" s="25">
        <f t="shared" si="23"/>
        <v>0</v>
      </c>
      <c r="Z123" s="73">
        <f>'STIC Apportionment'!P314</f>
        <v>0.97660000000000002</v>
      </c>
      <c r="AA123" s="78">
        <v>0.97660000000000002</v>
      </c>
      <c r="AB123" s="25">
        <f t="shared" si="24"/>
        <v>0</v>
      </c>
      <c r="AC123" s="73">
        <f>'STIC Apportionment'!Q314</f>
        <v>28.1173</v>
      </c>
      <c r="AD123" s="78">
        <v>28.1173</v>
      </c>
      <c r="AE123" s="25">
        <f t="shared" si="25"/>
        <v>0</v>
      </c>
      <c r="AF123" s="73">
        <f>'STIC Apportionment'!R314</f>
        <v>9.6869999999999994</v>
      </c>
      <c r="AG123" s="78">
        <v>9.6869999999999994</v>
      </c>
      <c r="AH123" s="25">
        <f t="shared" si="26"/>
        <v>0</v>
      </c>
      <c r="AI123"/>
      <c r="AJ123" s="1">
        <f>'STIC Apportionment'!T314</f>
        <v>0</v>
      </c>
      <c r="AK123" s="1">
        <f>'STIC Apportionment'!U314</f>
        <v>0</v>
      </c>
      <c r="AL123" s="1">
        <f>'STIC Apportionment'!V314</f>
        <v>1</v>
      </c>
      <c r="AM123" s="1">
        <f>'STIC Apportionment'!W314</f>
        <v>1</v>
      </c>
      <c r="AN123" s="1">
        <f>'STIC Apportionment'!X314</f>
        <v>0</v>
      </c>
      <c r="AO123" s="1">
        <f>'STIC Apportionment'!Y314</f>
        <v>0</v>
      </c>
      <c r="AP123" s="28">
        <f>'STIC Apportionment'!Z314</f>
        <v>2</v>
      </c>
      <c r="AR123">
        <v>0</v>
      </c>
      <c r="AS123">
        <v>0</v>
      </c>
      <c r="AT123">
        <v>1</v>
      </c>
      <c r="AU123">
        <v>1</v>
      </c>
      <c r="AV123">
        <v>0</v>
      </c>
      <c r="AW123">
        <v>0</v>
      </c>
      <c r="AX123" s="13">
        <v>2</v>
      </c>
      <c r="AZ123" t="str">
        <f t="shared" si="16"/>
        <v/>
      </c>
      <c r="BA123" t="str">
        <f t="shared" si="16"/>
        <v/>
      </c>
      <c r="BB123" t="str">
        <f t="shared" si="16"/>
        <v/>
      </c>
      <c r="BC123" t="str">
        <f t="shared" si="15"/>
        <v/>
      </c>
      <c r="BD123" t="str">
        <f t="shared" si="15"/>
        <v/>
      </c>
      <c r="BE123" t="str">
        <f t="shared" si="15"/>
        <v/>
      </c>
      <c r="BF123" s="13">
        <f t="shared" si="27"/>
        <v>0</v>
      </c>
      <c r="BG123" s="13">
        <f t="shared" si="28"/>
        <v>0</v>
      </c>
      <c r="BH123" s="13">
        <f t="shared" si="29"/>
        <v>0</v>
      </c>
    </row>
    <row r="124" spans="1:60" x14ac:dyDescent="0.25">
      <c r="A124">
        <v>299</v>
      </c>
      <c r="B124" t="s">
        <v>330</v>
      </c>
      <c r="C124" s="8">
        <v>99941</v>
      </c>
      <c r="D124" s="8">
        <v>1687</v>
      </c>
      <c r="E124" s="26">
        <f>'STIC Apportionment'!G315</f>
        <v>1782114</v>
      </c>
      <c r="F124" s="22">
        <v>1782114</v>
      </c>
      <c r="G124" s="23">
        <f t="shared" si="17"/>
        <v>0</v>
      </c>
      <c r="H124" s="24">
        <f>'STIC Apportionment'!H315</f>
        <v>932933</v>
      </c>
      <c r="I124" s="27">
        <v>932933</v>
      </c>
      <c r="J124" s="23">
        <f t="shared" si="18"/>
        <v>0</v>
      </c>
      <c r="K124" s="24">
        <f>'STIC Apportionment'!I315</f>
        <v>69033</v>
      </c>
      <c r="L124" s="27">
        <v>69033</v>
      </c>
      <c r="M124" s="23">
        <f t="shared" si="19"/>
        <v>0</v>
      </c>
      <c r="N124" s="24">
        <f>'STIC Apportionment'!J315</f>
        <v>412143</v>
      </c>
      <c r="O124" s="27">
        <v>412143</v>
      </c>
      <c r="P124" s="23">
        <f t="shared" si="20"/>
        <v>0</v>
      </c>
      <c r="Q124" s="73">
        <f>'STIC Apportionment'!M315</f>
        <v>1.9101999999999999</v>
      </c>
      <c r="R124" s="78">
        <v>1.9101999999999999</v>
      </c>
      <c r="S124" s="25">
        <f t="shared" si="21"/>
        <v>0</v>
      </c>
      <c r="T124" s="92">
        <f>'STIC Apportionment'!N315</f>
        <v>25.8154</v>
      </c>
      <c r="U124" s="78">
        <v>25.8154</v>
      </c>
      <c r="V124" s="25">
        <f t="shared" si="22"/>
        <v>0</v>
      </c>
      <c r="W124" s="73">
        <f>'STIC Apportionment'!O315</f>
        <v>9.3347999999999995</v>
      </c>
      <c r="X124" s="78">
        <v>9.3347999999999995</v>
      </c>
      <c r="Y124" s="25">
        <f t="shared" si="23"/>
        <v>0</v>
      </c>
      <c r="Z124" s="73">
        <f>'STIC Apportionment'!P315</f>
        <v>0.69069999999999998</v>
      </c>
      <c r="AA124" s="78">
        <v>0.69069999999999998</v>
      </c>
      <c r="AB124" s="25">
        <f t="shared" si="24"/>
        <v>0</v>
      </c>
      <c r="AC124" s="73">
        <f>'STIC Apportionment'!Q315</f>
        <v>17.831700000000001</v>
      </c>
      <c r="AD124" s="78">
        <v>17.831700000000001</v>
      </c>
      <c r="AE124" s="25">
        <f t="shared" si="25"/>
        <v>0</v>
      </c>
      <c r="AF124" s="73">
        <f>'STIC Apportionment'!R315</f>
        <v>4.1238999999999999</v>
      </c>
      <c r="AG124" s="78">
        <v>4.1238999999999999</v>
      </c>
      <c r="AH124" s="25">
        <f t="shared" si="26"/>
        <v>0</v>
      </c>
      <c r="AI124"/>
      <c r="AJ124" s="1">
        <f>'STIC Apportionment'!T315</f>
        <v>0</v>
      </c>
      <c r="AK124" s="1">
        <f>'STIC Apportionment'!U315</f>
        <v>0</v>
      </c>
      <c r="AL124" s="1">
        <f>'STIC Apportionment'!V315</f>
        <v>0</v>
      </c>
      <c r="AM124" s="1">
        <f>'STIC Apportionment'!W315</f>
        <v>0</v>
      </c>
      <c r="AN124" s="1">
        <f>'STIC Apportionment'!X315</f>
        <v>0</v>
      </c>
      <c r="AO124" s="1">
        <f>'STIC Apportionment'!Y315</f>
        <v>0</v>
      </c>
      <c r="AP124" s="28">
        <f>'STIC Apportionment'!Z315</f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 s="13">
        <v>0</v>
      </c>
      <c r="AZ124" t="str">
        <f t="shared" si="16"/>
        <v/>
      </c>
      <c r="BA124" t="str">
        <f t="shared" si="16"/>
        <v/>
      </c>
      <c r="BB124" t="str">
        <f t="shared" si="16"/>
        <v/>
      </c>
      <c r="BC124" t="str">
        <f t="shared" si="15"/>
        <v/>
      </c>
      <c r="BD124" t="str">
        <f t="shared" si="15"/>
        <v/>
      </c>
      <c r="BE124" t="str">
        <f t="shared" si="15"/>
        <v/>
      </c>
      <c r="BF124" s="13">
        <f t="shared" si="27"/>
        <v>0</v>
      </c>
      <c r="BG124" s="13">
        <f t="shared" si="28"/>
        <v>0</v>
      </c>
      <c r="BH124" s="13">
        <f t="shared" si="29"/>
        <v>0</v>
      </c>
    </row>
    <row r="125" spans="1:60" x14ac:dyDescent="0.25">
      <c r="A125">
        <v>300</v>
      </c>
      <c r="B125" t="s">
        <v>331</v>
      </c>
      <c r="C125" s="8">
        <v>99904</v>
      </c>
      <c r="D125" s="8">
        <v>3874</v>
      </c>
      <c r="E125" s="26">
        <f>'STIC Apportionment'!G316</f>
        <v>1124137</v>
      </c>
      <c r="F125" s="22">
        <v>1124137</v>
      </c>
      <c r="G125" s="23">
        <f t="shared" si="17"/>
        <v>0</v>
      </c>
      <c r="H125" s="24">
        <f>'STIC Apportionment'!H316</f>
        <v>469334</v>
      </c>
      <c r="I125" s="27">
        <v>469334</v>
      </c>
      <c r="J125" s="23">
        <f t="shared" si="18"/>
        <v>0</v>
      </c>
      <c r="K125" s="24">
        <f>'STIC Apportionment'!I316</f>
        <v>39007</v>
      </c>
      <c r="L125" s="27">
        <v>39007</v>
      </c>
      <c r="M125" s="23">
        <f t="shared" si="19"/>
        <v>0</v>
      </c>
      <c r="N125" s="24">
        <f>'STIC Apportionment'!J316</f>
        <v>260819</v>
      </c>
      <c r="O125" s="27">
        <v>260819</v>
      </c>
      <c r="P125" s="23">
        <f t="shared" si="20"/>
        <v>0</v>
      </c>
      <c r="Q125" s="73">
        <f>'STIC Apportionment'!M316</f>
        <v>2.3952</v>
      </c>
      <c r="R125" s="78">
        <v>2.3952</v>
      </c>
      <c r="S125" s="25">
        <f t="shared" si="21"/>
        <v>0</v>
      </c>
      <c r="T125" s="92">
        <f>'STIC Apportionment'!N316</f>
        <v>28.818899999999999</v>
      </c>
      <c r="U125" s="78">
        <v>28.818899999999999</v>
      </c>
      <c r="V125" s="25">
        <f t="shared" si="22"/>
        <v>0</v>
      </c>
      <c r="W125" s="73">
        <f>'STIC Apportionment'!O316</f>
        <v>4.6978</v>
      </c>
      <c r="X125" s="78">
        <v>4.6978</v>
      </c>
      <c r="Y125" s="25">
        <f t="shared" si="23"/>
        <v>0</v>
      </c>
      <c r="Z125" s="73">
        <f>'STIC Apportionment'!P316</f>
        <v>0.39040000000000002</v>
      </c>
      <c r="AA125" s="78">
        <v>0.39040000000000002</v>
      </c>
      <c r="AB125" s="25">
        <f t="shared" si="24"/>
        <v>0</v>
      </c>
      <c r="AC125" s="73">
        <f>'STIC Apportionment'!Q316</f>
        <v>11.2522</v>
      </c>
      <c r="AD125" s="78">
        <v>11.2522</v>
      </c>
      <c r="AE125" s="25">
        <f t="shared" si="25"/>
        <v>0</v>
      </c>
      <c r="AF125" s="73">
        <f>'STIC Apportionment'!R316</f>
        <v>2.6107</v>
      </c>
      <c r="AG125" s="78">
        <v>2.6107</v>
      </c>
      <c r="AH125" s="25">
        <f t="shared" si="26"/>
        <v>0</v>
      </c>
      <c r="AI125"/>
      <c r="AJ125" s="1">
        <f>'STIC Apportionment'!T316</f>
        <v>0</v>
      </c>
      <c r="AK125" s="1">
        <f>'STIC Apportionment'!U316</f>
        <v>0</v>
      </c>
      <c r="AL125" s="1">
        <f>'STIC Apportionment'!V316</f>
        <v>0</v>
      </c>
      <c r="AM125" s="1">
        <f>'STIC Apportionment'!W316</f>
        <v>0</v>
      </c>
      <c r="AN125" s="1">
        <f>'STIC Apportionment'!X316</f>
        <v>0</v>
      </c>
      <c r="AO125" s="1">
        <f>'STIC Apportionment'!Y316</f>
        <v>0</v>
      </c>
      <c r="AP125" s="28">
        <f>'STIC Apportionment'!Z316</f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 s="13">
        <v>0</v>
      </c>
      <c r="AZ125" t="str">
        <f t="shared" si="16"/>
        <v/>
      </c>
      <c r="BA125" t="str">
        <f t="shared" si="16"/>
        <v/>
      </c>
      <c r="BB125" t="str">
        <f t="shared" si="16"/>
        <v/>
      </c>
      <c r="BC125" t="str">
        <f t="shared" si="15"/>
        <v/>
      </c>
      <c r="BD125" t="str">
        <f t="shared" si="15"/>
        <v/>
      </c>
      <c r="BE125" t="str">
        <f t="shared" si="15"/>
        <v/>
      </c>
      <c r="BF125" s="13">
        <f t="shared" si="27"/>
        <v>0</v>
      </c>
      <c r="BG125" s="13">
        <f t="shared" si="28"/>
        <v>0</v>
      </c>
      <c r="BH125" s="13">
        <f t="shared" si="29"/>
        <v>0</v>
      </c>
    </row>
    <row r="126" spans="1:60" x14ac:dyDescent="0.25">
      <c r="A126">
        <v>301</v>
      </c>
      <c r="B126" t="s">
        <v>332</v>
      </c>
      <c r="C126" s="8">
        <v>99437</v>
      </c>
      <c r="D126" s="8">
        <v>1974</v>
      </c>
      <c r="E126" s="26">
        <f>'STIC Apportionment'!G317</f>
        <v>0</v>
      </c>
      <c r="F126" s="22">
        <v>0</v>
      </c>
      <c r="G126" s="23" t="str">
        <f t="shared" si="17"/>
        <v/>
      </c>
      <c r="H126" s="24">
        <f>'STIC Apportionment'!H317</f>
        <v>575830</v>
      </c>
      <c r="I126" s="27">
        <v>575830</v>
      </c>
      <c r="J126" s="23">
        <f t="shared" si="18"/>
        <v>0</v>
      </c>
      <c r="K126" s="24">
        <f>'STIC Apportionment'!I317</f>
        <v>38917</v>
      </c>
      <c r="L126" s="27">
        <v>38917</v>
      </c>
      <c r="M126" s="23">
        <f t="shared" si="19"/>
        <v>0</v>
      </c>
      <c r="N126" s="24">
        <f>'STIC Apportionment'!J317</f>
        <v>447523</v>
      </c>
      <c r="O126" s="27">
        <v>447523</v>
      </c>
      <c r="P126" s="23">
        <f t="shared" si="20"/>
        <v>0</v>
      </c>
      <c r="Q126" s="73">
        <f>'STIC Apportionment'!M317</f>
        <v>0</v>
      </c>
      <c r="R126" s="78">
        <v>0</v>
      </c>
      <c r="S126" s="25" t="str">
        <f t="shared" si="21"/>
        <v/>
      </c>
      <c r="T126" s="92">
        <f>'STIC Apportionment'!N317</f>
        <v>0</v>
      </c>
      <c r="U126" s="78">
        <v>0</v>
      </c>
      <c r="V126" s="25" t="str">
        <f t="shared" si="22"/>
        <v/>
      </c>
      <c r="W126" s="73">
        <f>'STIC Apportionment'!O317</f>
        <v>5.7908999999999997</v>
      </c>
      <c r="X126" s="78">
        <v>5.7908999999999997</v>
      </c>
      <c r="Y126" s="25">
        <f t="shared" si="23"/>
        <v>0</v>
      </c>
      <c r="Z126" s="73">
        <f>'STIC Apportionment'!P317</f>
        <v>0.39140000000000003</v>
      </c>
      <c r="AA126" s="78">
        <v>0.39140000000000003</v>
      </c>
      <c r="AB126" s="25">
        <f t="shared" si="24"/>
        <v>0</v>
      </c>
      <c r="AC126" s="73">
        <f>'STIC Apportionment'!Q317</f>
        <v>0</v>
      </c>
      <c r="AD126" s="78">
        <v>0</v>
      </c>
      <c r="AE126" s="25" t="str">
        <f t="shared" si="25"/>
        <v/>
      </c>
      <c r="AF126" s="73">
        <f>'STIC Apportionment'!R317</f>
        <v>4.5006000000000004</v>
      </c>
      <c r="AG126" s="78">
        <v>4.5006000000000004</v>
      </c>
      <c r="AH126" s="25">
        <f t="shared" si="26"/>
        <v>0</v>
      </c>
      <c r="AI126"/>
      <c r="AJ126" s="1">
        <f>'STIC Apportionment'!T317</f>
        <v>0</v>
      </c>
      <c r="AK126" s="1">
        <f>'STIC Apportionment'!U317</f>
        <v>0</v>
      </c>
      <c r="AL126" s="1">
        <f>'STIC Apportionment'!V317</f>
        <v>0</v>
      </c>
      <c r="AM126" s="1">
        <f>'STIC Apportionment'!W317</f>
        <v>0</v>
      </c>
      <c r="AN126" s="1">
        <f>'STIC Apportionment'!X317</f>
        <v>0</v>
      </c>
      <c r="AO126" s="1">
        <f>'STIC Apportionment'!Y317</f>
        <v>0</v>
      </c>
      <c r="AP126" s="28">
        <f>'STIC Apportionment'!Z317</f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 s="13">
        <v>0</v>
      </c>
      <c r="AZ126" t="str">
        <f t="shared" si="16"/>
        <v/>
      </c>
      <c r="BA126" t="str">
        <f t="shared" si="16"/>
        <v/>
      </c>
      <c r="BB126" t="str">
        <f t="shared" si="16"/>
        <v/>
      </c>
      <c r="BC126" t="str">
        <f t="shared" si="15"/>
        <v/>
      </c>
      <c r="BD126" t="str">
        <f t="shared" si="15"/>
        <v/>
      </c>
      <c r="BE126" t="str">
        <f t="shared" si="15"/>
        <v/>
      </c>
      <c r="BF126" s="13">
        <f t="shared" si="27"/>
        <v>0</v>
      </c>
      <c r="BG126" s="13">
        <f t="shared" si="28"/>
        <v>0</v>
      </c>
      <c r="BH126" s="13">
        <f t="shared" si="29"/>
        <v>0</v>
      </c>
    </row>
    <row r="127" spans="1:60" x14ac:dyDescent="0.25">
      <c r="A127">
        <v>302</v>
      </c>
      <c r="B127" t="s">
        <v>333</v>
      </c>
      <c r="C127" s="8">
        <v>98884</v>
      </c>
      <c r="D127" s="8">
        <v>1191</v>
      </c>
      <c r="E127" s="26">
        <f>'STIC Apportionment'!G318</f>
        <v>0</v>
      </c>
      <c r="F127" s="22">
        <v>0</v>
      </c>
      <c r="G127" s="23" t="str">
        <f t="shared" si="17"/>
        <v/>
      </c>
      <c r="H127" s="24">
        <f>'STIC Apportionment'!H318</f>
        <v>369575</v>
      </c>
      <c r="I127" s="27">
        <v>424808</v>
      </c>
      <c r="J127" s="23">
        <f t="shared" si="18"/>
        <v>-0.13001873787687612</v>
      </c>
      <c r="K127" s="24">
        <f>'STIC Apportionment'!I318</f>
        <v>24563</v>
      </c>
      <c r="L127" s="27">
        <v>26108</v>
      </c>
      <c r="M127" s="23">
        <f t="shared" si="19"/>
        <v>-5.9177263673969693E-2</v>
      </c>
      <c r="N127" s="24">
        <f>'STIC Apportionment'!J318</f>
        <v>123376</v>
      </c>
      <c r="O127" s="27">
        <v>163596</v>
      </c>
      <c r="P127" s="23">
        <f t="shared" si="20"/>
        <v>-0.24584953177339297</v>
      </c>
      <c r="Q127" s="73">
        <f>'STIC Apportionment'!M318</f>
        <v>0</v>
      </c>
      <c r="R127" s="78">
        <v>0</v>
      </c>
      <c r="S127" s="25" t="str">
        <f t="shared" si="21"/>
        <v/>
      </c>
      <c r="T127" s="92">
        <f>'STIC Apportionment'!N318</f>
        <v>0</v>
      </c>
      <c r="U127" s="78">
        <v>0</v>
      </c>
      <c r="V127" s="25" t="str">
        <f t="shared" si="22"/>
        <v/>
      </c>
      <c r="W127" s="73">
        <f>'STIC Apportionment'!O318</f>
        <v>3.7374999999999998</v>
      </c>
      <c r="X127" s="78">
        <v>4.2960000000000003</v>
      </c>
      <c r="Y127" s="25">
        <f t="shared" si="23"/>
        <v>-0.13000465549348239</v>
      </c>
      <c r="Z127" s="73">
        <f>'STIC Apportionment'!P318</f>
        <v>0.24840000000000001</v>
      </c>
      <c r="AA127" s="78">
        <v>0.26400000000000001</v>
      </c>
      <c r="AB127" s="25">
        <f t="shared" si="24"/>
        <v>-5.9090909090909083E-2</v>
      </c>
      <c r="AC127" s="73">
        <f>'STIC Apportionment'!Q318</f>
        <v>0</v>
      </c>
      <c r="AD127" s="78">
        <v>0</v>
      </c>
      <c r="AE127" s="25" t="str">
        <f t="shared" si="25"/>
        <v/>
      </c>
      <c r="AF127" s="73">
        <f>'STIC Apportionment'!R318</f>
        <v>1.2477</v>
      </c>
      <c r="AG127" s="78">
        <v>1.6544000000000001</v>
      </c>
      <c r="AH127" s="25">
        <f t="shared" si="26"/>
        <v>-0.24582930367504841</v>
      </c>
      <c r="AI127"/>
      <c r="AJ127" s="1">
        <f>'STIC Apportionment'!T318</f>
        <v>0</v>
      </c>
      <c r="AK127" s="1">
        <f>'STIC Apportionment'!U318</f>
        <v>0</v>
      </c>
      <c r="AL127" s="1">
        <f>'STIC Apportionment'!V318</f>
        <v>0</v>
      </c>
      <c r="AM127" s="1">
        <f>'STIC Apportionment'!W318</f>
        <v>0</v>
      </c>
      <c r="AN127" s="1">
        <f>'STIC Apportionment'!X318</f>
        <v>0</v>
      </c>
      <c r="AO127" s="1">
        <f>'STIC Apportionment'!Y318</f>
        <v>0</v>
      </c>
      <c r="AP127" s="28">
        <f>'STIC Apportionment'!Z318</f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 s="13">
        <v>0</v>
      </c>
      <c r="AZ127" t="str">
        <f t="shared" si="16"/>
        <v/>
      </c>
      <c r="BA127" t="str">
        <f t="shared" si="16"/>
        <v/>
      </c>
      <c r="BB127" t="str">
        <f t="shared" si="16"/>
        <v/>
      </c>
      <c r="BC127" t="str">
        <f t="shared" si="16"/>
        <v/>
      </c>
      <c r="BD127" t="str">
        <f t="shared" si="16"/>
        <v/>
      </c>
      <c r="BE127" t="str">
        <f t="shared" si="16"/>
        <v/>
      </c>
      <c r="BF127" s="13">
        <f t="shared" si="27"/>
        <v>0</v>
      </c>
      <c r="BG127" s="13">
        <f t="shared" si="28"/>
        <v>0</v>
      </c>
      <c r="BH127" s="13">
        <f t="shared" si="29"/>
        <v>0</v>
      </c>
    </row>
    <row r="128" spans="1:60" x14ac:dyDescent="0.25">
      <c r="A128">
        <v>303</v>
      </c>
      <c r="B128" t="s">
        <v>334</v>
      </c>
      <c r="C128" s="8">
        <v>98413</v>
      </c>
      <c r="D128" s="8">
        <v>2166</v>
      </c>
      <c r="E128" s="26">
        <f>'STIC Apportionment'!G319</f>
        <v>687685</v>
      </c>
      <c r="F128" s="22">
        <v>687685</v>
      </c>
      <c r="G128" s="23">
        <f t="shared" si="17"/>
        <v>0</v>
      </c>
      <c r="H128" s="24">
        <f>'STIC Apportionment'!H319</f>
        <v>173969</v>
      </c>
      <c r="I128" s="27">
        <v>173969</v>
      </c>
      <c r="J128" s="23">
        <f t="shared" si="18"/>
        <v>0</v>
      </c>
      <c r="K128" s="24">
        <f>'STIC Apportionment'!I319</f>
        <v>15411</v>
      </c>
      <c r="L128" s="27">
        <v>15411</v>
      </c>
      <c r="M128" s="23">
        <f t="shared" si="19"/>
        <v>0</v>
      </c>
      <c r="N128" s="24">
        <f>'STIC Apportionment'!J319</f>
        <v>188906</v>
      </c>
      <c r="O128" s="27">
        <v>188906</v>
      </c>
      <c r="P128" s="23">
        <f t="shared" si="20"/>
        <v>0</v>
      </c>
      <c r="Q128" s="73">
        <f>'STIC Apportionment'!M319</f>
        <v>3.9529000000000001</v>
      </c>
      <c r="R128" s="78">
        <v>3.9529000000000001</v>
      </c>
      <c r="S128" s="25">
        <f t="shared" si="21"/>
        <v>0</v>
      </c>
      <c r="T128" s="92">
        <f>'STIC Apportionment'!N319</f>
        <v>44.622999999999998</v>
      </c>
      <c r="U128" s="78">
        <v>44.622999999999998</v>
      </c>
      <c r="V128" s="25">
        <f t="shared" si="22"/>
        <v>0</v>
      </c>
      <c r="W128" s="73">
        <f>'STIC Apportionment'!O319</f>
        <v>1.7677</v>
      </c>
      <c r="X128" s="78">
        <v>1.7677</v>
      </c>
      <c r="Y128" s="25">
        <f t="shared" si="23"/>
        <v>0</v>
      </c>
      <c r="Z128" s="73">
        <f>'STIC Apportionment'!P319</f>
        <v>0.15659999999999999</v>
      </c>
      <c r="AA128" s="78">
        <v>0.15659999999999999</v>
      </c>
      <c r="AB128" s="25">
        <f t="shared" si="24"/>
        <v>0</v>
      </c>
      <c r="AC128" s="73">
        <f>'STIC Apportionment'!Q319</f>
        <v>6.9877000000000002</v>
      </c>
      <c r="AD128" s="78">
        <v>6.9877000000000002</v>
      </c>
      <c r="AE128" s="25">
        <f t="shared" si="25"/>
        <v>0</v>
      </c>
      <c r="AF128" s="73">
        <f>'STIC Apportionment'!R319</f>
        <v>1.9195</v>
      </c>
      <c r="AG128" s="78">
        <v>1.9195</v>
      </c>
      <c r="AH128" s="25">
        <f t="shared" si="26"/>
        <v>0</v>
      </c>
      <c r="AI128"/>
      <c r="AJ128" s="1">
        <f>'STIC Apportionment'!T319</f>
        <v>0</v>
      </c>
      <c r="AK128" s="1">
        <f>'STIC Apportionment'!U319</f>
        <v>0</v>
      </c>
      <c r="AL128" s="1">
        <f>'STIC Apportionment'!V319</f>
        <v>0</v>
      </c>
      <c r="AM128" s="1">
        <f>'STIC Apportionment'!W319</f>
        <v>0</v>
      </c>
      <c r="AN128" s="1">
        <f>'STIC Apportionment'!X319</f>
        <v>0</v>
      </c>
      <c r="AO128" s="1">
        <f>'STIC Apportionment'!Y319</f>
        <v>0</v>
      </c>
      <c r="AP128" s="28">
        <f>'STIC Apportionment'!Z319</f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 s="13">
        <v>0</v>
      </c>
      <c r="AZ128" t="str">
        <f t="shared" ref="AZ128:BE170" si="30">IF(AND(AR128=0,AJ128=1),"gain",IF(AND(AR128=1,AJ128=0),"loss",""))</f>
        <v/>
      </c>
      <c r="BA128" t="str">
        <f t="shared" si="30"/>
        <v/>
      </c>
      <c r="BB128" t="str">
        <f t="shared" si="30"/>
        <v/>
      </c>
      <c r="BC128" t="str">
        <f t="shared" si="30"/>
        <v/>
      </c>
      <c r="BD128" t="str">
        <f t="shared" si="30"/>
        <v/>
      </c>
      <c r="BE128" t="str">
        <f t="shared" si="30"/>
        <v/>
      </c>
      <c r="BF128" s="13">
        <f t="shared" si="27"/>
        <v>0</v>
      </c>
      <c r="BG128" s="13">
        <f t="shared" si="28"/>
        <v>0</v>
      </c>
      <c r="BH128" s="13">
        <f t="shared" si="29"/>
        <v>0</v>
      </c>
    </row>
    <row r="129" spans="1:60" x14ac:dyDescent="0.25">
      <c r="A129">
        <v>304</v>
      </c>
      <c r="B129" t="s">
        <v>335</v>
      </c>
      <c r="C129" s="8">
        <v>98378</v>
      </c>
      <c r="D129" s="8">
        <v>2083</v>
      </c>
      <c r="E129" s="26">
        <f>'STIC Apportionment'!G320</f>
        <v>0</v>
      </c>
      <c r="F129" s="22">
        <v>0</v>
      </c>
      <c r="G129" s="23" t="str">
        <f t="shared" si="17"/>
        <v/>
      </c>
      <c r="H129" s="24">
        <f>'STIC Apportionment'!H320</f>
        <v>276665</v>
      </c>
      <c r="I129" s="27">
        <v>296375</v>
      </c>
      <c r="J129" s="23">
        <f t="shared" si="18"/>
        <v>-6.650358498523834E-2</v>
      </c>
      <c r="K129" s="24">
        <f>'STIC Apportionment'!I320</f>
        <v>18164</v>
      </c>
      <c r="L129" s="27">
        <v>18343</v>
      </c>
      <c r="M129" s="23">
        <f t="shared" si="19"/>
        <v>-9.7584909774846018E-3</v>
      </c>
      <c r="N129" s="24">
        <f>'STIC Apportionment'!J320</f>
        <v>131544</v>
      </c>
      <c r="O129" s="27">
        <v>182513</v>
      </c>
      <c r="P129" s="23">
        <f t="shared" si="20"/>
        <v>-0.27926229912389799</v>
      </c>
      <c r="Q129" s="73">
        <f>'STIC Apportionment'!M320</f>
        <v>0</v>
      </c>
      <c r="R129" s="78">
        <v>0</v>
      </c>
      <c r="S129" s="25" t="str">
        <f t="shared" si="21"/>
        <v/>
      </c>
      <c r="T129" s="92">
        <f>'STIC Apportionment'!N320</f>
        <v>0</v>
      </c>
      <c r="U129" s="78">
        <v>0</v>
      </c>
      <c r="V129" s="25" t="str">
        <f t="shared" si="22"/>
        <v/>
      </c>
      <c r="W129" s="73">
        <f>'STIC Apportionment'!O320</f>
        <v>2.8123</v>
      </c>
      <c r="X129" s="78">
        <v>3.0125999999999999</v>
      </c>
      <c r="Y129" s="25">
        <f t="shared" si="23"/>
        <v>-6.6487419504746681E-2</v>
      </c>
      <c r="Z129" s="73">
        <f>'STIC Apportionment'!P320</f>
        <v>0.18459999999999999</v>
      </c>
      <c r="AA129" s="78">
        <v>0.1865</v>
      </c>
      <c r="AB129" s="25">
        <f t="shared" si="24"/>
        <v>-1.0187667560321745E-2</v>
      </c>
      <c r="AC129" s="73">
        <f>'STIC Apportionment'!Q320</f>
        <v>0</v>
      </c>
      <c r="AD129" s="78">
        <v>0</v>
      </c>
      <c r="AE129" s="25" t="str">
        <f t="shared" si="25"/>
        <v/>
      </c>
      <c r="AF129" s="73">
        <f>'STIC Apportionment'!R320</f>
        <v>1.3371</v>
      </c>
      <c r="AG129" s="78">
        <v>1.8552</v>
      </c>
      <c r="AH129" s="25">
        <f t="shared" si="26"/>
        <v>-0.27926908150064689</v>
      </c>
      <c r="AI129"/>
      <c r="AJ129" s="1">
        <f>'STIC Apportionment'!T320</f>
        <v>0</v>
      </c>
      <c r="AK129" s="1">
        <f>'STIC Apportionment'!U320</f>
        <v>0</v>
      </c>
      <c r="AL129" s="1">
        <f>'STIC Apportionment'!V320</f>
        <v>0</v>
      </c>
      <c r="AM129" s="1">
        <f>'STIC Apportionment'!W320</f>
        <v>0</v>
      </c>
      <c r="AN129" s="1">
        <f>'STIC Apportionment'!X320</f>
        <v>0</v>
      </c>
      <c r="AO129" s="1">
        <f>'STIC Apportionment'!Y320</f>
        <v>0</v>
      </c>
      <c r="AP129" s="28">
        <f>'STIC Apportionment'!Z320</f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 s="13">
        <v>0</v>
      </c>
      <c r="AZ129" t="str">
        <f t="shared" si="30"/>
        <v/>
      </c>
      <c r="BA129" t="str">
        <f t="shared" si="30"/>
        <v/>
      </c>
      <c r="BB129" t="str">
        <f t="shared" si="30"/>
        <v/>
      </c>
      <c r="BC129" t="str">
        <f t="shared" si="30"/>
        <v/>
      </c>
      <c r="BD129" t="str">
        <f t="shared" si="30"/>
        <v/>
      </c>
      <c r="BE129" t="str">
        <f t="shared" si="30"/>
        <v/>
      </c>
      <c r="BF129" s="13">
        <f t="shared" si="27"/>
        <v>0</v>
      </c>
      <c r="BG129" s="13">
        <f t="shared" si="28"/>
        <v>0</v>
      </c>
      <c r="BH129" s="13">
        <f t="shared" si="29"/>
        <v>0</v>
      </c>
    </row>
    <row r="130" spans="1:60" x14ac:dyDescent="0.25">
      <c r="A130">
        <v>305</v>
      </c>
      <c r="B130" t="s">
        <v>336</v>
      </c>
      <c r="C130" s="8">
        <v>98370</v>
      </c>
      <c r="D130" s="8">
        <v>2191</v>
      </c>
      <c r="E130" s="26">
        <f>'STIC Apportionment'!G321</f>
        <v>0</v>
      </c>
      <c r="F130" s="22">
        <v>0</v>
      </c>
      <c r="G130" s="23" t="str">
        <f t="shared" si="17"/>
        <v/>
      </c>
      <c r="H130" s="24">
        <f>'STIC Apportionment'!H321</f>
        <v>455405</v>
      </c>
      <c r="I130" s="27">
        <v>376181</v>
      </c>
      <c r="J130" s="23">
        <f t="shared" si="18"/>
        <v>0.21060074804415962</v>
      </c>
      <c r="K130" s="24">
        <f>'STIC Apportionment'!I321</f>
        <v>32652</v>
      </c>
      <c r="L130" s="27">
        <v>28322</v>
      </c>
      <c r="M130" s="23">
        <f t="shared" si="19"/>
        <v>0.15288468328507876</v>
      </c>
      <c r="N130" s="24">
        <f>'STIC Apportionment'!J321</f>
        <v>304754</v>
      </c>
      <c r="O130" s="27">
        <v>388984</v>
      </c>
      <c r="P130" s="23">
        <f t="shared" si="20"/>
        <v>-0.21653846944861488</v>
      </c>
      <c r="Q130" s="73">
        <f>'STIC Apportionment'!M321</f>
        <v>0</v>
      </c>
      <c r="R130" s="78">
        <v>0</v>
      </c>
      <c r="S130" s="25" t="str">
        <f t="shared" si="21"/>
        <v/>
      </c>
      <c r="T130" s="92">
        <f>'STIC Apportionment'!N321</f>
        <v>0</v>
      </c>
      <c r="U130" s="78">
        <v>0</v>
      </c>
      <c r="V130" s="25" t="str">
        <f t="shared" si="22"/>
        <v/>
      </c>
      <c r="W130" s="73">
        <f>'STIC Apportionment'!O321</f>
        <v>4.6295000000000002</v>
      </c>
      <c r="X130" s="78">
        <v>3.8241000000000001</v>
      </c>
      <c r="Y130" s="25">
        <f t="shared" si="23"/>
        <v>0.21061164718495862</v>
      </c>
      <c r="Z130" s="73">
        <f>'STIC Apportionment'!P321</f>
        <v>0.33189999999999997</v>
      </c>
      <c r="AA130" s="78">
        <v>0.28789999999999999</v>
      </c>
      <c r="AB130" s="25">
        <f t="shared" si="24"/>
        <v>0.15283084404307057</v>
      </c>
      <c r="AC130" s="73">
        <f>'STIC Apportionment'!Q321</f>
        <v>0</v>
      </c>
      <c r="AD130" s="78">
        <v>0</v>
      </c>
      <c r="AE130" s="25" t="str">
        <f t="shared" si="25"/>
        <v/>
      </c>
      <c r="AF130" s="73">
        <f>'STIC Apportionment'!R321</f>
        <v>3.0979999999999999</v>
      </c>
      <c r="AG130" s="78">
        <v>3.9542999999999999</v>
      </c>
      <c r="AH130" s="25">
        <f t="shared" si="26"/>
        <v>-0.21654907316086291</v>
      </c>
      <c r="AI130"/>
      <c r="AJ130" s="1">
        <f>'STIC Apportionment'!T321</f>
        <v>0</v>
      </c>
      <c r="AK130" s="1">
        <f>'STIC Apportionment'!U321</f>
        <v>0</v>
      </c>
      <c r="AL130" s="1">
        <f>'STIC Apportionment'!V321</f>
        <v>0</v>
      </c>
      <c r="AM130" s="1">
        <f>'STIC Apportionment'!W321</f>
        <v>0</v>
      </c>
      <c r="AN130" s="1">
        <f>'STIC Apportionment'!X321</f>
        <v>0</v>
      </c>
      <c r="AO130" s="1">
        <f>'STIC Apportionment'!Y321</f>
        <v>0</v>
      </c>
      <c r="AP130" s="28">
        <f>'STIC Apportionment'!Z321</f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 s="13">
        <v>0</v>
      </c>
      <c r="AZ130" t="str">
        <f t="shared" si="30"/>
        <v/>
      </c>
      <c r="BA130" t="str">
        <f t="shared" si="30"/>
        <v/>
      </c>
      <c r="BB130" t="str">
        <f t="shared" si="30"/>
        <v/>
      </c>
      <c r="BC130" t="str">
        <f t="shared" si="30"/>
        <v/>
      </c>
      <c r="BD130" t="str">
        <f t="shared" si="30"/>
        <v/>
      </c>
      <c r="BE130" t="str">
        <f t="shared" si="30"/>
        <v/>
      </c>
      <c r="BF130" s="13">
        <f t="shared" si="27"/>
        <v>0</v>
      </c>
      <c r="BG130" s="13">
        <f t="shared" si="28"/>
        <v>0</v>
      </c>
      <c r="BH130" s="13">
        <f t="shared" si="29"/>
        <v>0</v>
      </c>
    </row>
    <row r="131" spans="1:60" x14ac:dyDescent="0.25">
      <c r="A131">
        <v>306</v>
      </c>
      <c r="B131" t="s">
        <v>337</v>
      </c>
      <c r="C131" s="8">
        <v>98176</v>
      </c>
      <c r="D131" s="8">
        <v>2853</v>
      </c>
      <c r="E131" s="26">
        <f>'STIC Apportionment'!G322</f>
        <v>5213621</v>
      </c>
      <c r="F131" s="22">
        <v>5213621</v>
      </c>
      <c r="G131" s="23">
        <f t="shared" si="17"/>
        <v>0</v>
      </c>
      <c r="H131" s="24">
        <f>'STIC Apportionment'!H322</f>
        <v>1183759</v>
      </c>
      <c r="I131" s="27">
        <v>1183759</v>
      </c>
      <c r="J131" s="23">
        <f t="shared" si="18"/>
        <v>0</v>
      </c>
      <c r="K131" s="24">
        <f>'STIC Apportionment'!I322</f>
        <v>90731</v>
      </c>
      <c r="L131" s="27">
        <v>90731</v>
      </c>
      <c r="M131" s="23">
        <f t="shared" si="19"/>
        <v>0</v>
      </c>
      <c r="N131" s="24">
        <f>'STIC Apportionment'!J322</f>
        <v>1080179</v>
      </c>
      <c r="O131" s="27">
        <v>1080179</v>
      </c>
      <c r="P131" s="23">
        <f t="shared" si="20"/>
        <v>0</v>
      </c>
      <c r="Q131" s="73">
        <f>'STIC Apportionment'!M322</f>
        <v>4.4043000000000001</v>
      </c>
      <c r="R131" s="78">
        <v>4.4043000000000001</v>
      </c>
      <c r="S131" s="25">
        <f t="shared" si="21"/>
        <v>0</v>
      </c>
      <c r="T131" s="92">
        <f>'STIC Apportionment'!N322</f>
        <v>57.462400000000002</v>
      </c>
      <c r="U131" s="78">
        <v>57.462400000000002</v>
      </c>
      <c r="V131" s="25">
        <f t="shared" si="22"/>
        <v>0</v>
      </c>
      <c r="W131" s="73">
        <f>'STIC Apportionment'!O322</f>
        <v>12.057499999999999</v>
      </c>
      <c r="X131" s="78">
        <v>12.057499999999999</v>
      </c>
      <c r="Y131" s="25">
        <f t="shared" si="23"/>
        <v>0</v>
      </c>
      <c r="Z131" s="73">
        <f>'STIC Apportionment'!P322</f>
        <v>0.92420000000000002</v>
      </c>
      <c r="AA131" s="78">
        <v>0.92420000000000002</v>
      </c>
      <c r="AB131" s="25">
        <f t="shared" si="24"/>
        <v>0</v>
      </c>
      <c r="AC131" s="73">
        <f>'STIC Apportionment'!Q322</f>
        <v>53.104799999999997</v>
      </c>
      <c r="AD131" s="78">
        <v>53.104799999999997</v>
      </c>
      <c r="AE131" s="25">
        <f t="shared" si="25"/>
        <v>0</v>
      </c>
      <c r="AF131" s="73">
        <f>'STIC Apportionment'!R322</f>
        <v>11.0025</v>
      </c>
      <c r="AG131" s="78">
        <v>11.0025</v>
      </c>
      <c r="AH131" s="25">
        <f t="shared" si="26"/>
        <v>0</v>
      </c>
      <c r="AI131"/>
      <c r="AJ131" s="1">
        <f>'STIC Apportionment'!T322</f>
        <v>0</v>
      </c>
      <c r="AK131" s="1">
        <f>'STIC Apportionment'!U322</f>
        <v>0</v>
      </c>
      <c r="AL131" s="1">
        <f>'STIC Apportionment'!V322</f>
        <v>1</v>
      </c>
      <c r="AM131" s="1">
        <f>'STIC Apportionment'!W322</f>
        <v>1</v>
      </c>
      <c r="AN131" s="1">
        <f>'STIC Apportionment'!X322</f>
        <v>0</v>
      </c>
      <c r="AO131" s="1">
        <f>'STIC Apportionment'!Y322</f>
        <v>0</v>
      </c>
      <c r="AP131" s="28">
        <f>'STIC Apportionment'!Z322</f>
        <v>2</v>
      </c>
      <c r="AR131">
        <v>0</v>
      </c>
      <c r="AS131">
        <v>0</v>
      </c>
      <c r="AT131">
        <v>1</v>
      </c>
      <c r="AU131">
        <v>1</v>
      </c>
      <c r="AV131">
        <v>0</v>
      </c>
      <c r="AW131">
        <v>0</v>
      </c>
      <c r="AX131" s="13">
        <v>2</v>
      </c>
      <c r="AZ131" t="str">
        <f t="shared" si="30"/>
        <v/>
      </c>
      <c r="BA131" t="str">
        <f t="shared" si="30"/>
        <v/>
      </c>
      <c r="BB131" t="str">
        <f t="shared" si="30"/>
        <v/>
      </c>
      <c r="BC131" t="str">
        <f t="shared" si="30"/>
        <v/>
      </c>
      <c r="BD131" t="str">
        <f t="shared" si="30"/>
        <v/>
      </c>
      <c r="BE131" t="str">
        <f t="shared" si="30"/>
        <v/>
      </c>
      <c r="BF131" s="13">
        <f t="shared" si="27"/>
        <v>0</v>
      </c>
      <c r="BG131" s="13">
        <f t="shared" si="28"/>
        <v>0</v>
      </c>
      <c r="BH131" s="13">
        <f t="shared" si="29"/>
        <v>0</v>
      </c>
    </row>
    <row r="132" spans="1:60" x14ac:dyDescent="0.25">
      <c r="A132">
        <v>307</v>
      </c>
      <c r="B132" t="s">
        <v>338</v>
      </c>
      <c r="C132" s="8">
        <v>98081</v>
      </c>
      <c r="D132" s="8">
        <v>1387</v>
      </c>
      <c r="E132" s="26">
        <f>'STIC Apportionment'!G323</f>
        <v>6971855</v>
      </c>
      <c r="F132" s="22">
        <v>6971855</v>
      </c>
      <c r="G132" s="23">
        <f t="shared" ref="G132:G195" si="31">IFERROR((E132/F132)-1,"")</f>
        <v>0</v>
      </c>
      <c r="H132" s="24">
        <f>'STIC Apportionment'!H323</f>
        <v>1783931</v>
      </c>
      <c r="I132" s="27">
        <v>1783931</v>
      </c>
      <c r="J132" s="23">
        <f t="shared" ref="J132:J195" si="32">IFERROR((H132/I132)-1,"")</f>
        <v>0</v>
      </c>
      <c r="K132" s="24">
        <f>'STIC Apportionment'!I323</f>
        <v>75870</v>
      </c>
      <c r="L132" s="27">
        <v>75870</v>
      </c>
      <c r="M132" s="23">
        <f t="shared" ref="M132:M195" si="33">IFERROR((K132/L132)-1,"")</f>
        <v>0</v>
      </c>
      <c r="N132" s="24">
        <f>'STIC Apportionment'!J323</f>
        <v>289335</v>
      </c>
      <c r="O132" s="27">
        <v>289335</v>
      </c>
      <c r="P132" s="23">
        <f t="shared" ref="P132:P195" si="34">IFERROR((N132/O132)-1,"")</f>
        <v>0</v>
      </c>
      <c r="Q132" s="73">
        <f>'STIC Apportionment'!M323</f>
        <v>3.9081000000000001</v>
      </c>
      <c r="R132" s="78">
        <v>3.9081000000000001</v>
      </c>
      <c r="S132" s="25">
        <f t="shared" si="21"/>
        <v>0</v>
      </c>
      <c r="T132" s="92">
        <f>'STIC Apportionment'!N323</f>
        <v>91.892099999999999</v>
      </c>
      <c r="U132" s="78">
        <v>91.892099999999999</v>
      </c>
      <c r="V132" s="25">
        <f t="shared" si="22"/>
        <v>0</v>
      </c>
      <c r="W132" s="73">
        <f>'STIC Apportionment'!O323</f>
        <v>18.188300000000002</v>
      </c>
      <c r="X132" s="78">
        <v>18.188300000000002</v>
      </c>
      <c r="Y132" s="25">
        <f t="shared" si="23"/>
        <v>0</v>
      </c>
      <c r="Z132" s="73">
        <f>'STIC Apportionment'!P323</f>
        <v>0.77349999999999997</v>
      </c>
      <c r="AA132" s="78">
        <v>0.77349999999999997</v>
      </c>
      <c r="AB132" s="25">
        <f t="shared" si="24"/>
        <v>0</v>
      </c>
      <c r="AC132" s="73">
        <f>'STIC Apportionment'!Q323</f>
        <v>71.082599999999999</v>
      </c>
      <c r="AD132" s="78">
        <v>71.082599999999999</v>
      </c>
      <c r="AE132" s="25">
        <f t="shared" si="25"/>
        <v>0</v>
      </c>
      <c r="AF132" s="73">
        <f>'STIC Apportionment'!R323</f>
        <v>2.95</v>
      </c>
      <c r="AG132" s="78">
        <v>2.95</v>
      </c>
      <c r="AH132" s="25">
        <f t="shared" si="26"/>
        <v>0</v>
      </c>
      <c r="AI132"/>
      <c r="AJ132" s="1">
        <f>'STIC Apportionment'!T323</f>
        <v>0</v>
      </c>
      <c r="AK132" s="1">
        <f>'STIC Apportionment'!U323</f>
        <v>0</v>
      </c>
      <c r="AL132" s="1">
        <f>'STIC Apportionment'!V323</f>
        <v>1</v>
      </c>
      <c r="AM132" s="1">
        <f>'STIC Apportionment'!W323</f>
        <v>1</v>
      </c>
      <c r="AN132" s="1">
        <f>'STIC Apportionment'!X323</f>
        <v>0</v>
      </c>
      <c r="AO132" s="1">
        <f>'STIC Apportionment'!Y323</f>
        <v>0</v>
      </c>
      <c r="AP132" s="28">
        <f>'STIC Apportionment'!Z323</f>
        <v>2</v>
      </c>
      <c r="AR132">
        <v>0</v>
      </c>
      <c r="AS132">
        <v>0</v>
      </c>
      <c r="AT132">
        <v>1</v>
      </c>
      <c r="AU132">
        <v>1</v>
      </c>
      <c r="AV132">
        <v>0</v>
      </c>
      <c r="AW132">
        <v>0</v>
      </c>
      <c r="AX132" s="13">
        <v>2</v>
      </c>
      <c r="AZ132" t="str">
        <f t="shared" si="30"/>
        <v/>
      </c>
      <c r="BA132" t="str">
        <f t="shared" si="30"/>
        <v/>
      </c>
      <c r="BB132" t="str">
        <f t="shared" si="30"/>
        <v/>
      </c>
      <c r="BC132" t="str">
        <f t="shared" si="30"/>
        <v/>
      </c>
      <c r="BD132" t="str">
        <f t="shared" si="30"/>
        <v/>
      </c>
      <c r="BE132" t="str">
        <f t="shared" si="30"/>
        <v/>
      </c>
      <c r="BF132" s="13">
        <f t="shared" si="27"/>
        <v>0</v>
      </c>
      <c r="BG132" s="13">
        <f t="shared" si="28"/>
        <v>0</v>
      </c>
      <c r="BH132" s="13">
        <f t="shared" si="29"/>
        <v>0</v>
      </c>
    </row>
    <row r="133" spans="1:60" x14ac:dyDescent="0.25">
      <c r="A133">
        <v>308</v>
      </c>
      <c r="B133" t="s">
        <v>339</v>
      </c>
      <c r="C133" s="8">
        <v>97503</v>
      </c>
      <c r="D133" s="8">
        <v>1738</v>
      </c>
      <c r="E133" s="26">
        <f>'STIC Apportionment'!G324</f>
        <v>0</v>
      </c>
      <c r="F133" s="22">
        <v>0</v>
      </c>
      <c r="G133" s="23" t="str">
        <f t="shared" si="31"/>
        <v/>
      </c>
      <c r="H133" s="24">
        <f>'STIC Apportionment'!H324</f>
        <v>226748</v>
      </c>
      <c r="I133" s="27">
        <v>226748</v>
      </c>
      <c r="J133" s="23">
        <f t="shared" si="32"/>
        <v>0</v>
      </c>
      <c r="K133" s="24">
        <f>'STIC Apportionment'!I324</f>
        <v>16582</v>
      </c>
      <c r="L133" s="27">
        <v>16582</v>
      </c>
      <c r="M133" s="23">
        <f t="shared" si="33"/>
        <v>0</v>
      </c>
      <c r="N133" s="24">
        <f>'STIC Apportionment'!J324</f>
        <v>145176</v>
      </c>
      <c r="O133" s="27">
        <v>145176</v>
      </c>
      <c r="P133" s="23">
        <f t="shared" si="34"/>
        <v>0</v>
      </c>
      <c r="Q133" s="73">
        <f>'STIC Apportionment'!M324</f>
        <v>0</v>
      </c>
      <c r="R133" s="78">
        <v>0</v>
      </c>
      <c r="S133" s="25" t="str">
        <f t="shared" si="21"/>
        <v/>
      </c>
      <c r="T133" s="92">
        <f>'STIC Apportionment'!N324</f>
        <v>0</v>
      </c>
      <c r="U133" s="78">
        <v>0</v>
      </c>
      <c r="V133" s="25" t="str">
        <f t="shared" si="22"/>
        <v/>
      </c>
      <c r="W133" s="73">
        <f>'STIC Apportionment'!O324</f>
        <v>2.3254999999999999</v>
      </c>
      <c r="X133" s="78">
        <v>2.3254999999999999</v>
      </c>
      <c r="Y133" s="25">
        <f t="shared" si="23"/>
        <v>0</v>
      </c>
      <c r="Z133" s="73">
        <f>'STIC Apportionment'!P324</f>
        <v>0.1701</v>
      </c>
      <c r="AA133" s="78">
        <v>0.1701</v>
      </c>
      <c r="AB133" s="25">
        <f t="shared" si="24"/>
        <v>0</v>
      </c>
      <c r="AC133" s="73">
        <f>'STIC Apportionment'!Q324</f>
        <v>0</v>
      </c>
      <c r="AD133" s="78">
        <v>0</v>
      </c>
      <c r="AE133" s="25" t="str">
        <f t="shared" si="25"/>
        <v/>
      </c>
      <c r="AF133" s="73">
        <f>'STIC Apportionment'!R324</f>
        <v>1.4888999999999999</v>
      </c>
      <c r="AG133" s="78">
        <v>1.4888999999999999</v>
      </c>
      <c r="AH133" s="25">
        <f t="shared" si="26"/>
        <v>0</v>
      </c>
      <c r="AI133"/>
      <c r="AJ133" s="1">
        <f>'STIC Apportionment'!T324</f>
        <v>0</v>
      </c>
      <c r="AK133" s="1">
        <f>'STIC Apportionment'!U324</f>
        <v>0</v>
      </c>
      <c r="AL133" s="1">
        <f>'STIC Apportionment'!V324</f>
        <v>0</v>
      </c>
      <c r="AM133" s="1">
        <f>'STIC Apportionment'!W324</f>
        <v>0</v>
      </c>
      <c r="AN133" s="1">
        <f>'STIC Apportionment'!X324</f>
        <v>0</v>
      </c>
      <c r="AO133" s="1">
        <f>'STIC Apportionment'!Y324</f>
        <v>0</v>
      </c>
      <c r="AP133" s="28">
        <f>'STIC Apportionment'!Z324</f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 s="13">
        <v>0</v>
      </c>
      <c r="AZ133" t="str">
        <f t="shared" si="30"/>
        <v/>
      </c>
      <c r="BA133" t="str">
        <f t="shared" si="30"/>
        <v/>
      </c>
      <c r="BB133" t="str">
        <f t="shared" si="30"/>
        <v/>
      </c>
      <c r="BC133" t="str">
        <f t="shared" si="30"/>
        <v/>
      </c>
      <c r="BD133" t="str">
        <f t="shared" si="30"/>
        <v/>
      </c>
      <c r="BE133" t="str">
        <f t="shared" si="30"/>
        <v/>
      </c>
      <c r="BF133" s="13">
        <f t="shared" si="27"/>
        <v>0</v>
      </c>
      <c r="BG133" s="13">
        <f t="shared" si="28"/>
        <v>0</v>
      </c>
      <c r="BH133" s="13">
        <f t="shared" si="29"/>
        <v>0</v>
      </c>
    </row>
    <row r="134" spans="1:60" x14ac:dyDescent="0.25">
      <c r="A134">
        <v>309</v>
      </c>
      <c r="B134" t="s">
        <v>340</v>
      </c>
      <c r="C134" s="8">
        <v>95779</v>
      </c>
      <c r="D134" s="8">
        <v>1352</v>
      </c>
      <c r="E134" s="26">
        <f>'STIC Apportionment'!G325</f>
        <v>4110433</v>
      </c>
      <c r="F134" s="22">
        <v>4110433</v>
      </c>
      <c r="G134" s="23">
        <f t="shared" si="31"/>
        <v>0</v>
      </c>
      <c r="H134" s="24">
        <f>'STIC Apportionment'!H325</f>
        <v>746895</v>
      </c>
      <c r="I134" s="27">
        <v>746895</v>
      </c>
      <c r="J134" s="23">
        <f t="shared" si="32"/>
        <v>0</v>
      </c>
      <c r="K134" s="24">
        <f>'STIC Apportionment'!I325</f>
        <v>46127</v>
      </c>
      <c r="L134" s="27">
        <v>46127</v>
      </c>
      <c r="M134" s="23">
        <f t="shared" si="33"/>
        <v>0</v>
      </c>
      <c r="N134" s="24">
        <f>'STIC Apportionment'!J325</f>
        <v>773757</v>
      </c>
      <c r="O134" s="27">
        <v>773757</v>
      </c>
      <c r="P134" s="23">
        <f t="shared" si="34"/>
        <v>0</v>
      </c>
      <c r="Q134" s="73">
        <f>'STIC Apportionment'!M325</f>
        <v>5.5034000000000001</v>
      </c>
      <c r="R134" s="78">
        <v>5.5034000000000001</v>
      </c>
      <c r="S134" s="25">
        <f t="shared" ref="S134:S197" si="35">IFERROR((Q134/R134)-1,"")</f>
        <v>0</v>
      </c>
      <c r="T134" s="92">
        <f>'STIC Apportionment'!N325</f>
        <v>89.111199999999997</v>
      </c>
      <c r="U134" s="78">
        <v>89.111199999999997</v>
      </c>
      <c r="V134" s="25">
        <f t="shared" ref="V134:V197" si="36">IFERROR((T134/U134)-1,"")</f>
        <v>0</v>
      </c>
      <c r="W134" s="73">
        <f>'STIC Apportionment'!O325</f>
        <v>7.7980999999999998</v>
      </c>
      <c r="X134" s="78">
        <v>7.7980999999999998</v>
      </c>
      <c r="Y134" s="25">
        <f t="shared" ref="Y134:Y197" si="37">IFERROR((W134/X134)-1,"")</f>
        <v>0</v>
      </c>
      <c r="Z134" s="73">
        <f>'STIC Apportionment'!P325</f>
        <v>0.48159999999999997</v>
      </c>
      <c r="AA134" s="78">
        <v>0.48159999999999997</v>
      </c>
      <c r="AB134" s="25">
        <f t="shared" ref="AB134:AB197" si="38">IFERROR((Z134/AA134)-1,"")</f>
        <v>0</v>
      </c>
      <c r="AC134" s="73">
        <f>'STIC Apportionment'!Q325</f>
        <v>42.915799999999997</v>
      </c>
      <c r="AD134" s="78">
        <v>42.915799999999997</v>
      </c>
      <c r="AE134" s="25">
        <f t="shared" ref="AE134:AE197" si="39">IFERROR((AC134/AD134)-1,"")</f>
        <v>0</v>
      </c>
      <c r="AF134" s="73">
        <f>'STIC Apportionment'!R325</f>
        <v>8.0785999999999998</v>
      </c>
      <c r="AG134" s="78">
        <v>8.0785999999999998</v>
      </c>
      <c r="AH134" s="25">
        <f t="shared" ref="AH134:AH197" si="40">IFERROR((AF134/AG134)-1,"")</f>
        <v>0</v>
      </c>
      <c r="AI134"/>
      <c r="AJ134" s="1">
        <f>'STIC Apportionment'!T325</f>
        <v>0</v>
      </c>
      <c r="AK134" s="1">
        <f>'STIC Apportionment'!U325</f>
        <v>0</v>
      </c>
      <c r="AL134" s="1">
        <f>'STIC Apportionment'!V325</f>
        <v>0</v>
      </c>
      <c r="AM134" s="1">
        <f>'STIC Apportionment'!W325</f>
        <v>0</v>
      </c>
      <c r="AN134" s="1">
        <f>'STIC Apportionment'!X325</f>
        <v>0</v>
      </c>
      <c r="AO134" s="1">
        <f>'STIC Apportionment'!Y325</f>
        <v>0</v>
      </c>
      <c r="AP134" s="28">
        <f>'STIC Apportionment'!Z325</f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 s="13">
        <v>0</v>
      </c>
      <c r="AZ134" t="str">
        <f t="shared" si="30"/>
        <v/>
      </c>
      <c r="BA134" t="str">
        <f t="shared" si="30"/>
        <v/>
      </c>
      <c r="BB134" t="str">
        <f t="shared" si="30"/>
        <v/>
      </c>
      <c r="BC134" t="str">
        <f t="shared" si="30"/>
        <v/>
      </c>
      <c r="BD134" t="str">
        <f t="shared" si="30"/>
        <v/>
      </c>
      <c r="BE134" t="str">
        <f t="shared" si="30"/>
        <v/>
      </c>
      <c r="BF134" s="13">
        <f t="shared" ref="BF134:BF197" si="41">COUNTIFS(AZ134:BE134,"=gain")</f>
        <v>0</v>
      </c>
      <c r="BG134" s="13">
        <f t="shared" ref="BG134:BG197" si="42">COUNTIFS(AZ134:BE134,"=loss")</f>
        <v>0</v>
      </c>
      <c r="BH134" s="13">
        <f t="shared" ref="BH134:BH197" si="43">BF134-BG134</f>
        <v>0</v>
      </c>
    </row>
    <row r="135" spans="1:60" x14ac:dyDescent="0.25">
      <c r="A135">
        <v>310</v>
      </c>
      <c r="B135" t="s">
        <v>341</v>
      </c>
      <c r="C135" s="8">
        <v>95259</v>
      </c>
      <c r="D135" s="8">
        <v>1539</v>
      </c>
      <c r="E135" s="26">
        <f>'STIC Apportionment'!G326</f>
        <v>502715</v>
      </c>
      <c r="F135" s="22">
        <v>502715</v>
      </c>
      <c r="G135" s="23">
        <f t="shared" si="31"/>
        <v>0</v>
      </c>
      <c r="H135" s="24">
        <f>'STIC Apportionment'!H326</f>
        <v>509001</v>
      </c>
      <c r="I135" s="27">
        <v>509951</v>
      </c>
      <c r="J135" s="23">
        <f t="shared" si="32"/>
        <v>-1.8629240848631046E-3</v>
      </c>
      <c r="K135" s="24">
        <f>'STIC Apportionment'!I326</f>
        <v>32560</v>
      </c>
      <c r="L135" s="27">
        <v>32435</v>
      </c>
      <c r="M135" s="23">
        <f t="shared" si="33"/>
        <v>3.8538615692924605E-3</v>
      </c>
      <c r="N135" s="24">
        <f>'STIC Apportionment'!J326</f>
        <v>90571</v>
      </c>
      <c r="O135" s="27">
        <v>92707</v>
      </c>
      <c r="P135" s="23">
        <f t="shared" si="34"/>
        <v>-2.3040331366563471E-2</v>
      </c>
      <c r="Q135" s="73">
        <f>'STIC Apportionment'!M326</f>
        <v>1.0694999999999999</v>
      </c>
      <c r="R135" s="78">
        <v>1.0694999999999999</v>
      </c>
      <c r="S135" s="25">
        <f t="shared" si="35"/>
        <v>0</v>
      </c>
      <c r="T135" s="92">
        <f>'STIC Apportionment'!N326</f>
        <v>16.8155</v>
      </c>
      <c r="U135" s="78">
        <v>16.8155</v>
      </c>
      <c r="V135" s="25">
        <f t="shared" si="36"/>
        <v>0</v>
      </c>
      <c r="W135" s="73">
        <f>'STIC Apportionment'!O326</f>
        <v>5.3433000000000002</v>
      </c>
      <c r="X135" s="78">
        <v>5.3532999999999999</v>
      </c>
      <c r="Y135" s="25">
        <f t="shared" si="37"/>
        <v>-1.8680066501036707E-3</v>
      </c>
      <c r="Z135" s="73">
        <f>'STIC Apportionment'!P326</f>
        <v>0.34179999999999999</v>
      </c>
      <c r="AA135" s="78">
        <v>0.34050000000000002</v>
      </c>
      <c r="AB135" s="25">
        <f t="shared" si="38"/>
        <v>3.8179148311305866E-3</v>
      </c>
      <c r="AC135" s="73">
        <f>'STIC Apportionment'!Q326</f>
        <v>5.2773000000000003</v>
      </c>
      <c r="AD135" s="78">
        <v>5.2773000000000003</v>
      </c>
      <c r="AE135" s="25">
        <f t="shared" si="39"/>
        <v>0</v>
      </c>
      <c r="AF135" s="73">
        <f>'STIC Apportionment'!R326</f>
        <v>0.95079999999999998</v>
      </c>
      <c r="AG135" s="78">
        <v>0.97319999999999995</v>
      </c>
      <c r="AH135" s="25">
        <f t="shared" si="40"/>
        <v>-2.3016851623510082E-2</v>
      </c>
      <c r="AI135"/>
      <c r="AJ135" s="1">
        <f>'STIC Apportionment'!T326</f>
        <v>0</v>
      </c>
      <c r="AK135" s="1">
        <f>'STIC Apportionment'!U326</f>
        <v>0</v>
      </c>
      <c r="AL135" s="1">
        <f>'STIC Apportionment'!V326</f>
        <v>0</v>
      </c>
      <c r="AM135" s="1">
        <f>'STIC Apportionment'!W326</f>
        <v>0</v>
      </c>
      <c r="AN135" s="1">
        <f>'STIC Apportionment'!X326</f>
        <v>0</v>
      </c>
      <c r="AO135" s="1">
        <f>'STIC Apportionment'!Y326</f>
        <v>0</v>
      </c>
      <c r="AP135" s="28">
        <f>'STIC Apportionment'!Z326</f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 s="13">
        <v>0</v>
      </c>
      <c r="AZ135" t="str">
        <f t="shared" si="30"/>
        <v/>
      </c>
      <c r="BA135" t="str">
        <f t="shared" si="30"/>
        <v/>
      </c>
      <c r="BB135" t="str">
        <f t="shared" si="30"/>
        <v/>
      </c>
      <c r="BC135" t="str">
        <f t="shared" si="30"/>
        <v/>
      </c>
      <c r="BD135" t="str">
        <f t="shared" si="30"/>
        <v/>
      </c>
      <c r="BE135" t="str">
        <f t="shared" si="30"/>
        <v/>
      </c>
      <c r="BF135" s="13">
        <f t="shared" si="41"/>
        <v>0</v>
      </c>
      <c r="BG135" s="13">
        <f t="shared" si="42"/>
        <v>0</v>
      </c>
      <c r="BH135" s="13">
        <f t="shared" si="43"/>
        <v>0</v>
      </c>
    </row>
    <row r="136" spans="1:60" x14ac:dyDescent="0.25">
      <c r="A136">
        <v>311</v>
      </c>
      <c r="B136" t="s">
        <v>342</v>
      </c>
      <c r="C136" s="8">
        <v>94983</v>
      </c>
      <c r="D136" s="8">
        <v>2162</v>
      </c>
      <c r="E136" s="26">
        <f>'STIC Apportionment'!G327</f>
        <v>4218669</v>
      </c>
      <c r="F136" s="22">
        <v>2238007</v>
      </c>
      <c r="G136" s="23">
        <f t="shared" si="31"/>
        <v>0.88501153034820712</v>
      </c>
      <c r="H136" s="24">
        <f>'STIC Apportionment'!H327</f>
        <v>853493</v>
      </c>
      <c r="I136" s="27">
        <v>1090315</v>
      </c>
      <c r="J136" s="23">
        <f t="shared" si="32"/>
        <v>-0.21720511962139377</v>
      </c>
      <c r="K136" s="24">
        <f>'STIC Apportionment'!I327</f>
        <v>58893</v>
      </c>
      <c r="L136" s="27">
        <v>67860</v>
      </c>
      <c r="M136" s="23">
        <f t="shared" si="33"/>
        <v>-0.13213969938107872</v>
      </c>
      <c r="N136" s="24">
        <f>'STIC Apportionment'!J327</f>
        <v>1295653</v>
      </c>
      <c r="O136" s="27">
        <v>685753</v>
      </c>
      <c r="P136" s="23">
        <f t="shared" si="34"/>
        <v>0.88938728667610634</v>
      </c>
      <c r="Q136" s="73">
        <f>'STIC Apportionment'!M327</f>
        <v>4.9428000000000001</v>
      </c>
      <c r="R136" s="78">
        <v>2.0526</v>
      </c>
      <c r="S136" s="25">
        <f t="shared" si="35"/>
        <v>1.4080678164279452</v>
      </c>
      <c r="T136" s="92">
        <f>'STIC Apportionment'!N327</f>
        <v>71.632800000000003</v>
      </c>
      <c r="U136" s="78">
        <v>32.979799999999997</v>
      </c>
      <c r="V136" s="25">
        <f t="shared" si="36"/>
        <v>1.1720204488808306</v>
      </c>
      <c r="W136" s="73">
        <f>'STIC Apportionment'!O327</f>
        <v>8.9856999999999996</v>
      </c>
      <c r="X136" s="78">
        <v>11.479100000000001</v>
      </c>
      <c r="Y136" s="25">
        <f t="shared" si="37"/>
        <v>-0.21721215077837119</v>
      </c>
      <c r="Z136" s="73">
        <f>'STIC Apportionment'!P327</f>
        <v>0.62</v>
      </c>
      <c r="AA136" s="78">
        <v>0.71440000000000003</v>
      </c>
      <c r="AB136" s="25">
        <f t="shared" si="38"/>
        <v>-0.1321388577827548</v>
      </c>
      <c r="AC136" s="73">
        <f>'STIC Apportionment'!Q327</f>
        <v>44.414999999999999</v>
      </c>
      <c r="AD136" s="78">
        <v>23.562200000000001</v>
      </c>
      <c r="AE136" s="25">
        <f t="shared" si="39"/>
        <v>0.8850107375372418</v>
      </c>
      <c r="AF136" s="73">
        <f>'STIC Apportionment'!R327</f>
        <v>13.6409</v>
      </c>
      <c r="AG136" s="78">
        <v>7.2196999999999996</v>
      </c>
      <c r="AH136" s="25">
        <f t="shared" si="40"/>
        <v>0.88939983655830579</v>
      </c>
      <c r="AI136"/>
      <c r="AJ136" s="1">
        <f>'STIC Apportionment'!T327</f>
        <v>0</v>
      </c>
      <c r="AK136" s="1">
        <f>'STIC Apportionment'!U327</f>
        <v>0</v>
      </c>
      <c r="AL136" s="1">
        <f>'STIC Apportionment'!V327</f>
        <v>0</v>
      </c>
      <c r="AM136" s="1">
        <f>'STIC Apportionment'!W327</f>
        <v>0</v>
      </c>
      <c r="AN136" s="1">
        <f>'STIC Apportionment'!X327</f>
        <v>0</v>
      </c>
      <c r="AO136" s="1">
        <f>'STIC Apportionment'!Y327</f>
        <v>1</v>
      </c>
      <c r="AP136" s="28">
        <f>'STIC Apportionment'!Z327</f>
        <v>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 s="13">
        <v>0</v>
      </c>
      <c r="AZ136" t="str">
        <f t="shared" si="30"/>
        <v/>
      </c>
      <c r="BA136" t="str">
        <f t="shared" si="30"/>
        <v/>
      </c>
      <c r="BB136" t="str">
        <f t="shared" si="30"/>
        <v/>
      </c>
      <c r="BC136" t="str">
        <f t="shared" si="30"/>
        <v/>
      </c>
      <c r="BD136" t="str">
        <f t="shared" si="30"/>
        <v/>
      </c>
      <c r="BE136" t="str">
        <f t="shared" si="30"/>
        <v>gain</v>
      </c>
      <c r="BF136" s="13">
        <f t="shared" si="41"/>
        <v>1</v>
      </c>
      <c r="BG136" s="13">
        <f t="shared" si="42"/>
        <v>0</v>
      </c>
      <c r="BH136" s="13">
        <f t="shared" si="43"/>
        <v>1</v>
      </c>
    </row>
    <row r="137" spans="1:60" x14ac:dyDescent="0.25">
      <c r="A137">
        <v>312</v>
      </c>
      <c r="B137" t="s">
        <v>343</v>
      </c>
      <c r="C137" s="8">
        <v>94457</v>
      </c>
      <c r="D137" s="8">
        <v>2143</v>
      </c>
      <c r="E137" s="26">
        <f>'STIC Apportionment'!G328</f>
        <v>0</v>
      </c>
      <c r="F137" s="22">
        <v>0</v>
      </c>
      <c r="G137" s="23" t="str">
        <f t="shared" si="31"/>
        <v/>
      </c>
      <c r="H137" s="24">
        <f>'STIC Apportionment'!H328</f>
        <v>676460</v>
      </c>
      <c r="I137" s="27">
        <v>599531</v>
      </c>
      <c r="J137" s="23">
        <f t="shared" si="32"/>
        <v>0.12831529979267131</v>
      </c>
      <c r="K137" s="24">
        <f>'STIC Apportionment'!I328</f>
        <v>44709</v>
      </c>
      <c r="L137" s="27">
        <v>43107</v>
      </c>
      <c r="M137" s="23">
        <f t="shared" si="33"/>
        <v>3.7163337740970137E-2</v>
      </c>
      <c r="N137" s="24">
        <f>'STIC Apportionment'!J328</f>
        <v>352306</v>
      </c>
      <c r="O137" s="27">
        <v>346742</v>
      </c>
      <c r="P137" s="23">
        <f t="shared" si="34"/>
        <v>1.6046512969297044E-2</v>
      </c>
      <c r="Q137" s="73">
        <f>'STIC Apportionment'!M328</f>
        <v>0</v>
      </c>
      <c r="R137" s="78">
        <v>0</v>
      </c>
      <c r="S137" s="25" t="str">
        <f t="shared" si="35"/>
        <v/>
      </c>
      <c r="T137" s="92">
        <f>'STIC Apportionment'!N328</f>
        <v>0</v>
      </c>
      <c r="U137" s="78">
        <v>0</v>
      </c>
      <c r="V137" s="25" t="str">
        <f t="shared" si="36"/>
        <v/>
      </c>
      <c r="W137" s="73">
        <f>'STIC Apportionment'!O328</f>
        <v>7.1616</v>
      </c>
      <c r="X137" s="78">
        <v>6.3471000000000002</v>
      </c>
      <c r="Y137" s="25">
        <f t="shared" si="37"/>
        <v>0.12832632225740892</v>
      </c>
      <c r="Z137" s="73">
        <f>'STIC Apportionment'!P328</f>
        <v>0.4733</v>
      </c>
      <c r="AA137" s="78">
        <v>0.45639999999999997</v>
      </c>
      <c r="AB137" s="25">
        <f t="shared" si="38"/>
        <v>3.7028921998247144E-2</v>
      </c>
      <c r="AC137" s="73">
        <f>'STIC Apportionment'!Q328</f>
        <v>0</v>
      </c>
      <c r="AD137" s="78">
        <v>0</v>
      </c>
      <c r="AE137" s="25" t="str">
        <f t="shared" si="39"/>
        <v/>
      </c>
      <c r="AF137" s="73">
        <f>'STIC Apportionment'!R328</f>
        <v>3.7298</v>
      </c>
      <c r="AG137" s="78">
        <v>3.6709000000000001</v>
      </c>
      <c r="AH137" s="25">
        <f t="shared" si="40"/>
        <v>1.6045111553025126E-2</v>
      </c>
      <c r="AI137"/>
      <c r="AJ137" s="1">
        <f>'STIC Apportionment'!T328</f>
        <v>0</v>
      </c>
      <c r="AK137" s="1">
        <f>'STIC Apportionment'!U328</f>
        <v>0</v>
      </c>
      <c r="AL137" s="1">
        <f>'STIC Apportionment'!V328</f>
        <v>0</v>
      </c>
      <c r="AM137" s="1">
        <f>'STIC Apportionment'!W328</f>
        <v>0</v>
      </c>
      <c r="AN137" s="1">
        <f>'STIC Apportionment'!X328</f>
        <v>0</v>
      </c>
      <c r="AO137" s="1">
        <f>'STIC Apportionment'!Y328</f>
        <v>0</v>
      </c>
      <c r="AP137" s="28">
        <f>'STIC Apportionment'!Z328</f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 s="13">
        <v>0</v>
      </c>
      <c r="AZ137" t="str">
        <f t="shared" si="30"/>
        <v/>
      </c>
      <c r="BA137" t="str">
        <f t="shared" si="30"/>
        <v/>
      </c>
      <c r="BB137" t="str">
        <f t="shared" si="30"/>
        <v/>
      </c>
      <c r="BC137" t="str">
        <f t="shared" si="30"/>
        <v/>
      </c>
      <c r="BD137" t="str">
        <f t="shared" si="30"/>
        <v/>
      </c>
      <c r="BE137" t="str">
        <f t="shared" si="30"/>
        <v/>
      </c>
      <c r="BF137" s="13">
        <f t="shared" si="41"/>
        <v>0</v>
      </c>
      <c r="BG137" s="13">
        <f t="shared" si="42"/>
        <v>0</v>
      </c>
      <c r="BH137" s="13">
        <f t="shared" si="43"/>
        <v>0</v>
      </c>
    </row>
    <row r="138" spans="1:60" x14ac:dyDescent="0.25">
      <c r="A138">
        <v>313</v>
      </c>
      <c r="B138" t="s">
        <v>344</v>
      </c>
      <c r="C138" s="8">
        <v>93863</v>
      </c>
      <c r="D138" s="8">
        <v>1586</v>
      </c>
      <c r="E138" s="26">
        <f>'STIC Apportionment'!G329</f>
        <v>3269960</v>
      </c>
      <c r="F138" s="22">
        <v>3269960</v>
      </c>
      <c r="G138" s="23">
        <f t="shared" si="31"/>
        <v>0</v>
      </c>
      <c r="H138" s="24">
        <f>'STIC Apportionment'!H329</f>
        <v>1059277</v>
      </c>
      <c r="I138" s="27">
        <v>1059277</v>
      </c>
      <c r="J138" s="23">
        <f t="shared" si="32"/>
        <v>0</v>
      </c>
      <c r="K138" s="24">
        <f>'STIC Apportionment'!I329</f>
        <v>76652</v>
      </c>
      <c r="L138" s="27">
        <v>76652</v>
      </c>
      <c r="M138" s="23">
        <f t="shared" si="33"/>
        <v>0</v>
      </c>
      <c r="N138" s="24">
        <f>'STIC Apportionment'!J329</f>
        <v>1120171</v>
      </c>
      <c r="O138" s="27">
        <v>1120171</v>
      </c>
      <c r="P138" s="23">
        <f t="shared" si="34"/>
        <v>0</v>
      </c>
      <c r="Q138" s="73">
        <f>'STIC Apportionment'!M329</f>
        <v>3.0870000000000002</v>
      </c>
      <c r="R138" s="78">
        <v>3.0870000000000002</v>
      </c>
      <c r="S138" s="25">
        <f t="shared" si="35"/>
        <v>0</v>
      </c>
      <c r="T138" s="92">
        <f>'STIC Apportionment'!N329</f>
        <v>42.659799999999997</v>
      </c>
      <c r="U138" s="78">
        <v>42.659799999999997</v>
      </c>
      <c r="V138" s="25">
        <f t="shared" si="36"/>
        <v>0</v>
      </c>
      <c r="W138" s="73">
        <f>'STIC Apportionment'!O329</f>
        <v>11.285399999999999</v>
      </c>
      <c r="X138" s="78">
        <v>11.285399999999999</v>
      </c>
      <c r="Y138" s="25">
        <f t="shared" si="37"/>
        <v>0</v>
      </c>
      <c r="Z138" s="73">
        <f>'STIC Apportionment'!P329</f>
        <v>0.81659999999999999</v>
      </c>
      <c r="AA138" s="78">
        <v>0.81659999999999999</v>
      </c>
      <c r="AB138" s="25">
        <f t="shared" si="38"/>
        <v>0</v>
      </c>
      <c r="AC138" s="73">
        <f>'STIC Apportionment'!Q329</f>
        <v>34.837600000000002</v>
      </c>
      <c r="AD138" s="78">
        <v>34.837600000000002</v>
      </c>
      <c r="AE138" s="25">
        <f t="shared" si="39"/>
        <v>0</v>
      </c>
      <c r="AF138" s="73">
        <f>'STIC Apportionment'!R329</f>
        <v>11.934100000000001</v>
      </c>
      <c r="AG138" s="78">
        <v>11.934100000000001</v>
      </c>
      <c r="AH138" s="25">
        <f t="shared" si="40"/>
        <v>0</v>
      </c>
      <c r="AI138"/>
      <c r="AJ138" s="1">
        <f>'STIC Apportionment'!T329</f>
        <v>0</v>
      </c>
      <c r="AK138" s="1">
        <f>'STIC Apportionment'!U329</f>
        <v>0</v>
      </c>
      <c r="AL138" s="1">
        <f>'STIC Apportionment'!V329</f>
        <v>0</v>
      </c>
      <c r="AM138" s="1">
        <f>'STIC Apportionment'!W329</f>
        <v>1</v>
      </c>
      <c r="AN138" s="1">
        <f>'STIC Apportionment'!X329</f>
        <v>0</v>
      </c>
      <c r="AO138" s="1">
        <f>'STIC Apportionment'!Y329</f>
        <v>1</v>
      </c>
      <c r="AP138" s="28">
        <f>'STIC Apportionment'!Z329</f>
        <v>2</v>
      </c>
      <c r="AR138">
        <v>0</v>
      </c>
      <c r="AS138">
        <v>0</v>
      </c>
      <c r="AT138">
        <v>0</v>
      </c>
      <c r="AU138">
        <v>1</v>
      </c>
      <c r="AV138">
        <v>0</v>
      </c>
      <c r="AW138">
        <v>1</v>
      </c>
      <c r="AX138" s="13">
        <v>2</v>
      </c>
      <c r="AZ138" t="str">
        <f t="shared" si="30"/>
        <v/>
      </c>
      <c r="BA138" t="str">
        <f t="shared" si="30"/>
        <v/>
      </c>
      <c r="BB138" t="str">
        <f t="shared" si="30"/>
        <v/>
      </c>
      <c r="BC138" t="str">
        <f t="shared" si="30"/>
        <v/>
      </c>
      <c r="BD138" t="str">
        <f t="shared" si="30"/>
        <v/>
      </c>
      <c r="BE138" t="str">
        <f t="shared" si="30"/>
        <v/>
      </c>
      <c r="BF138" s="13">
        <f t="shared" si="41"/>
        <v>0</v>
      </c>
      <c r="BG138" s="13">
        <f t="shared" si="42"/>
        <v>0</v>
      </c>
      <c r="BH138" s="13">
        <f t="shared" si="43"/>
        <v>0</v>
      </c>
    </row>
    <row r="139" spans="1:60" x14ac:dyDescent="0.25">
      <c r="A139">
        <v>314</v>
      </c>
      <c r="B139" t="s">
        <v>345</v>
      </c>
      <c r="C139" s="8">
        <v>93141</v>
      </c>
      <c r="D139" s="8">
        <v>3398</v>
      </c>
      <c r="E139" s="26">
        <f>'STIC Apportionment'!G330</f>
        <v>302859</v>
      </c>
      <c r="F139" s="22">
        <v>302859</v>
      </c>
      <c r="G139" s="23">
        <f t="shared" si="31"/>
        <v>0</v>
      </c>
      <c r="H139" s="24">
        <f>'STIC Apportionment'!H330</f>
        <v>567837</v>
      </c>
      <c r="I139" s="27">
        <v>567837</v>
      </c>
      <c r="J139" s="23">
        <f t="shared" si="32"/>
        <v>0</v>
      </c>
      <c r="K139" s="24">
        <f>'STIC Apportionment'!I330</f>
        <v>39722</v>
      </c>
      <c r="L139" s="27">
        <v>39722</v>
      </c>
      <c r="M139" s="23">
        <f t="shared" si="33"/>
        <v>0</v>
      </c>
      <c r="N139" s="24">
        <f>'STIC Apportionment'!J330</f>
        <v>388376</v>
      </c>
      <c r="O139" s="27">
        <v>388376</v>
      </c>
      <c r="P139" s="23">
        <f t="shared" si="34"/>
        <v>0</v>
      </c>
      <c r="Q139" s="73">
        <f>'STIC Apportionment'!M330</f>
        <v>3.4659</v>
      </c>
      <c r="R139" s="78">
        <v>3.4659</v>
      </c>
      <c r="S139" s="25">
        <f t="shared" si="35"/>
        <v>0</v>
      </c>
      <c r="T139" s="92">
        <f>'STIC Apportionment'!N330</f>
        <v>98.458699999999993</v>
      </c>
      <c r="U139" s="78">
        <v>98.458699999999993</v>
      </c>
      <c r="V139" s="25">
        <f t="shared" si="36"/>
        <v>0</v>
      </c>
      <c r="W139" s="73">
        <f>'STIC Apportionment'!O330</f>
        <v>6.0964999999999998</v>
      </c>
      <c r="X139" s="78">
        <v>6.0964999999999998</v>
      </c>
      <c r="Y139" s="25">
        <f t="shared" si="37"/>
        <v>0</v>
      </c>
      <c r="Z139" s="73">
        <f>'STIC Apportionment'!P330</f>
        <v>0.42649999999999999</v>
      </c>
      <c r="AA139" s="78">
        <v>0.42649999999999999</v>
      </c>
      <c r="AB139" s="25">
        <f t="shared" si="38"/>
        <v>0</v>
      </c>
      <c r="AC139" s="73">
        <f>'STIC Apportionment'!Q330</f>
        <v>3.2515999999999998</v>
      </c>
      <c r="AD139" s="78">
        <v>3.2515999999999998</v>
      </c>
      <c r="AE139" s="25">
        <f t="shared" si="39"/>
        <v>0</v>
      </c>
      <c r="AF139" s="73">
        <f>'STIC Apportionment'!R330</f>
        <v>4.1698000000000004</v>
      </c>
      <c r="AG139" s="78">
        <v>4.1698000000000004</v>
      </c>
      <c r="AH139" s="25">
        <f t="shared" si="40"/>
        <v>0</v>
      </c>
      <c r="AI139"/>
      <c r="AJ139" s="1">
        <f>'STIC Apportionment'!T330</f>
        <v>0</v>
      </c>
      <c r="AK139" s="1">
        <f>'STIC Apportionment'!U330</f>
        <v>1</v>
      </c>
      <c r="AL139" s="1">
        <f>'STIC Apportionment'!V330</f>
        <v>0</v>
      </c>
      <c r="AM139" s="1">
        <f>'STIC Apportionment'!W330</f>
        <v>0</v>
      </c>
      <c r="AN139" s="1">
        <f>'STIC Apportionment'!X330</f>
        <v>0</v>
      </c>
      <c r="AO139" s="1">
        <f>'STIC Apportionment'!Y330</f>
        <v>0</v>
      </c>
      <c r="AP139" s="28">
        <f>'STIC Apportionment'!Z330</f>
        <v>1</v>
      </c>
      <c r="AR139">
        <v>0</v>
      </c>
      <c r="AS139">
        <v>1</v>
      </c>
      <c r="AT139">
        <v>0</v>
      </c>
      <c r="AU139">
        <v>0</v>
      </c>
      <c r="AV139">
        <v>0</v>
      </c>
      <c r="AW139">
        <v>0</v>
      </c>
      <c r="AX139" s="13">
        <v>1</v>
      </c>
      <c r="AZ139" t="str">
        <f t="shared" si="30"/>
        <v/>
      </c>
      <c r="BA139" t="str">
        <f t="shared" si="30"/>
        <v/>
      </c>
      <c r="BB139" t="str">
        <f t="shared" si="30"/>
        <v/>
      </c>
      <c r="BC139" t="str">
        <f t="shared" si="30"/>
        <v/>
      </c>
      <c r="BD139" t="str">
        <f t="shared" si="30"/>
        <v/>
      </c>
      <c r="BE139" t="str">
        <f t="shared" si="30"/>
        <v/>
      </c>
      <c r="BF139" s="13">
        <f t="shared" si="41"/>
        <v>0</v>
      </c>
      <c r="BG139" s="13">
        <f t="shared" si="42"/>
        <v>0</v>
      </c>
      <c r="BH139" s="13">
        <f t="shared" si="43"/>
        <v>0</v>
      </c>
    </row>
    <row r="140" spans="1:60" x14ac:dyDescent="0.25">
      <c r="A140">
        <v>315</v>
      </c>
      <c r="B140" t="s">
        <v>346</v>
      </c>
      <c r="C140" s="8">
        <v>92984</v>
      </c>
      <c r="D140" s="8">
        <v>1992</v>
      </c>
      <c r="E140" s="26">
        <f>'STIC Apportionment'!G331</f>
        <v>1895874</v>
      </c>
      <c r="F140" s="22">
        <v>1895874</v>
      </c>
      <c r="G140" s="23">
        <f t="shared" si="31"/>
        <v>0</v>
      </c>
      <c r="H140" s="24">
        <f>'STIC Apportionment'!H331</f>
        <v>751814</v>
      </c>
      <c r="I140" s="27">
        <v>751814</v>
      </c>
      <c r="J140" s="23">
        <f t="shared" si="32"/>
        <v>0</v>
      </c>
      <c r="K140" s="24">
        <f>'STIC Apportionment'!I331</f>
        <v>40962</v>
      </c>
      <c r="L140" s="27">
        <v>40962</v>
      </c>
      <c r="M140" s="23">
        <f t="shared" si="33"/>
        <v>0</v>
      </c>
      <c r="N140" s="24">
        <f>'STIC Apportionment'!J331</f>
        <v>254621</v>
      </c>
      <c r="O140" s="27">
        <v>254621</v>
      </c>
      <c r="P140" s="23">
        <f t="shared" si="34"/>
        <v>0</v>
      </c>
      <c r="Q140" s="73">
        <f>'STIC Apportionment'!M331</f>
        <v>2.5217000000000001</v>
      </c>
      <c r="R140" s="78">
        <v>2.5217000000000001</v>
      </c>
      <c r="S140" s="25">
        <f t="shared" si="35"/>
        <v>0</v>
      </c>
      <c r="T140" s="92">
        <f>'STIC Apportionment'!N331</f>
        <v>46.283700000000003</v>
      </c>
      <c r="U140" s="78">
        <v>46.283700000000003</v>
      </c>
      <c r="V140" s="25">
        <f t="shared" si="36"/>
        <v>0</v>
      </c>
      <c r="W140" s="73">
        <f>'STIC Apportionment'!O331</f>
        <v>8.0853999999999999</v>
      </c>
      <c r="X140" s="78">
        <v>8.0853999999999999</v>
      </c>
      <c r="Y140" s="25">
        <f t="shared" si="37"/>
        <v>0</v>
      </c>
      <c r="Z140" s="73">
        <f>'STIC Apportionment'!P331</f>
        <v>0.4405</v>
      </c>
      <c r="AA140" s="78">
        <v>0.4405</v>
      </c>
      <c r="AB140" s="25">
        <f t="shared" si="38"/>
        <v>0</v>
      </c>
      <c r="AC140" s="73">
        <f>'STIC Apportionment'!Q331</f>
        <v>20.389199999999999</v>
      </c>
      <c r="AD140" s="78">
        <v>20.389199999999999</v>
      </c>
      <c r="AE140" s="25">
        <f t="shared" si="39"/>
        <v>0</v>
      </c>
      <c r="AF140" s="73">
        <f>'STIC Apportionment'!R331</f>
        <v>2.7383000000000002</v>
      </c>
      <c r="AG140" s="78">
        <v>2.7383000000000002</v>
      </c>
      <c r="AH140" s="25">
        <f t="shared" si="40"/>
        <v>0</v>
      </c>
      <c r="AI140"/>
      <c r="AJ140" s="1">
        <f>'STIC Apportionment'!T331</f>
        <v>0</v>
      </c>
      <c r="AK140" s="1">
        <f>'STIC Apportionment'!U331</f>
        <v>0</v>
      </c>
      <c r="AL140" s="1">
        <f>'STIC Apportionment'!V331</f>
        <v>0</v>
      </c>
      <c r="AM140" s="1">
        <f>'STIC Apportionment'!W331</f>
        <v>0</v>
      </c>
      <c r="AN140" s="1">
        <f>'STIC Apportionment'!X331</f>
        <v>0</v>
      </c>
      <c r="AO140" s="1">
        <f>'STIC Apportionment'!Y331</f>
        <v>0</v>
      </c>
      <c r="AP140" s="28">
        <f>'STIC Apportionment'!Z331</f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 s="13">
        <v>0</v>
      </c>
      <c r="AZ140" t="str">
        <f t="shared" si="30"/>
        <v/>
      </c>
      <c r="BA140" t="str">
        <f t="shared" si="30"/>
        <v/>
      </c>
      <c r="BB140" t="str">
        <f t="shared" si="30"/>
        <v/>
      </c>
      <c r="BC140" t="str">
        <f t="shared" si="30"/>
        <v/>
      </c>
      <c r="BD140" t="str">
        <f t="shared" si="30"/>
        <v/>
      </c>
      <c r="BE140" t="str">
        <f t="shared" si="30"/>
        <v/>
      </c>
      <c r="BF140" s="13">
        <f t="shared" si="41"/>
        <v>0</v>
      </c>
      <c r="BG140" s="13">
        <f t="shared" si="42"/>
        <v>0</v>
      </c>
      <c r="BH140" s="13">
        <f t="shared" si="43"/>
        <v>0</v>
      </c>
    </row>
    <row r="141" spans="1:60" x14ac:dyDescent="0.25">
      <c r="A141">
        <v>316</v>
      </c>
      <c r="B141" t="s">
        <v>347</v>
      </c>
      <c r="C141" s="8">
        <v>92742</v>
      </c>
      <c r="D141" s="8">
        <v>1735</v>
      </c>
      <c r="E141" s="26">
        <f>'STIC Apportionment'!G332</f>
        <v>481129</v>
      </c>
      <c r="F141" s="22">
        <v>481129</v>
      </c>
      <c r="G141" s="23">
        <f t="shared" si="31"/>
        <v>0</v>
      </c>
      <c r="H141" s="24">
        <f>'STIC Apportionment'!H332</f>
        <v>449038</v>
      </c>
      <c r="I141" s="27">
        <v>449038</v>
      </c>
      <c r="J141" s="23">
        <f t="shared" si="32"/>
        <v>0</v>
      </c>
      <c r="K141" s="24">
        <f>'STIC Apportionment'!I332</f>
        <v>37944</v>
      </c>
      <c r="L141" s="27">
        <v>37944</v>
      </c>
      <c r="M141" s="23">
        <f t="shared" si="33"/>
        <v>0</v>
      </c>
      <c r="N141" s="24">
        <f>'STIC Apportionment'!J332</f>
        <v>237867</v>
      </c>
      <c r="O141" s="27">
        <v>237867</v>
      </c>
      <c r="P141" s="23">
        <f t="shared" si="34"/>
        <v>0</v>
      </c>
      <c r="Q141" s="73">
        <f>'STIC Apportionment'!M332</f>
        <v>1.0714999999999999</v>
      </c>
      <c r="R141" s="78">
        <v>1.0714999999999999</v>
      </c>
      <c r="S141" s="25">
        <f t="shared" si="35"/>
        <v>0</v>
      </c>
      <c r="T141" s="92">
        <f>'STIC Apportionment'!N332</f>
        <v>12.68</v>
      </c>
      <c r="U141" s="78">
        <v>12.68</v>
      </c>
      <c r="V141" s="25">
        <f t="shared" si="36"/>
        <v>0</v>
      </c>
      <c r="W141" s="73">
        <f>'STIC Apportionment'!O332</f>
        <v>4.8418000000000001</v>
      </c>
      <c r="X141" s="78">
        <v>4.8418000000000001</v>
      </c>
      <c r="Y141" s="25">
        <f t="shared" si="37"/>
        <v>0</v>
      </c>
      <c r="Z141" s="73">
        <f>'STIC Apportionment'!P332</f>
        <v>0.40910000000000002</v>
      </c>
      <c r="AA141" s="78">
        <v>0.40910000000000002</v>
      </c>
      <c r="AB141" s="25">
        <f t="shared" si="38"/>
        <v>0</v>
      </c>
      <c r="AC141" s="73">
        <f>'STIC Apportionment'!Q332</f>
        <v>5.1878000000000002</v>
      </c>
      <c r="AD141" s="78">
        <v>5.1878000000000002</v>
      </c>
      <c r="AE141" s="25">
        <f t="shared" si="39"/>
        <v>0</v>
      </c>
      <c r="AF141" s="73">
        <f>'STIC Apportionment'!R332</f>
        <v>2.5648</v>
      </c>
      <c r="AG141" s="78">
        <v>2.5648</v>
      </c>
      <c r="AH141" s="25">
        <f t="shared" si="40"/>
        <v>0</v>
      </c>
      <c r="AI141"/>
      <c r="AJ141" s="1">
        <f>'STIC Apportionment'!T332</f>
        <v>0</v>
      </c>
      <c r="AK141" s="1">
        <f>'STIC Apportionment'!U332</f>
        <v>0</v>
      </c>
      <c r="AL141" s="1">
        <f>'STIC Apportionment'!V332</f>
        <v>0</v>
      </c>
      <c r="AM141" s="1">
        <f>'STIC Apportionment'!W332</f>
        <v>0</v>
      </c>
      <c r="AN141" s="1">
        <f>'STIC Apportionment'!X332</f>
        <v>0</v>
      </c>
      <c r="AO141" s="1">
        <f>'STIC Apportionment'!Y332</f>
        <v>0</v>
      </c>
      <c r="AP141" s="28">
        <f>'STIC Apportionment'!Z332</f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 s="13">
        <v>0</v>
      </c>
      <c r="AZ141" t="str">
        <f t="shared" si="30"/>
        <v/>
      </c>
      <c r="BA141" t="str">
        <f t="shared" si="30"/>
        <v/>
      </c>
      <c r="BB141" t="str">
        <f t="shared" si="30"/>
        <v/>
      </c>
      <c r="BC141" t="str">
        <f t="shared" si="30"/>
        <v/>
      </c>
      <c r="BD141" t="str">
        <f t="shared" si="30"/>
        <v/>
      </c>
      <c r="BE141" t="str">
        <f t="shared" si="30"/>
        <v/>
      </c>
      <c r="BF141" s="13">
        <f t="shared" si="41"/>
        <v>0</v>
      </c>
      <c r="BG141" s="13">
        <f t="shared" si="42"/>
        <v>0</v>
      </c>
      <c r="BH141" s="13">
        <f t="shared" si="43"/>
        <v>0</v>
      </c>
    </row>
    <row r="142" spans="1:60" x14ac:dyDescent="0.25">
      <c r="A142">
        <v>317</v>
      </c>
      <c r="B142" t="s">
        <v>348</v>
      </c>
      <c r="C142" s="8">
        <v>92359</v>
      </c>
      <c r="D142" s="8">
        <v>2673</v>
      </c>
      <c r="E142" s="26">
        <f>'STIC Apportionment'!G333</f>
        <v>1675734</v>
      </c>
      <c r="F142" s="22">
        <v>1675734</v>
      </c>
      <c r="G142" s="23">
        <f t="shared" si="31"/>
        <v>0</v>
      </c>
      <c r="H142" s="24">
        <f>'STIC Apportionment'!H333</f>
        <v>1426307</v>
      </c>
      <c r="I142" s="27">
        <v>1426307</v>
      </c>
      <c r="J142" s="23">
        <f t="shared" si="32"/>
        <v>0</v>
      </c>
      <c r="K142" s="24">
        <f>'STIC Apportionment'!I333</f>
        <v>143219</v>
      </c>
      <c r="L142" s="27">
        <v>143219</v>
      </c>
      <c r="M142" s="23">
        <f t="shared" si="33"/>
        <v>0</v>
      </c>
      <c r="N142" s="24">
        <f>'STIC Apportionment'!J333</f>
        <v>1441516</v>
      </c>
      <c r="O142" s="27">
        <v>1441516</v>
      </c>
      <c r="P142" s="23">
        <f t="shared" si="34"/>
        <v>0</v>
      </c>
      <c r="Q142" s="73">
        <f>'STIC Apportionment'!M333</f>
        <v>2.1432000000000002</v>
      </c>
      <c r="R142" s="78">
        <v>2.1432000000000002</v>
      </c>
      <c r="S142" s="25">
        <f t="shared" si="35"/>
        <v>0</v>
      </c>
      <c r="T142" s="92">
        <f>'STIC Apportionment'!N333</f>
        <v>23.300899999999999</v>
      </c>
      <c r="U142" s="78">
        <v>23.300899999999999</v>
      </c>
      <c r="V142" s="25">
        <f t="shared" si="36"/>
        <v>0</v>
      </c>
      <c r="W142" s="73">
        <f>'STIC Apportionment'!O333</f>
        <v>15.443099999999999</v>
      </c>
      <c r="X142" s="78">
        <v>15.443099999999999</v>
      </c>
      <c r="Y142" s="25">
        <f t="shared" si="37"/>
        <v>0</v>
      </c>
      <c r="Z142" s="73">
        <f>'STIC Apportionment'!P333</f>
        <v>1.5507</v>
      </c>
      <c r="AA142" s="78">
        <v>1.5507</v>
      </c>
      <c r="AB142" s="25">
        <f t="shared" si="38"/>
        <v>0</v>
      </c>
      <c r="AC142" s="73">
        <f>'STIC Apportionment'!Q333</f>
        <v>18.143699999999999</v>
      </c>
      <c r="AD142" s="78">
        <v>18.143699999999999</v>
      </c>
      <c r="AE142" s="25">
        <f t="shared" si="39"/>
        <v>0</v>
      </c>
      <c r="AF142" s="73">
        <f>'STIC Apportionment'!R333</f>
        <v>15.607699999999999</v>
      </c>
      <c r="AG142" s="78">
        <v>15.607699999999999</v>
      </c>
      <c r="AH142" s="25">
        <f t="shared" si="40"/>
        <v>0</v>
      </c>
      <c r="AI142"/>
      <c r="AJ142" s="1">
        <f>'STIC Apportionment'!T333</f>
        <v>0</v>
      </c>
      <c r="AK142" s="1">
        <f>'STIC Apportionment'!U333</f>
        <v>0</v>
      </c>
      <c r="AL142" s="1">
        <f>'STIC Apportionment'!V333</f>
        <v>1</v>
      </c>
      <c r="AM142" s="1">
        <f>'STIC Apportionment'!W333</f>
        <v>1</v>
      </c>
      <c r="AN142" s="1">
        <f>'STIC Apportionment'!X333</f>
        <v>0</v>
      </c>
      <c r="AO142" s="1">
        <f>'STIC Apportionment'!Y333</f>
        <v>1</v>
      </c>
      <c r="AP142" s="28">
        <f>'STIC Apportionment'!Z333</f>
        <v>3</v>
      </c>
      <c r="AR142">
        <v>0</v>
      </c>
      <c r="AS142">
        <v>0</v>
      </c>
      <c r="AT142">
        <v>1</v>
      </c>
      <c r="AU142">
        <v>1</v>
      </c>
      <c r="AV142">
        <v>0</v>
      </c>
      <c r="AW142">
        <v>1</v>
      </c>
      <c r="AX142" s="13">
        <v>3</v>
      </c>
      <c r="AZ142" t="str">
        <f t="shared" si="30"/>
        <v/>
      </c>
      <c r="BA142" t="str">
        <f t="shared" si="30"/>
        <v/>
      </c>
      <c r="BB142" t="str">
        <f t="shared" si="30"/>
        <v/>
      </c>
      <c r="BC142" t="str">
        <f t="shared" si="30"/>
        <v/>
      </c>
      <c r="BD142" t="str">
        <f t="shared" si="30"/>
        <v/>
      </c>
      <c r="BE142" t="str">
        <f t="shared" si="30"/>
        <v/>
      </c>
      <c r="BF142" s="13">
        <f t="shared" si="41"/>
        <v>0</v>
      </c>
      <c r="BG142" s="13">
        <f t="shared" si="42"/>
        <v>0</v>
      </c>
      <c r="BH142" s="13">
        <f t="shared" si="43"/>
        <v>0</v>
      </c>
    </row>
    <row r="143" spans="1:60" x14ac:dyDescent="0.25">
      <c r="A143">
        <v>318</v>
      </c>
      <c r="B143" t="s">
        <v>349</v>
      </c>
      <c r="C143" s="8">
        <v>91151</v>
      </c>
      <c r="D143" s="8">
        <v>1555</v>
      </c>
      <c r="E143" s="26">
        <f>'STIC Apportionment'!G334</f>
        <v>0</v>
      </c>
      <c r="F143" s="22">
        <v>0</v>
      </c>
      <c r="G143" s="23" t="str">
        <f t="shared" si="31"/>
        <v/>
      </c>
      <c r="H143" s="24">
        <f>'STIC Apportionment'!H334</f>
        <v>284741</v>
      </c>
      <c r="I143" s="27">
        <v>284741</v>
      </c>
      <c r="J143" s="23">
        <f t="shared" si="32"/>
        <v>0</v>
      </c>
      <c r="K143" s="24">
        <f>'STIC Apportionment'!I334</f>
        <v>15337</v>
      </c>
      <c r="L143" s="27">
        <v>15337</v>
      </c>
      <c r="M143" s="23">
        <f t="shared" si="33"/>
        <v>0</v>
      </c>
      <c r="N143" s="24">
        <f>'STIC Apportionment'!J334</f>
        <v>37710</v>
      </c>
      <c r="O143" s="27">
        <v>37710</v>
      </c>
      <c r="P143" s="23">
        <f t="shared" si="34"/>
        <v>0</v>
      </c>
      <c r="Q143" s="73">
        <f>'STIC Apportionment'!M334</f>
        <v>0</v>
      </c>
      <c r="R143" s="78">
        <v>0</v>
      </c>
      <c r="S143" s="25" t="str">
        <f t="shared" si="35"/>
        <v/>
      </c>
      <c r="T143" s="92">
        <f>'STIC Apportionment'!N334</f>
        <v>0</v>
      </c>
      <c r="U143" s="78">
        <v>0</v>
      </c>
      <c r="V143" s="25" t="str">
        <f t="shared" si="36"/>
        <v/>
      </c>
      <c r="W143" s="73">
        <f>'STIC Apportionment'!O334</f>
        <v>3.1238000000000001</v>
      </c>
      <c r="X143" s="78">
        <v>3.1238000000000001</v>
      </c>
      <c r="Y143" s="25">
        <f t="shared" si="37"/>
        <v>0</v>
      </c>
      <c r="Z143" s="73">
        <f>'STIC Apportionment'!P334</f>
        <v>0.16830000000000001</v>
      </c>
      <c r="AA143" s="78">
        <v>0.16830000000000001</v>
      </c>
      <c r="AB143" s="25">
        <f t="shared" si="38"/>
        <v>0</v>
      </c>
      <c r="AC143" s="73">
        <f>'STIC Apportionment'!Q334</f>
        <v>0</v>
      </c>
      <c r="AD143" s="78">
        <v>0</v>
      </c>
      <c r="AE143" s="25" t="str">
        <f t="shared" si="39"/>
        <v/>
      </c>
      <c r="AF143" s="73">
        <f>'STIC Apportionment'!R334</f>
        <v>0.41370000000000001</v>
      </c>
      <c r="AG143" s="78">
        <v>0.41370000000000001</v>
      </c>
      <c r="AH143" s="25">
        <f t="shared" si="40"/>
        <v>0</v>
      </c>
      <c r="AI143"/>
      <c r="AJ143" s="1">
        <f>'STIC Apportionment'!T334</f>
        <v>0</v>
      </c>
      <c r="AK143" s="1">
        <f>'STIC Apportionment'!U334</f>
        <v>0</v>
      </c>
      <c r="AL143" s="1">
        <f>'STIC Apportionment'!V334</f>
        <v>0</v>
      </c>
      <c r="AM143" s="1">
        <f>'STIC Apportionment'!W334</f>
        <v>0</v>
      </c>
      <c r="AN143" s="1">
        <f>'STIC Apportionment'!X334</f>
        <v>0</v>
      </c>
      <c r="AO143" s="1">
        <f>'STIC Apportionment'!Y334</f>
        <v>0</v>
      </c>
      <c r="AP143" s="28">
        <f>'STIC Apportionment'!Z334</f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 s="13">
        <v>0</v>
      </c>
      <c r="AZ143" t="str">
        <f t="shared" si="30"/>
        <v/>
      </c>
      <c r="BA143" t="str">
        <f t="shared" si="30"/>
        <v/>
      </c>
      <c r="BB143" t="str">
        <f t="shared" si="30"/>
        <v/>
      </c>
      <c r="BC143" t="str">
        <f t="shared" si="30"/>
        <v/>
      </c>
      <c r="BD143" t="str">
        <f t="shared" si="30"/>
        <v/>
      </c>
      <c r="BE143" t="str">
        <f t="shared" si="30"/>
        <v/>
      </c>
      <c r="BF143" s="13">
        <f t="shared" si="41"/>
        <v>0</v>
      </c>
      <c r="BG143" s="13">
        <f t="shared" si="42"/>
        <v>0</v>
      </c>
      <c r="BH143" s="13">
        <f t="shared" si="43"/>
        <v>0</v>
      </c>
    </row>
    <row r="144" spans="1:60" x14ac:dyDescent="0.25">
      <c r="A144">
        <v>319</v>
      </c>
      <c r="B144" t="s">
        <v>350</v>
      </c>
      <c r="C144" s="8">
        <v>90899</v>
      </c>
      <c r="D144" s="8">
        <v>1953</v>
      </c>
      <c r="E144" s="26">
        <f>'STIC Apportionment'!G335</f>
        <v>1116072</v>
      </c>
      <c r="F144" s="22">
        <v>1116072</v>
      </c>
      <c r="G144" s="23">
        <f t="shared" si="31"/>
        <v>0</v>
      </c>
      <c r="H144" s="24">
        <f>'STIC Apportionment'!H335</f>
        <v>569985</v>
      </c>
      <c r="I144" s="27">
        <v>569985</v>
      </c>
      <c r="J144" s="23">
        <f t="shared" si="32"/>
        <v>0</v>
      </c>
      <c r="K144" s="24">
        <f>'STIC Apportionment'!I335</f>
        <v>45983</v>
      </c>
      <c r="L144" s="27">
        <v>45983</v>
      </c>
      <c r="M144" s="23">
        <f t="shared" si="33"/>
        <v>0</v>
      </c>
      <c r="N144" s="24">
        <f>'STIC Apportionment'!J335</f>
        <v>312767</v>
      </c>
      <c r="O144" s="27">
        <v>312767</v>
      </c>
      <c r="P144" s="23">
        <f t="shared" si="34"/>
        <v>0</v>
      </c>
      <c r="Q144" s="73">
        <f>'STIC Apportionment'!M335</f>
        <v>2.6352000000000002</v>
      </c>
      <c r="R144" s="78">
        <v>2.6352000000000002</v>
      </c>
      <c r="S144" s="25">
        <f t="shared" si="35"/>
        <v>0</v>
      </c>
      <c r="T144" s="92">
        <f>'STIC Apportionment'!N335</f>
        <v>34.9636</v>
      </c>
      <c r="U144" s="78">
        <v>34.9636</v>
      </c>
      <c r="V144" s="25">
        <f t="shared" si="36"/>
        <v>0</v>
      </c>
      <c r="W144" s="73">
        <f>'STIC Apportionment'!O335</f>
        <v>6.2705000000000002</v>
      </c>
      <c r="X144" s="78">
        <v>6.2705000000000002</v>
      </c>
      <c r="Y144" s="25">
        <f t="shared" si="37"/>
        <v>0</v>
      </c>
      <c r="Z144" s="73">
        <f>'STIC Apportionment'!P335</f>
        <v>0.50590000000000002</v>
      </c>
      <c r="AA144" s="78">
        <v>0.50590000000000002</v>
      </c>
      <c r="AB144" s="25">
        <f t="shared" si="38"/>
        <v>0</v>
      </c>
      <c r="AC144" s="73">
        <f>'STIC Apportionment'!Q335</f>
        <v>12.2782</v>
      </c>
      <c r="AD144" s="78">
        <v>12.2782</v>
      </c>
      <c r="AE144" s="25">
        <f t="shared" si="39"/>
        <v>0</v>
      </c>
      <c r="AF144" s="73">
        <f>'STIC Apportionment'!R335</f>
        <v>3.4407999999999999</v>
      </c>
      <c r="AG144" s="78">
        <v>3.4407999999999999</v>
      </c>
      <c r="AH144" s="25">
        <f t="shared" si="40"/>
        <v>0</v>
      </c>
      <c r="AI144"/>
      <c r="AJ144" s="1">
        <f>'STIC Apportionment'!T335</f>
        <v>0</v>
      </c>
      <c r="AK144" s="1">
        <f>'STIC Apportionment'!U335</f>
        <v>0</v>
      </c>
      <c r="AL144" s="1">
        <f>'STIC Apportionment'!V335</f>
        <v>0</v>
      </c>
      <c r="AM144" s="1">
        <f>'STIC Apportionment'!W335</f>
        <v>0</v>
      </c>
      <c r="AN144" s="1">
        <f>'STIC Apportionment'!X335</f>
        <v>0</v>
      </c>
      <c r="AO144" s="1">
        <f>'STIC Apportionment'!Y335</f>
        <v>0</v>
      </c>
      <c r="AP144" s="28">
        <f>'STIC Apportionment'!Z335</f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 s="13">
        <v>0</v>
      </c>
      <c r="AZ144" t="str">
        <f t="shared" si="30"/>
        <v/>
      </c>
      <c r="BA144" t="str">
        <f t="shared" si="30"/>
        <v/>
      </c>
      <c r="BB144" t="str">
        <f t="shared" si="30"/>
        <v/>
      </c>
      <c r="BC144" t="str">
        <f t="shared" si="30"/>
        <v/>
      </c>
      <c r="BD144" t="str">
        <f t="shared" si="30"/>
        <v/>
      </c>
      <c r="BE144" t="str">
        <f t="shared" si="30"/>
        <v/>
      </c>
      <c r="BF144" s="13">
        <f t="shared" si="41"/>
        <v>0</v>
      </c>
      <c r="BG144" s="13">
        <f t="shared" si="42"/>
        <v>0</v>
      </c>
      <c r="BH144" s="13">
        <f t="shared" si="43"/>
        <v>0</v>
      </c>
    </row>
    <row r="145" spans="1:60" x14ac:dyDescent="0.25">
      <c r="A145">
        <v>320</v>
      </c>
      <c r="B145" t="s">
        <v>351</v>
      </c>
      <c r="C145" s="8">
        <v>90897</v>
      </c>
      <c r="D145" s="8">
        <v>3466</v>
      </c>
      <c r="E145" s="26">
        <f>'STIC Apportionment'!G336</f>
        <v>4652554</v>
      </c>
      <c r="F145" s="22">
        <v>4652554</v>
      </c>
      <c r="G145" s="23">
        <f t="shared" si="31"/>
        <v>0</v>
      </c>
      <c r="H145" s="24">
        <f>'STIC Apportionment'!H336</f>
        <v>1170803</v>
      </c>
      <c r="I145" s="27">
        <v>1170803</v>
      </c>
      <c r="J145" s="23">
        <f t="shared" si="32"/>
        <v>0</v>
      </c>
      <c r="K145" s="24">
        <f>'STIC Apportionment'!I336</f>
        <v>91724</v>
      </c>
      <c r="L145" s="27">
        <v>91724</v>
      </c>
      <c r="M145" s="23">
        <f t="shared" si="33"/>
        <v>0</v>
      </c>
      <c r="N145" s="24">
        <f>'STIC Apportionment'!J336</f>
        <v>1212052</v>
      </c>
      <c r="O145" s="27">
        <v>1212052</v>
      </c>
      <c r="P145" s="23">
        <f t="shared" si="34"/>
        <v>0</v>
      </c>
      <c r="Q145" s="73">
        <f>'STIC Apportionment'!M336</f>
        <v>4.7645</v>
      </c>
      <c r="R145" s="78">
        <v>4.7645</v>
      </c>
      <c r="S145" s="25">
        <f t="shared" si="35"/>
        <v>0</v>
      </c>
      <c r="T145" s="92">
        <f>'STIC Apportionment'!N336</f>
        <v>60.8264</v>
      </c>
      <c r="U145" s="78">
        <v>60.8264</v>
      </c>
      <c r="V145" s="25">
        <f t="shared" si="36"/>
        <v>0</v>
      </c>
      <c r="W145" s="73">
        <f>'STIC Apportionment'!O336</f>
        <v>12.8805</v>
      </c>
      <c r="X145" s="78">
        <v>12.8805</v>
      </c>
      <c r="Y145" s="25">
        <f t="shared" si="37"/>
        <v>0</v>
      </c>
      <c r="Z145" s="73">
        <f>'STIC Apportionment'!P336</f>
        <v>1.0091000000000001</v>
      </c>
      <c r="AA145" s="78">
        <v>1.0091000000000001</v>
      </c>
      <c r="AB145" s="25">
        <f t="shared" si="38"/>
        <v>0</v>
      </c>
      <c r="AC145" s="73">
        <f>'STIC Apportionment'!Q336</f>
        <v>51.184899999999999</v>
      </c>
      <c r="AD145" s="78">
        <v>51.184899999999999</v>
      </c>
      <c r="AE145" s="25">
        <f t="shared" si="39"/>
        <v>0</v>
      </c>
      <c r="AF145" s="73">
        <f>'STIC Apportionment'!R336</f>
        <v>13.334300000000001</v>
      </c>
      <c r="AG145" s="78">
        <v>13.334300000000001</v>
      </c>
      <c r="AH145" s="25">
        <f t="shared" si="40"/>
        <v>0</v>
      </c>
      <c r="AI145"/>
      <c r="AJ145" s="1">
        <f>'STIC Apportionment'!T336</f>
        <v>0</v>
      </c>
      <c r="AK145" s="1">
        <f>'STIC Apportionment'!U336</f>
        <v>0</v>
      </c>
      <c r="AL145" s="1">
        <f>'STIC Apportionment'!V336</f>
        <v>1</v>
      </c>
      <c r="AM145" s="1">
        <f>'STIC Apportionment'!W336</f>
        <v>1</v>
      </c>
      <c r="AN145" s="1">
        <f>'STIC Apportionment'!X336</f>
        <v>0</v>
      </c>
      <c r="AO145" s="1">
        <f>'STIC Apportionment'!Y336</f>
        <v>1</v>
      </c>
      <c r="AP145" s="28">
        <f>'STIC Apportionment'!Z336</f>
        <v>3</v>
      </c>
      <c r="AR145">
        <v>0</v>
      </c>
      <c r="AS145">
        <v>0</v>
      </c>
      <c r="AT145">
        <v>1</v>
      </c>
      <c r="AU145">
        <v>1</v>
      </c>
      <c r="AV145">
        <v>0</v>
      </c>
      <c r="AW145">
        <v>1</v>
      </c>
      <c r="AX145" s="13">
        <v>3</v>
      </c>
      <c r="AZ145" t="str">
        <f t="shared" si="30"/>
        <v/>
      </c>
      <c r="BA145" t="str">
        <f t="shared" si="30"/>
        <v/>
      </c>
      <c r="BB145" t="str">
        <f t="shared" si="30"/>
        <v/>
      </c>
      <c r="BC145" t="str">
        <f t="shared" si="30"/>
        <v/>
      </c>
      <c r="BD145" t="str">
        <f t="shared" si="30"/>
        <v/>
      </c>
      <c r="BE145" t="str">
        <f t="shared" si="30"/>
        <v/>
      </c>
      <c r="BF145" s="13">
        <f t="shared" si="41"/>
        <v>0</v>
      </c>
      <c r="BG145" s="13">
        <f t="shared" si="42"/>
        <v>0</v>
      </c>
      <c r="BH145" s="13">
        <f t="shared" si="43"/>
        <v>0</v>
      </c>
    </row>
    <row r="146" spans="1:60" x14ac:dyDescent="0.25">
      <c r="A146">
        <v>321</v>
      </c>
      <c r="B146" t="s">
        <v>352</v>
      </c>
      <c r="C146" s="8">
        <v>90733</v>
      </c>
      <c r="D146" s="8">
        <v>2039</v>
      </c>
      <c r="E146" s="26">
        <f>'STIC Apportionment'!G337</f>
        <v>0</v>
      </c>
      <c r="F146" s="22">
        <v>0</v>
      </c>
      <c r="G146" s="23" t="str">
        <f t="shared" si="31"/>
        <v/>
      </c>
      <c r="H146" s="24">
        <f>'STIC Apportionment'!H337</f>
        <v>0</v>
      </c>
      <c r="I146" s="27">
        <v>0</v>
      </c>
      <c r="J146" s="23" t="str">
        <f t="shared" si="32"/>
        <v/>
      </c>
      <c r="K146" s="24">
        <f>'STIC Apportionment'!I337</f>
        <v>0</v>
      </c>
      <c r="L146" s="27">
        <v>0</v>
      </c>
      <c r="M146" s="23" t="str">
        <f t="shared" si="33"/>
        <v/>
      </c>
      <c r="N146" s="24">
        <f>'STIC Apportionment'!J337</f>
        <v>0</v>
      </c>
      <c r="O146" s="27">
        <v>0</v>
      </c>
      <c r="P146" s="23" t="str">
        <f t="shared" si="34"/>
        <v/>
      </c>
      <c r="Q146" s="73">
        <f>'STIC Apportionment'!M337</f>
        <v>0</v>
      </c>
      <c r="R146" s="78">
        <v>0</v>
      </c>
      <c r="S146" s="25" t="str">
        <f t="shared" si="35"/>
        <v/>
      </c>
      <c r="T146" s="92">
        <f>'STIC Apportionment'!N337</f>
        <v>0</v>
      </c>
      <c r="U146" s="78">
        <v>0</v>
      </c>
      <c r="V146" s="25" t="str">
        <f t="shared" si="36"/>
        <v/>
      </c>
      <c r="W146" s="73">
        <f>'STIC Apportionment'!O337</f>
        <v>0</v>
      </c>
      <c r="X146" s="78">
        <v>0</v>
      </c>
      <c r="Y146" s="25" t="str">
        <f t="shared" si="37"/>
        <v/>
      </c>
      <c r="Z146" s="73">
        <f>'STIC Apportionment'!P337</f>
        <v>0</v>
      </c>
      <c r="AA146" s="78">
        <v>0</v>
      </c>
      <c r="AB146" s="25" t="str">
        <f t="shared" si="38"/>
        <v/>
      </c>
      <c r="AC146" s="73">
        <f>'STIC Apportionment'!Q337</f>
        <v>0</v>
      </c>
      <c r="AD146" s="78">
        <v>0</v>
      </c>
      <c r="AE146" s="25" t="str">
        <f t="shared" si="39"/>
        <v/>
      </c>
      <c r="AF146" s="73">
        <f>'STIC Apportionment'!R337</f>
        <v>0</v>
      </c>
      <c r="AG146" s="78">
        <v>0</v>
      </c>
      <c r="AH146" s="25" t="str">
        <f t="shared" si="40"/>
        <v/>
      </c>
      <c r="AI146"/>
      <c r="AJ146" s="1">
        <f>'STIC Apportionment'!T337</f>
        <v>0</v>
      </c>
      <c r="AK146" s="1">
        <f>'STIC Apportionment'!U337</f>
        <v>0</v>
      </c>
      <c r="AL146" s="1">
        <f>'STIC Apportionment'!V337</f>
        <v>0</v>
      </c>
      <c r="AM146" s="1">
        <f>'STIC Apportionment'!W337</f>
        <v>0</v>
      </c>
      <c r="AN146" s="1">
        <f>'STIC Apportionment'!X337</f>
        <v>0</v>
      </c>
      <c r="AO146" s="1">
        <f>'STIC Apportionment'!Y337</f>
        <v>0</v>
      </c>
      <c r="AP146" s="28">
        <f>'STIC Apportionment'!Z337</f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 s="13">
        <v>0</v>
      </c>
      <c r="AZ146" t="str">
        <f t="shared" si="30"/>
        <v/>
      </c>
      <c r="BA146" t="str">
        <f t="shared" si="30"/>
        <v/>
      </c>
      <c r="BB146" t="str">
        <f t="shared" si="30"/>
        <v/>
      </c>
      <c r="BC146" t="str">
        <f t="shared" si="30"/>
        <v/>
      </c>
      <c r="BD146" t="str">
        <f t="shared" si="30"/>
        <v/>
      </c>
      <c r="BE146" t="str">
        <f t="shared" si="30"/>
        <v/>
      </c>
      <c r="BF146" s="13">
        <f t="shared" si="41"/>
        <v>0</v>
      </c>
      <c r="BG146" s="13">
        <f t="shared" si="42"/>
        <v>0</v>
      </c>
      <c r="BH146" s="13">
        <f t="shared" si="43"/>
        <v>0</v>
      </c>
    </row>
    <row r="147" spans="1:60" x14ac:dyDescent="0.25">
      <c r="A147">
        <v>322</v>
      </c>
      <c r="B147" t="s">
        <v>353</v>
      </c>
      <c r="C147" s="8">
        <v>90580</v>
      </c>
      <c r="D147" s="8">
        <v>1941</v>
      </c>
      <c r="E147" s="26">
        <f>'STIC Apportionment'!G338</f>
        <v>5023029</v>
      </c>
      <c r="F147" s="22">
        <v>5023029</v>
      </c>
      <c r="G147" s="23">
        <f t="shared" si="31"/>
        <v>0</v>
      </c>
      <c r="H147" s="24">
        <f>'STIC Apportionment'!H338</f>
        <v>967535</v>
      </c>
      <c r="I147" s="27">
        <v>967535</v>
      </c>
      <c r="J147" s="23">
        <f t="shared" si="32"/>
        <v>0</v>
      </c>
      <c r="K147" s="24">
        <f>'STIC Apportionment'!I338</f>
        <v>72755</v>
      </c>
      <c r="L147" s="27">
        <v>72755</v>
      </c>
      <c r="M147" s="23">
        <f t="shared" si="33"/>
        <v>0</v>
      </c>
      <c r="N147" s="24">
        <f>'STIC Apportionment'!J338</f>
        <v>1408230</v>
      </c>
      <c r="O147" s="27">
        <v>1408230</v>
      </c>
      <c r="P147" s="23">
        <f t="shared" si="34"/>
        <v>0</v>
      </c>
      <c r="Q147" s="73">
        <f>'STIC Apportionment'!M338</f>
        <v>5.1916000000000002</v>
      </c>
      <c r="R147" s="78">
        <v>5.1916000000000002</v>
      </c>
      <c r="S147" s="25">
        <f t="shared" si="35"/>
        <v>0</v>
      </c>
      <c r="T147" s="92">
        <f>'STIC Apportionment'!N338</f>
        <v>69.040300000000002</v>
      </c>
      <c r="U147" s="78">
        <v>69.040300000000002</v>
      </c>
      <c r="V147" s="25">
        <f t="shared" si="36"/>
        <v>0</v>
      </c>
      <c r="W147" s="73">
        <f>'STIC Apportionment'!O338</f>
        <v>10.6816</v>
      </c>
      <c r="X147" s="78">
        <v>10.6816</v>
      </c>
      <c r="Y147" s="25">
        <f t="shared" si="37"/>
        <v>0</v>
      </c>
      <c r="Z147" s="73">
        <f>'STIC Apportionment'!P338</f>
        <v>0.80320000000000003</v>
      </c>
      <c r="AA147" s="78">
        <v>0.80320000000000003</v>
      </c>
      <c r="AB147" s="25">
        <f t="shared" si="38"/>
        <v>0</v>
      </c>
      <c r="AC147" s="73">
        <f>'STIC Apportionment'!Q338</f>
        <v>55.454099999999997</v>
      </c>
      <c r="AD147" s="78">
        <v>55.454099999999997</v>
      </c>
      <c r="AE147" s="25">
        <f t="shared" si="39"/>
        <v>0</v>
      </c>
      <c r="AF147" s="73">
        <f>'STIC Apportionment'!R338</f>
        <v>15.546799999999999</v>
      </c>
      <c r="AG147" s="78">
        <v>15.546799999999999</v>
      </c>
      <c r="AH147" s="25">
        <f t="shared" si="40"/>
        <v>0</v>
      </c>
      <c r="AI147"/>
      <c r="AJ147" s="1">
        <f>'STIC Apportionment'!T338</f>
        <v>0</v>
      </c>
      <c r="AK147" s="1">
        <f>'STIC Apportionment'!U338</f>
        <v>0</v>
      </c>
      <c r="AL147" s="1">
        <f>'STIC Apportionment'!V338</f>
        <v>0</v>
      </c>
      <c r="AM147" s="1">
        <f>'STIC Apportionment'!W338</f>
        <v>1</v>
      </c>
      <c r="AN147" s="1">
        <f>'STIC Apportionment'!X338</f>
        <v>0</v>
      </c>
      <c r="AO147" s="1">
        <f>'STIC Apportionment'!Y338</f>
        <v>1</v>
      </c>
      <c r="AP147" s="28">
        <f>'STIC Apportionment'!Z338</f>
        <v>2</v>
      </c>
      <c r="AR147">
        <v>0</v>
      </c>
      <c r="AS147">
        <v>0</v>
      </c>
      <c r="AT147">
        <v>0</v>
      </c>
      <c r="AU147">
        <v>1</v>
      </c>
      <c r="AV147">
        <v>0</v>
      </c>
      <c r="AW147">
        <v>1</v>
      </c>
      <c r="AX147" s="13">
        <v>2</v>
      </c>
      <c r="AZ147" t="str">
        <f t="shared" si="30"/>
        <v/>
      </c>
      <c r="BA147" t="str">
        <f t="shared" si="30"/>
        <v/>
      </c>
      <c r="BB147" t="str">
        <f t="shared" si="30"/>
        <v/>
      </c>
      <c r="BC147" t="str">
        <f t="shared" si="30"/>
        <v/>
      </c>
      <c r="BD147" t="str">
        <f t="shared" si="30"/>
        <v/>
      </c>
      <c r="BE147" t="str">
        <f t="shared" si="30"/>
        <v/>
      </c>
      <c r="BF147" s="13">
        <f t="shared" si="41"/>
        <v>0</v>
      </c>
      <c r="BG147" s="13">
        <f t="shared" si="42"/>
        <v>0</v>
      </c>
      <c r="BH147" s="13">
        <f t="shared" si="43"/>
        <v>0</v>
      </c>
    </row>
    <row r="148" spans="1:60" x14ac:dyDescent="0.25">
      <c r="A148">
        <v>323</v>
      </c>
      <c r="B148" t="s">
        <v>354</v>
      </c>
      <c r="C148" s="8">
        <v>90390</v>
      </c>
      <c r="D148" s="8">
        <v>1671</v>
      </c>
      <c r="E148" s="26">
        <f>'STIC Apportionment'!G339</f>
        <v>794201</v>
      </c>
      <c r="F148" s="22">
        <v>794201</v>
      </c>
      <c r="G148" s="23">
        <f t="shared" si="31"/>
        <v>0</v>
      </c>
      <c r="H148" s="24">
        <f>'STIC Apportionment'!H339</f>
        <v>329442</v>
      </c>
      <c r="I148" s="27">
        <v>329442</v>
      </c>
      <c r="J148" s="23">
        <f t="shared" si="32"/>
        <v>0</v>
      </c>
      <c r="K148" s="24">
        <f>'STIC Apportionment'!I339</f>
        <v>25014</v>
      </c>
      <c r="L148" s="27">
        <v>25014</v>
      </c>
      <c r="M148" s="23">
        <f t="shared" si="33"/>
        <v>0</v>
      </c>
      <c r="N148" s="24">
        <f>'STIC Apportionment'!J339</f>
        <v>129308</v>
      </c>
      <c r="O148" s="27">
        <v>129308</v>
      </c>
      <c r="P148" s="23">
        <f t="shared" si="34"/>
        <v>0</v>
      </c>
      <c r="Q148" s="73">
        <f>'STIC Apportionment'!M339</f>
        <v>2.4106999999999998</v>
      </c>
      <c r="R148" s="78">
        <v>2.4106999999999998</v>
      </c>
      <c r="S148" s="25">
        <f t="shared" si="35"/>
        <v>0</v>
      </c>
      <c r="T148" s="92">
        <f>'STIC Apportionment'!N339</f>
        <v>31.750299999999999</v>
      </c>
      <c r="U148" s="78">
        <v>31.750299999999999</v>
      </c>
      <c r="V148" s="25">
        <f t="shared" si="36"/>
        <v>0</v>
      </c>
      <c r="W148" s="73">
        <f>'STIC Apportionment'!O339</f>
        <v>3.6446999999999998</v>
      </c>
      <c r="X148" s="78">
        <v>3.6446999999999998</v>
      </c>
      <c r="Y148" s="25">
        <f t="shared" si="37"/>
        <v>0</v>
      </c>
      <c r="Z148" s="73">
        <f>'STIC Apportionment'!P339</f>
        <v>0.2767</v>
      </c>
      <c r="AA148" s="78">
        <v>0.2767</v>
      </c>
      <c r="AB148" s="25">
        <f t="shared" si="38"/>
        <v>0</v>
      </c>
      <c r="AC148" s="73">
        <f>'STIC Apportionment'!Q339</f>
        <v>8.7864000000000004</v>
      </c>
      <c r="AD148" s="78">
        <v>8.7864000000000004</v>
      </c>
      <c r="AE148" s="25">
        <f t="shared" si="39"/>
        <v>0</v>
      </c>
      <c r="AF148" s="73">
        <f>'STIC Apportionment'!R339</f>
        <v>1.4306000000000001</v>
      </c>
      <c r="AG148" s="78">
        <v>1.4306000000000001</v>
      </c>
      <c r="AH148" s="25">
        <f t="shared" si="40"/>
        <v>0</v>
      </c>
      <c r="AI148"/>
      <c r="AJ148" s="1">
        <f>'STIC Apportionment'!T339</f>
        <v>0</v>
      </c>
      <c r="AK148" s="1">
        <f>'STIC Apportionment'!U339</f>
        <v>0</v>
      </c>
      <c r="AL148" s="1">
        <f>'STIC Apportionment'!V339</f>
        <v>0</v>
      </c>
      <c r="AM148" s="1">
        <f>'STIC Apportionment'!W339</f>
        <v>0</v>
      </c>
      <c r="AN148" s="1">
        <f>'STIC Apportionment'!X339</f>
        <v>0</v>
      </c>
      <c r="AO148" s="1">
        <f>'STIC Apportionment'!Y339</f>
        <v>0</v>
      </c>
      <c r="AP148" s="28">
        <f>'STIC Apportionment'!Z339</f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 s="13">
        <v>0</v>
      </c>
      <c r="AZ148" t="str">
        <f t="shared" si="30"/>
        <v/>
      </c>
      <c r="BA148" t="str">
        <f t="shared" si="30"/>
        <v/>
      </c>
      <c r="BB148" t="str">
        <f t="shared" si="30"/>
        <v/>
      </c>
      <c r="BC148" t="str">
        <f t="shared" si="30"/>
        <v/>
      </c>
      <c r="BD148" t="str">
        <f t="shared" si="30"/>
        <v/>
      </c>
      <c r="BE148" t="str">
        <f t="shared" si="30"/>
        <v/>
      </c>
      <c r="BF148" s="13">
        <f t="shared" si="41"/>
        <v>0</v>
      </c>
      <c r="BG148" s="13">
        <f t="shared" si="42"/>
        <v>0</v>
      </c>
      <c r="BH148" s="13">
        <f t="shared" si="43"/>
        <v>0</v>
      </c>
    </row>
    <row r="149" spans="1:60" x14ac:dyDescent="0.25">
      <c r="A149">
        <v>324</v>
      </c>
      <c r="B149" t="s">
        <v>355</v>
      </c>
      <c r="C149" s="8">
        <v>90057</v>
      </c>
      <c r="D149" s="8">
        <v>1562</v>
      </c>
      <c r="E149" s="26">
        <f>'STIC Apportionment'!G340</f>
        <v>939896</v>
      </c>
      <c r="F149" s="22">
        <v>1574862</v>
      </c>
      <c r="G149" s="23">
        <f t="shared" si="31"/>
        <v>-0.40318834285162763</v>
      </c>
      <c r="H149" s="24">
        <f>'STIC Apportionment'!H340</f>
        <v>524120</v>
      </c>
      <c r="I149" s="27">
        <v>543274</v>
      </c>
      <c r="J149" s="23">
        <f t="shared" si="32"/>
        <v>-3.525661084461984E-2</v>
      </c>
      <c r="K149" s="24">
        <f>'STIC Apportionment'!I340</f>
        <v>36960</v>
      </c>
      <c r="L149" s="27">
        <v>39668</v>
      </c>
      <c r="M149" s="23">
        <f t="shared" si="33"/>
        <v>-6.8266612886961786E-2</v>
      </c>
      <c r="N149" s="24">
        <f>'STIC Apportionment'!J340</f>
        <v>288263</v>
      </c>
      <c r="O149" s="27">
        <v>517709</v>
      </c>
      <c r="P149" s="23">
        <f t="shared" si="34"/>
        <v>-0.44319492224396329</v>
      </c>
      <c r="Q149" s="73">
        <f>'STIC Apportionment'!M340</f>
        <v>1.7932999999999999</v>
      </c>
      <c r="R149" s="78">
        <v>2.8988</v>
      </c>
      <c r="S149" s="25">
        <f t="shared" si="35"/>
        <v>-0.38136470263557343</v>
      </c>
      <c r="T149" s="92">
        <f>'STIC Apportionment'!N340</f>
        <v>25.430099999999999</v>
      </c>
      <c r="U149" s="78">
        <v>39.701099999999997</v>
      </c>
      <c r="V149" s="25">
        <f t="shared" si="36"/>
        <v>-0.35946107286699858</v>
      </c>
      <c r="W149" s="73">
        <f>'STIC Apportionment'!O340</f>
        <v>5.8198999999999996</v>
      </c>
      <c r="X149" s="78">
        <v>6.0326000000000004</v>
      </c>
      <c r="Y149" s="25">
        <f t="shared" si="37"/>
        <v>-3.5258429201339481E-2</v>
      </c>
      <c r="Z149" s="73">
        <f>'STIC Apportionment'!P340</f>
        <v>0.41039999999999999</v>
      </c>
      <c r="AA149" s="78">
        <v>0.4405</v>
      </c>
      <c r="AB149" s="25">
        <f t="shared" si="38"/>
        <v>-6.8331441543700411E-2</v>
      </c>
      <c r="AC149" s="73">
        <f>'STIC Apportionment'!Q340</f>
        <v>10.4367</v>
      </c>
      <c r="AD149" s="78">
        <v>17.487400000000001</v>
      </c>
      <c r="AE149" s="25">
        <f t="shared" si="39"/>
        <v>-0.40318743781236777</v>
      </c>
      <c r="AF149" s="73">
        <f>'STIC Apportionment'!R340</f>
        <v>3.2008999999999999</v>
      </c>
      <c r="AG149" s="78">
        <v>5.7487000000000004</v>
      </c>
      <c r="AH149" s="25">
        <f t="shared" si="40"/>
        <v>-0.44319585297545538</v>
      </c>
      <c r="AI149"/>
      <c r="AJ149" s="1">
        <f>'STIC Apportionment'!T340</f>
        <v>0</v>
      </c>
      <c r="AK149" s="1">
        <f>'STIC Apportionment'!U340</f>
        <v>0</v>
      </c>
      <c r="AL149" s="1">
        <f>'STIC Apportionment'!V340</f>
        <v>0</v>
      </c>
      <c r="AM149" s="1">
        <f>'STIC Apportionment'!W340</f>
        <v>0</v>
      </c>
      <c r="AN149" s="1">
        <f>'STIC Apportionment'!X340</f>
        <v>0</v>
      </c>
      <c r="AO149" s="1">
        <f>'STIC Apportionment'!Y340</f>
        <v>0</v>
      </c>
      <c r="AP149" s="28">
        <f>'STIC Apportionment'!Z340</f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 s="13">
        <v>0</v>
      </c>
      <c r="AZ149" t="str">
        <f t="shared" si="30"/>
        <v/>
      </c>
      <c r="BA149" t="str">
        <f t="shared" si="30"/>
        <v/>
      </c>
      <c r="BB149" t="str">
        <f t="shared" si="30"/>
        <v/>
      </c>
      <c r="BC149" t="str">
        <f t="shared" si="30"/>
        <v/>
      </c>
      <c r="BD149" t="str">
        <f t="shared" si="30"/>
        <v/>
      </c>
      <c r="BE149" t="str">
        <f t="shared" si="30"/>
        <v/>
      </c>
      <c r="BF149" s="13">
        <f t="shared" si="41"/>
        <v>0</v>
      </c>
      <c r="BG149" s="13">
        <f t="shared" si="42"/>
        <v>0</v>
      </c>
      <c r="BH149" s="13">
        <f t="shared" si="43"/>
        <v>0</v>
      </c>
    </row>
    <row r="150" spans="1:60" x14ac:dyDescent="0.25">
      <c r="A150">
        <v>325</v>
      </c>
      <c r="B150" t="s">
        <v>356</v>
      </c>
      <c r="C150" s="8">
        <v>89557</v>
      </c>
      <c r="D150" s="8">
        <v>1261</v>
      </c>
      <c r="E150" s="26">
        <f>'STIC Apportionment'!G341</f>
        <v>0</v>
      </c>
      <c r="F150" s="22">
        <v>0</v>
      </c>
      <c r="G150" s="23" t="str">
        <f t="shared" si="31"/>
        <v/>
      </c>
      <c r="H150" s="24">
        <f>'STIC Apportionment'!H341</f>
        <v>321713</v>
      </c>
      <c r="I150" s="27">
        <v>317811</v>
      </c>
      <c r="J150" s="23">
        <f t="shared" si="32"/>
        <v>1.2277737397383914E-2</v>
      </c>
      <c r="K150" s="24">
        <f>'STIC Apportionment'!I341</f>
        <v>18487</v>
      </c>
      <c r="L150" s="27">
        <v>17841</v>
      </c>
      <c r="M150" s="23">
        <f t="shared" si="33"/>
        <v>3.620873269435565E-2</v>
      </c>
      <c r="N150" s="24">
        <f>'STIC Apportionment'!J341</f>
        <v>94224</v>
      </c>
      <c r="O150" s="27">
        <v>142233</v>
      </c>
      <c r="P150" s="23">
        <f t="shared" si="34"/>
        <v>-0.33753770222100354</v>
      </c>
      <c r="Q150" s="73">
        <f>'STIC Apportionment'!M341</f>
        <v>0</v>
      </c>
      <c r="R150" s="78">
        <v>0</v>
      </c>
      <c r="S150" s="25" t="str">
        <f t="shared" si="35"/>
        <v/>
      </c>
      <c r="T150" s="92">
        <f>'STIC Apportionment'!N341</f>
        <v>0</v>
      </c>
      <c r="U150" s="78">
        <v>0</v>
      </c>
      <c r="V150" s="25" t="str">
        <f t="shared" si="36"/>
        <v/>
      </c>
      <c r="W150" s="73">
        <f>'STIC Apportionment'!O341</f>
        <v>3.5922999999999998</v>
      </c>
      <c r="X150" s="78">
        <v>3.5487000000000002</v>
      </c>
      <c r="Y150" s="25">
        <f t="shared" si="37"/>
        <v>1.2286189308760909E-2</v>
      </c>
      <c r="Z150" s="73">
        <f>'STIC Apportionment'!P341</f>
        <v>0.2064</v>
      </c>
      <c r="AA150" s="78">
        <v>0.19919999999999999</v>
      </c>
      <c r="AB150" s="25">
        <f t="shared" si="38"/>
        <v>3.6144578313253017E-2</v>
      </c>
      <c r="AC150" s="73">
        <f>'STIC Apportionment'!Q341</f>
        <v>0</v>
      </c>
      <c r="AD150" s="78">
        <v>0</v>
      </c>
      <c r="AE150" s="25" t="str">
        <f t="shared" si="39"/>
        <v/>
      </c>
      <c r="AF150" s="73">
        <f>'STIC Apportionment'!R341</f>
        <v>1.0521</v>
      </c>
      <c r="AG150" s="78">
        <v>1.5882000000000001</v>
      </c>
      <c r="AH150" s="25">
        <f t="shared" si="40"/>
        <v>-0.33755194559879109</v>
      </c>
      <c r="AI150"/>
      <c r="AJ150" s="1">
        <f>'STIC Apportionment'!T341</f>
        <v>0</v>
      </c>
      <c r="AK150" s="1">
        <f>'STIC Apportionment'!U341</f>
        <v>0</v>
      </c>
      <c r="AL150" s="1">
        <f>'STIC Apportionment'!V341</f>
        <v>0</v>
      </c>
      <c r="AM150" s="1">
        <f>'STIC Apportionment'!W341</f>
        <v>0</v>
      </c>
      <c r="AN150" s="1">
        <f>'STIC Apportionment'!X341</f>
        <v>0</v>
      </c>
      <c r="AO150" s="1">
        <f>'STIC Apportionment'!Y341</f>
        <v>0</v>
      </c>
      <c r="AP150" s="28">
        <f>'STIC Apportionment'!Z341</f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 s="13">
        <v>0</v>
      </c>
      <c r="AZ150" t="str">
        <f t="shared" si="30"/>
        <v/>
      </c>
      <c r="BA150" t="str">
        <f t="shared" si="30"/>
        <v/>
      </c>
      <c r="BB150" t="str">
        <f t="shared" si="30"/>
        <v/>
      </c>
      <c r="BC150" t="str">
        <f t="shared" si="30"/>
        <v/>
      </c>
      <c r="BD150" t="str">
        <f t="shared" si="30"/>
        <v/>
      </c>
      <c r="BE150" t="str">
        <f t="shared" si="30"/>
        <v/>
      </c>
      <c r="BF150" s="13">
        <f t="shared" si="41"/>
        <v>0</v>
      </c>
      <c r="BG150" s="13">
        <f t="shared" si="42"/>
        <v>0</v>
      </c>
      <c r="BH150" s="13">
        <f t="shared" si="43"/>
        <v>0</v>
      </c>
    </row>
    <row r="151" spans="1:60" x14ac:dyDescent="0.25">
      <c r="A151">
        <v>326</v>
      </c>
      <c r="B151" t="s">
        <v>357</v>
      </c>
      <c r="C151" s="8">
        <v>89284</v>
      </c>
      <c r="D151" s="8">
        <v>1682</v>
      </c>
      <c r="E151" s="26">
        <f>'STIC Apportionment'!G342</f>
        <v>3058384</v>
      </c>
      <c r="F151" s="22">
        <v>3055157</v>
      </c>
      <c r="G151" s="23">
        <f t="shared" si="31"/>
        <v>1.0562468639090383E-3</v>
      </c>
      <c r="H151" s="24">
        <f>'STIC Apportionment'!H342</f>
        <v>1307820</v>
      </c>
      <c r="I151" s="27">
        <v>1305665</v>
      </c>
      <c r="J151" s="23">
        <f t="shared" si="32"/>
        <v>1.6504999368138762E-3</v>
      </c>
      <c r="K151" s="24">
        <f>'STIC Apportionment'!I342</f>
        <v>105720</v>
      </c>
      <c r="L151" s="27">
        <v>105689</v>
      </c>
      <c r="M151" s="23">
        <f t="shared" si="33"/>
        <v>2.9331340063776246E-4</v>
      </c>
      <c r="N151" s="24">
        <f>'STIC Apportionment'!J342</f>
        <v>919243</v>
      </c>
      <c r="O151" s="27">
        <v>919188</v>
      </c>
      <c r="P151" s="23">
        <f t="shared" si="34"/>
        <v>5.9835419957687819E-5</v>
      </c>
      <c r="Q151" s="73">
        <f>'STIC Apportionment'!M342</f>
        <v>2.4594999999999998</v>
      </c>
      <c r="R151" s="78">
        <v>2.4611999999999998</v>
      </c>
      <c r="S151" s="25">
        <f t="shared" si="35"/>
        <v>-6.9071997399638985E-4</v>
      </c>
      <c r="T151" s="92">
        <f>'STIC Apportionment'!N342</f>
        <v>29.575299999999999</v>
      </c>
      <c r="U151" s="78">
        <v>29.553000000000001</v>
      </c>
      <c r="V151" s="25">
        <f t="shared" si="36"/>
        <v>7.5457652353394522E-4</v>
      </c>
      <c r="W151" s="73">
        <f>'STIC Apportionment'!O342</f>
        <v>14.6479</v>
      </c>
      <c r="X151" s="78">
        <v>14.623699999999999</v>
      </c>
      <c r="Y151" s="25">
        <f t="shared" si="37"/>
        <v>1.6548479522966453E-3</v>
      </c>
      <c r="Z151" s="73">
        <f>'STIC Apportionment'!P342</f>
        <v>1.1840999999999999</v>
      </c>
      <c r="AA151" s="78">
        <v>1.1837</v>
      </c>
      <c r="AB151" s="25">
        <f t="shared" si="38"/>
        <v>3.3792346033623133E-4</v>
      </c>
      <c r="AC151" s="73">
        <f>'STIC Apportionment'!Q342</f>
        <v>34.254600000000003</v>
      </c>
      <c r="AD151" s="78">
        <v>34.218400000000003</v>
      </c>
      <c r="AE151" s="25">
        <f t="shared" si="39"/>
        <v>1.0579103640147025E-3</v>
      </c>
      <c r="AF151" s="73">
        <f>'STIC Apportionment'!R342</f>
        <v>10.2957</v>
      </c>
      <c r="AG151" s="78">
        <v>10.2951</v>
      </c>
      <c r="AH151" s="25">
        <f t="shared" si="40"/>
        <v>5.8280152694045739E-5</v>
      </c>
      <c r="AI151"/>
      <c r="AJ151" s="1">
        <f>'STIC Apportionment'!T342</f>
        <v>0</v>
      </c>
      <c r="AK151" s="1">
        <f>'STIC Apportionment'!U342</f>
        <v>0</v>
      </c>
      <c r="AL151" s="1">
        <f>'STIC Apportionment'!V342</f>
        <v>1</v>
      </c>
      <c r="AM151" s="1">
        <f>'STIC Apportionment'!W342</f>
        <v>1</v>
      </c>
      <c r="AN151" s="1">
        <f>'STIC Apportionment'!X342</f>
        <v>0</v>
      </c>
      <c r="AO151" s="1">
        <f>'STIC Apportionment'!Y342</f>
        <v>0</v>
      </c>
      <c r="AP151" s="28">
        <f>'STIC Apportionment'!Z342</f>
        <v>2</v>
      </c>
      <c r="AR151">
        <v>0</v>
      </c>
      <c r="AS151">
        <v>0</v>
      </c>
      <c r="AT151">
        <v>1</v>
      </c>
      <c r="AU151">
        <v>1</v>
      </c>
      <c r="AV151">
        <v>0</v>
      </c>
      <c r="AW151">
        <v>0</v>
      </c>
      <c r="AX151" s="13">
        <v>2</v>
      </c>
      <c r="AZ151" t="str">
        <f t="shared" si="30"/>
        <v/>
      </c>
      <c r="BA151" t="str">
        <f t="shared" si="30"/>
        <v/>
      </c>
      <c r="BB151" t="str">
        <f t="shared" si="30"/>
        <v/>
      </c>
      <c r="BC151" t="str">
        <f t="shared" si="30"/>
        <v/>
      </c>
      <c r="BD151" t="str">
        <f t="shared" si="30"/>
        <v/>
      </c>
      <c r="BE151" t="str">
        <f t="shared" si="30"/>
        <v/>
      </c>
      <c r="BF151" s="13">
        <f t="shared" si="41"/>
        <v>0</v>
      </c>
      <c r="BG151" s="13">
        <f t="shared" si="42"/>
        <v>0</v>
      </c>
      <c r="BH151" s="13">
        <f t="shared" si="43"/>
        <v>0</v>
      </c>
    </row>
    <row r="152" spans="1:60" x14ac:dyDescent="0.25">
      <c r="A152">
        <v>327</v>
      </c>
      <c r="B152" t="s">
        <v>358</v>
      </c>
      <c r="C152" s="8">
        <v>88925</v>
      </c>
      <c r="D152" s="8">
        <v>1356</v>
      </c>
      <c r="E152" s="26">
        <f>'STIC Apportionment'!G343</f>
        <v>0</v>
      </c>
      <c r="F152" s="22">
        <v>0</v>
      </c>
      <c r="G152" s="23" t="str">
        <f t="shared" si="31"/>
        <v/>
      </c>
      <c r="H152" s="24">
        <f>'STIC Apportionment'!H343</f>
        <v>242874</v>
      </c>
      <c r="I152" s="27">
        <v>242874</v>
      </c>
      <c r="J152" s="23">
        <f t="shared" si="32"/>
        <v>0</v>
      </c>
      <c r="K152" s="24">
        <f>'STIC Apportionment'!I343</f>
        <v>12983</v>
      </c>
      <c r="L152" s="27">
        <v>12983</v>
      </c>
      <c r="M152" s="23">
        <f t="shared" si="33"/>
        <v>0</v>
      </c>
      <c r="N152" s="24">
        <f>'STIC Apportionment'!J343</f>
        <v>31921</v>
      </c>
      <c r="O152" s="27">
        <v>31921</v>
      </c>
      <c r="P152" s="23">
        <f t="shared" si="34"/>
        <v>0</v>
      </c>
      <c r="Q152" s="73">
        <f>'STIC Apportionment'!M343</f>
        <v>0</v>
      </c>
      <c r="R152" s="78">
        <v>0</v>
      </c>
      <c r="S152" s="25" t="str">
        <f t="shared" si="35"/>
        <v/>
      </c>
      <c r="T152" s="92">
        <f>'STIC Apportionment'!N343</f>
        <v>0</v>
      </c>
      <c r="U152" s="78">
        <v>0</v>
      </c>
      <c r="V152" s="25" t="str">
        <f t="shared" si="36"/>
        <v/>
      </c>
      <c r="W152" s="73">
        <f>'STIC Apportionment'!O343</f>
        <v>2.7311999999999999</v>
      </c>
      <c r="X152" s="78">
        <v>2.7311999999999999</v>
      </c>
      <c r="Y152" s="25">
        <f t="shared" si="37"/>
        <v>0</v>
      </c>
      <c r="Z152" s="73">
        <f>'STIC Apportionment'!P343</f>
        <v>0.14599999999999999</v>
      </c>
      <c r="AA152" s="78">
        <v>0.14599999999999999</v>
      </c>
      <c r="AB152" s="25">
        <f t="shared" si="38"/>
        <v>0</v>
      </c>
      <c r="AC152" s="73">
        <f>'STIC Apportionment'!Q343</f>
        <v>0</v>
      </c>
      <c r="AD152" s="78">
        <v>0</v>
      </c>
      <c r="AE152" s="25" t="str">
        <f t="shared" si="39"/>
        <v/>
      </c>
      <c r="AF152" s="73">
        <f>'STIC Apportionment'!R343</f>
        <v>0.35899999999999999</v>
      </c>
      <c r="AG152" s="78">
        <v>0.35899999999999999</v>
      </c>
      <c r="AH152" s="25">
        <f t="shared" si="40"/>
        <v>0</v>
      </c>
      <c r="AI152"/>
      <c r="AJ152" s="1">
        <f>'STIC Apportionment'!T343</f>
        <v>0</v>
      </c>
      <c r="AK152" s="1">
        <f>'STIC Apportionment'!U343</f>
        <v>0</v>
      </c>
      <c r="AL152" s="1">
        <f>'STIC Apportionment'!V343</f>
        <v>0</v>
      </c>
      <c r="AM152" s="1">
        <f>'STIC Apportionment'!W343</f>
        <v>0</v>
      </c>
      <c r="AN152" s="1">
        <f>'STIC Apportionment'!X343</f>
        <v>0</v>
      </c>
      <c r="AO152" s="1">
        <f>'STIC Apportionment'!Y343</f>
        <v>0</v>
      </c>
      <c r="AP152" s="28">
        <f>'STIC Apportionment'!Z343</f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 s="13">
        <v>0</v>
      </c>
      <c r="AZ152" t="str">
        <f t="shared" si="30"/>
        <v/>
      </c>
      <c r="BA152" t="str">
        <f t="shared" si="30"/>
        <v/>
      </c>
      <c r="BB152" t="str">
        <f t="shared" si="30"/>
        <v/>
      </c>
      <c r="BC152" t="str">
        <f t="shared" si="30"/>
        <v/>
      </c>
      <c r="BD152" t="str">
        <f t="shared" si="30"/>
        <v/>
      </c>
      <c r="BE152" t="str">
        <f t="shared" si="30"/>
        <v/>
      </c>
      <c r="BF152" s="13">
        <f t="shared" si="41"/>
        <v>0</v>
      </c>
      <c r="BG152" s="13">
        <f t="shared" si="42"/>
        <v>0</v>
      </c>
      <c r="BH152" s="13">
        <f t="shared" si="43"/>
        <v>0</v>
      </c>
    </row>
    <row r="153" spans="1:60" x14ac:dyDescent="0.25">
      <c r="A153">
        <v>328</v>
      </c>
      <c r="B153" t="s">
        <v>359</v>
      </c>
      <c r="C153" s="8">
        <v>88542</v>
      </c>
      <c r="D153" s="8">
        <v>1729</v>
      </c>
      <c r="E153" s="26">
        <f>'STIC Apportionment'!G344</f>
        <v>8273952</v>
      </c>
      <c r="F153" s="22">
        <v>8273952</v>
      </c>
      <c r="G153" s="23">
        <f t="shared" si="31"/>
        <v>0</v>
      </c>
      <c r="H153" s="24">
        <f>'STIC Apportionment'!H344</f>
        <v>1851544</v>
      </c>
      <c r="I153" s="27">
        <v>1851544</v>
      </c>
      <c r="J153" s="23">
        <f t="shared" si="32"/>
        <v>0</v>
      </c>
      <c r="K153" s="24">
        <f>'STIC Apportionment'!I344</f>
        <v>157086</v>
      </c>
      <c r="L153" s="27">
        <v>157086</v>
      </c>
      <c r="M153" s="23">
        <f t="shared" si="33"/>
        <v>0</v>
      </c>
      <c r="N153" s="24">
        <f>'STIC Apportionment'!J344</f>
        <v>4975537</v>
      </c>
      <c r="O153" s="27">
        <v>4975537</v>
      </c>
      <c r="P153" s="23">
        <f t="shared" si="34"/>
        <v>0</v>
      </c>
      <c r="Q153" s="73">
        <f>'STIC Apportionment'!M344</f>
        <v>5.4835000000000003</v>
      </c>
      <c r="R153" s="78">
        <v>5.4835000000000003</v>
      </c>
      <c r="S153" s="25">
        <f t="shared" si="35"/>
        <v>0</v>
      </c>
      <c r="T153" s="92">
        <f>'STIC Apportionment'!N344</f>
        <v>65.733599999999996</v>
      </c>
      <c r="U153" s="78">
        <v>65.733599999999996</v>
      </c>
      <c r="V153" s="25">
        <f t="shared" si="36"/>
        <v>0</v>
      </c>
      <c r="W153" s="73">
        <f>'STIC Apportionment'!O344</f>
        <v>20.9115</v>
      </c>
      <c r="X153" s="78">
        <v>20.9115</v>
      </c>
      <c r="Y153" s="25">
        <f t="shared" si="37"/>
        <v>0</v>
      </c>
      <c r="Z153" s="73">
        <f>'STIC Apportionment'!P344</f>
        <v>1.7741</v>
      </c>
      <c r="AA153" s="78">
        <v>1.7741</v>
      </c>
      <c r="AB153" s="25">
        <f t="shared" si="38"/>
        <v>0</v>
      </c>
      <c r="AC153" s="73">
        <f>'STIC Apportionment'!Q344</f>
        <v>93.446600000000004</v>
      </c>
      <c r="AD153" s="78">
        <v>93.446600000000004</v>
      </c>
      <c r="AE153" s="25">
        <f t="shared" si="39"/>
        <v>0</v>
      </c>
      <c r="AF153" s="73">
        <f>'STIC Apportionment'!R344</f>
        <v>56.194099999999999</v>
      </c>
      <c r="AG153" s="78">
        <v>56.194099999999999</v>
      </c>
      <c r="AH153" s="25">
        <f t="shared" si="40"/>
        <v>0</v>
      </c>
      <c r="AI153"/>
      <c r="AJ153" s="1">
        <f>'STIC Apportionment'!T344</f>
        <v>0</v>
      </c>
      <c r="AK153" s="1">
        <f>'STIC Apportionment'!U344</f>
        <v>0</v>
      </c>
      <c r="AL153" s="1">
        <f>'STIC Apportionment'!V344</f>
        <v>1</v>
      </c>
      <c r="AM153" s="1">
        <f>'STIC Apportionment'!W344</f>
        <v>1</v>
      </c>
      <c r="AN153" s="1">
        <f>'STIC Apportionment'!X344</f>
        <v>1</v>
      </c>
      <c r="AO153" s="1">
        <f>'STIC Apportionment'!Y344</f>
        <v>1</v>
      </c>
      <c r="AP153" s="28">
        <f>'STIC Apportionment'!Z344</f>
        <v>4</v>
      </c>
      <c r="AR153">
        <v>0</v>
      </c>
      <c r="AS153">
        <v>0</v>
      </c>
      <c r="AT153">
        <v>1</v>
      </c>
      <c r="AU153">
        <v>1</v>
      </c>
      <c r="AV153">
        <v>1</v>
      </c>
      <c r="AW153">
        <v>1</v>
      </c>
      <c r="AX153" s="13">
        <v>4</v>
      </c>
      <c r="AZ153" t="str">
        <f t="shared" si="30"/>
        <v/>
      </c>
      <c r="BA153" t="str">
        <f t="shared" si="30"/>
        <v/>
      </c>
      <c r="BB153" t="str">
        <f t="shared" si="30"/>
        <v/>
      </c>
      <c r="BC153" t="str">
        <f t="shared" si="30"/>
        <v/>
      </c>
      <c r="BD153" t="str">
        <f t="shared" si="30"/>
        <v/>
      </c>
      <c r="BE153" t="str">
        <f t="shared" si="30"/>
        <v/>
      </c>
      <c r="BF153" s="13">
        <f t="shared" si="41"/>
        <v>0</v>
      </c>
      <c r="BG153" s="13">
        <f t="shared" si="42"/>
        <v>0</v>
      </c>
      <c r="BH153" s="13">
        <f t="shared" si="43"/>
        <v>0</v>
      </c>
    </row>
    <row r="154" spans="1:60" x14ac:dyDescent="0.25">
      <c r="A154">
        <v>329</v>
      </c>
      <c r="B154" t="s">
        <v>360</v>
      </c>
      <c r="C154" s="8">
        <v>88200</v>
      </c>
      <c r="D154" s="8">
        <v>952</v>
      </c>
      <c r="E154" s="26">
        <f>'STIC Apportionment'!G345</f>
        <v>814709</v>
      </c>
      <c r="F154" s="22">
        <v>2062459</v>
      </c>
      <c r="G154" s="23">
        <f t="shared" si="31"/>
        <v>-0.60498172327304445</v>
      </c>
      <c r="H154" s="24">
        <f>'STIC Apportionment'!H345</f>
        <v>571242</v>
      </c>
      <c r="I154" s="27">
        <v>614736</v>
      </c>
      <c r="J154" s="23">
        <f t="shared" si="32"/>
        <v>-7.0752322948387625E-2</v>
      </c>
      <c r="K154" s="24">
        <f>'STIC Apportionment'!I345</f>
        <v>33302</v>
      </c>
      <c r="L154" s="27">
        <v>40551</v>
      </c>
      <c r="M154" s="23">
        <f t="shared" si="33"/>
        <v>-0.17876254592981677</v>
      </c>
      <c r="N154" s="24">
        <f>'STIC Apportionment'!J345</f>
        <v>472792</v>
      </c>
      <c r="O154" s="27">
        <v>623896</v>
      </c>
      <c r="P154" s="23">
        <f t="shared" si="34"/>
        <v>-0.24219421185582213</v>
      </c>
      <c r="Q154" s="73">
        <f>'STIC Apportionment'!M345</f>
        <v>1.8775999999999999</v>
      </c>
      <c r="R154" s="78">
        <v>4.3201000000000001</v>
      </c>
      <c r="S154" s="25">
        <f t="shared" si="35"/>
        <v>-0.56538043100854152</v>
      </c>
      <c r="T154" s="92">
        <f>'STIC Apportionment'!N345</f>
        <v>33.745100000000001</v>
      </c>
      <c r="U154" s="78">
        <v>65.700100000000006</v>
      </c>
      <c r="V154" s="25">
        <f t="shared" si="36"/>
        <v>-0.48637673306433327</v>
      </c>
      <c r="W154" s="73">
        <f>'STIC Apportionment'!O345</f>
        <v>6.4767000000000001</v>
      </c>
      <c r="X154" s="78">
        <v>6.9698000000000002</v>
      </c>
      <c r="Y154" s="25">
        <f t="shared" si="37"/>
        <v>-7.0748084593532101E-2</v>
      </c>
      <c r="Z154" s="73">
        <f>'STIC Apportionment'!P345</f>
        <v>0.37759999999999999</v>
      </c>
      <c r="AA154" s="78">
        <v>0.45979999999999999</v>
      </c>
      <c r="AB154" s="25">
        <f t="shared" si="38"/>
        <v>-0.17877337973031748</v>
      </c>
      <c r="AC154" s="73">
        <f>'STIC Apportionment'!Q345</f>
        <v>9.2370999999999999</v>
      </c>
      <c r="AD154" s="78">
        <v>23.383900000000001</v>
      </c>
      <c r="AE154" s="25">
        <f t="shared" si="39"/>
        <v>-0.60498034972780412</v>
      </c>
      <c r="AF154" s="73">
        <f>'STIC Apportionment'!R345</f>
        <v>5.3605</v>
      </c>
      <c r="AG154" s="78">
        <v>7.0736999999999997</v>
      </c>
      <c r="AH154" s="25">
        <f t="shared" si="40"/>
        <v>-0.24219291177177427</v>
      </c>
      <c r="AI154"/>
      <c r="AJ154" s="1">
        <f>'STIC Apportionment'!T345</f>
        <v>0</v>
      </c>
      <c r="AK154" s="1">
        <f>'STIC Apportionment'!U345</f>
        <v>0</v>
      </c>
      <c r="AL154" s="1">
        <f>'STIC Apportionment'!V345</f>
        <v>0</v>
      </c>
      <c r="AM154" s="1">
        <f>'STIC Apportionment'!W345</f>
        <v>0</v>
      </c>
      <c r="AN154" s="1">
        <f>'STIC Apportionment'!X345</f>
        <v>0</v>
      </c>
      <c r="AO154" s="1">
        <f>'STIC Apportionment'!Y345</f>
        <v>0</v>
      </c>
      <c r="AP154" s="28">
        <f>'STIC Apportionment'!Z345</f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 s="13">
        <v>0</v>
      </c>
      <c r="AZ154" t="str">
        <f t="shared" si="30"/>
        <v/>
      </c>
      <c r="BA154" t="str">
        <f t="shared" si="30"/>
        <v/>
      </c>
      <c r="BB154" t="str">
        <f t="shared" si="30"/>
        <v/>
      </c>
      <c r="BC154" t="str">
        <f t="shared" si="30"/>
        <v/>
      </c>
      <c r="BD154" t="str">
        <f t="shared" si="30"/>
        <v/>
      </c>
      <c r="BE154" t="str">
        <f t="shared" si="30"/>
        <v/>
      </c>
      <c r="BF154" s="13">
        <f t="shared" si="41"/>
        <v>0</v>
      </c>
      <c r="BG154" s="13">
        <f t="shared" si="42"/>
        <v>0</v>
      </c>
      <c r="BH154" s="13">
        <f t="shared" si="43"/>
        <v>0</v>
      </c>
    </row>
    <row r="155" spans="1:60" x14ac:dyDescent="0.25">
      <c r="A155">
        <v>330</v>
      </c>
      <c r="B155" t="s">
        <v>361</v>
      </c>
      <c r="C155" s="8">
        <v>88133</v>
      </c>
      <c r="D155" s="8">
        <v>1334</v>
      </c>
      <c r="E155" s="26">
        <f>'STIC Apportionment'!G346</f>
        <v>0</v>
      </c>
      <c r="F155" s="22">
        <v>0</v>
      </c>
      <c r="G155" s="23" t="str">
        <f t="shared" si="31"/>
        <v/>
      </c>
      <c r="H155" s="24">
        <f>'STIC Apportionment'!H346</f>
        <v>434687</v>
      </c>
      <c r="I155" s="27">
        <v>434687</v>
      </c>
      <c r="J155" s="23">
        <f t="shared" si="32"/>
        <v>0</v>
      </c>
      <c r="K155" s="24">
        <f>'STIC Apportionment'!I346</f>
        <v>32479</v>
      </c>
      <c r="L155" s="27">
        <v>32479</v>
      </c>
      <c r="M155" s="23">
        <f t="shared" si="33"/>
        <v>0</v>
      </c>
      <c r="N155" s="24">
        <f>'STIC Apportionment'!J346</f>
        <v>237451</v>
      </c>
      <c r="O155" s="27">
        <v>237451</v>
      </c>
      <c r="P155" s="23">
        <f t="shared" si="34"/>
        <v>0</v>
      </c>
      <c r="Q155" s="73">
        <f>'STIC Apportionment'!M346</f>
        <v>0</v>
      </c>
      <c r="R155" s="78">
        <v>0</v>
      </c>
      <c r="S155" s="25" t="str">
        <f t="shared" si="35"/>
        <v/>
      </c>
      <c r="T155" s="92">
        <f>'STIC Apportionment'!N346</f>
        <v>0</v>
      </c>
      <c r="U155" s="78">
        <v>0</v>
      </c>
      <c r="V155" s="25" t="str">
        <f t="shared" si="36"/>
        <v/>
      </c>
      <c r="W155" s="73">
        <f>'STIC Apportionment'!O346</f>
        <v>4.9321999999999999</v>
      </c>
      <c r="X155" s="78">
        <v>4.9321999999999999</v>
      </c>
      <c r="Y155" s="25">
        <f t="shared" si="37"/>
        <v>0</v>
      </c>
      <c r="Z155" s="73">
        <f>'STIC Apportionment'!P346</f>
        <v>0.36849999999999999</v>
      </c>
      <c r="AA155" s="78">
        <v>0.36849999999999999</v>
      </c>
      <c r="AB155" s="25">
        <f t="shared" si="38"/>
        <v>0</v>
      </c>
      <c r="AC155" s="73">
        <f>'STIC Apportionment'!Q346</f>
        <v>0</v>
      </c>
      <c r="AD155" s="78">
        <v>0</v>
      </c>
      <c r="AE155" s="25" t="str">
        <f t="shared" si="39"/>
        <v/>
      </c>
      <c r="AF155" s="73">
        <f>'STIC Apportionment'!R346</f>
        <v>2.6941999999999999</v>
      </c>
      <c r="AG155" s="78">
        <v>2.6941999999999999</v>
      </c>
      <c r="AH155" s="25">
        <f t="shared" si="40"/>
        <v>0</v>
      </c>
      <c r="AI155"/>
      <c r="AJ155" s="1">
        <f>'STIC Apportionment'!T346</f>
        <v>0</v>
      </c>
      <c r="AK155" s="1">
        <f>'STIC Apportionment'!U346</f>
        <v>0</v>
      </c>
      <c r="AL155" s="1">
        <f>'STIC Apportionment'!V346</f>
        <v>0</v>
      </c>
      <c r="AM155" s="1">
        <f>'STIC Apportionment'!W346</f>
        <v>0</v>
      </c>
      <c r="AN155" s="1">
        <f>'STIC Apportionment'!X346</f>
        <v>0</v>
      </c>
      <c r="AO155" s="1">
        <f>'STIC Apportionment'!Y346</f>
        <v>0</v>
      </c>
      <c r="AP155" s="28">
        <f>'STIC Apportionment'!Z346</f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 s="13">
        <v>0</v>
      </c>
      <c r="AZ155" t="str">
        <f t="shared" si="30"/>
        <v/>
      </c>
      <c r="BA155" t="str">
        <f t="shared" si="30"/>
        <v/>
      </c>
      <c r="BB155" t="str">
        <f t="shared" si="30"/>
        <v/>
      </c>
      <c r="BC155" t="str">
        <f t="shared" si="30"/>
        <v/>
      </c>
      <c r="BD155" t="str">
        <f t="shared" si="30"/>
        <v/>
      </c>
      <c r="BE155" t="str">
        <f t="shared" si="30"/>
        <v/>
      </c>
      <c r="BF155" s="13">
        <f t="shared" si="41"/>
        <v>0</v>
      </c>
      <c r="BG155" s="13">
        <f t="shared" si="42"/>
        <v>0</v>
      </c>
      <c r="BH155" s="13">
        <f t="shared" si="43"/>
        <v>0</v>
      </c>
    </row>
    <row r="156" spans="1:60" x14ac:dyDescent="0.25">
      <c r="A156">
        <v>331</v>
      </c>
      <c r="B156" t="s">
        <v>362</v>
      </c>
      <c r="C156" s="8">
        <v>88087</v>
      </c>
      <c r="D156" s="8">
        <v>1326</v>
      </c>
      <c r="E156" s="26">
        <f>'STIC Apportionment'!G347</f>
        <v>1101349</v>
      </c>
      <c r="F156" s="22">
        <v>1323470</v>
      </c>
      <c r="G156" s="23">
        <f t="shared" si="31"/>
        <v>-0.16783228936054462</v>
      </c>
      <c r="H156" s="24">
        <f>'STIC Apportionment'!H347</f>
        <v>610045</v>
      </c>
      <c r="I156" s="27">
        <v>377625</v>
      </c>
      <c r="J156" s="23">
        <f t="shared" si="32"/>
        <v>0.61547831843760337</v>
      </c>
      <c r="K156" s="24">
        <f>'STIC Apportionment'!I347</f>
        <v>34088</v>
      </c>
      <c r="L156" s="27">
        <v>24916</v>
      </c>
      <c r="M156" s="23">
        <f t="shared" si="33"/>
        <v>0.36811687269224591</v>
      </c>
      <c r="N156" s="24">
        <f>'STIC Apportionment'!J347</f>
        <v>303183</v>
      </c>
      <c r="O156" s="27">
        <v>330540</v>
      </c>
      <c r="P156" s="23">
        <f t="shared" si="34"/>
        <v>-8.2764567072063921E-2</v>
      </c>
      <c r="Q156" s="73">
        <f>'STIC Apportionment'!M347</f>
        <v>2.0167999999999999</v>
      </c>
      <c r="R156" s="78">
        <v>4.2192999999999996</v>
      </c>
      <c r="S156" s="25">
        <f t="shared" si="35"/>
        <v>-0.52200601995591689</v>
      </c>
      <c r="T156" s="92">
        <f>'STIC Apportionment'!N347</f>
        <v>36.945599999999999</v>
      </c>
      <c r="U156" s="78">
        <v>64.127799999999993</v>
      </c>
      <c r="V156" s="25">
        <f t="shared" si="36"/>
        <v>-0.42387544871335048</v>
      </c>
      <c r="W156" s="73">
        <f>'STIC Apportionment'!O347</f>
        <v>6.9255000000000004</v>
      </c>
      <c r="X156" s="78">
        <v>4.2869999999999999</v>
      </c>
      <c r="Y156" s="25">
        <f t="shared" si="37"/>
        <v>0.61546536039188249</v>
      </c>
      <c r="Z156" s="73">
        <f>'STIC Apportionment'!P347</f>
        <v>0.38700000000000001</v>
      </c>
      <c r="AA156" s="78">
        <v>0.28289999999999998</v>
      </c>
      <c r="AB156" s="25">
        <f t="shared" si="38"/>
        <v>0.36797454931071072</v>
      </c>
      <c r="AC156" s="73">
        <f>'STIC Apportionment'!Q347</f>
        <v>12.503</v>
      </c>
      <c r="AD156" s="78">
        <v>15.0246</v>
      </c>
      <c r="AE156" s="25">
        <f t="shared" si="39"/>
        <v>-0.16783142313272892</v>
      </c>
      <c r="AF156" s="73">
        <f>'STIC Apportionment'!R347</f>
        <v>3.4419</v>
      </c>
      <c r="AG156" s="78">
        <v>3.7524000000000002</v>
      </c>
      <c r="AH156" s="25">
        <f t="shared" si="40"/>
        <v>-8.2747041893188378E-2</v>
      </c>
      <c r="AI156"/>
      <c r="AJ156" s="1">
        <f>'STIC Apportionment'!T347</f>
        <v>0</v>
      </c>
      <c r="AK156" s="1">
        <f>'STIC Apportionment'!U347</f>
        <v>0</v>
      </c>
      <c r="AL156" s="1">
        <f>'STIC Apportionment'!V347</f>
        <v>0</v>
      </c>
      <c r="AM156" s="1">
        <f>'STIC Apportionment'!W347</f>
        <v>0</v>
      </c>
      <c r="AN156" s="1">
        <f>'STIC Apportionment'!X347</f>
        <v>0</v>
      </c>
      <c r="AO156" s="1">
        <f>'STIC Apportionment'!Y347</f>
        <v>0</v>
      </c>
      <c r="AP156" s="28">
        <f>'STIC Apportionment'!Z347</f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 s="13">
        <v>0</v>
      </c>
      <c r="AZ156" t="str">
        <f t="shared" si="30"/>
        <v/>
      </c>
      <c r="BA156" t="str">
        <f t="shared" si="30"/>
        <v/>
      </c>
      <c r="BB156" t="str">
        <f t="shared" si="30"/>
        <v/>
      </c>
      <c r="BC156" t="str">
        <f t="shared" si="30"/>
        <v/>
      </c>
      <c r="BD156" t="str">
        <f t="shared" si="30"/>
        <v/>
      </c>
      <c r="BE156" t="str">
        <f t="shared" si="30"/>
        <v/>
      </c>
      <c r="BF156" s="13">
        <f t="shared" si="41"/>
        <v>0</v>
      </c>
      <c r="BG156" s="13">
        <f t="shared" si="42"/>
        <v>0</v>
      </c>
      <c r="BH156" s="13">
        <f t="shared" si="43"/>
        <v>0</v>
      </c>
    </row>
    <row r="157" spans="1:60" x14ac:dyDescent="0.25">
      <c r="A157">
        <v>332</v>
      </c>
      <c r="B157" t="s">
        <v>363</v>
      </c>
      <c r="C157" s="8">
        <v>88053</v>
      </c>
      <c r="D157" s="8">
        <v>2892</v>
      </c>
      <c r="E157" s="26">
        <f>'STIC Apportionment'!G348</f>
        <v>5072018</v>
      </c>
      <c r="F157" s="22">
        <v>5072018</v>
      </c>
      <c r="G157" s="23">
        <f t="shared" si="31"/>
        <v>0</v>
      </c>
      <c r="H157" s="24">
        <f>'STIC Apportionment'!H348</f>
        <v>1636229</v>
      </c>
      <c r="I157" s="27">
        <v>1636229</v>
      </c>
      <c r="J157" s="23">
        <f t="shared" si="32"/>
        <v>0</v>
      </c>
      <c r="K157" s="24">
        <f>'STIC Apportionment'!I348</f>
        <v>154642</v>
      </c>
      <c r="L157" s="27">
        <v>154642</v>
      </c>
      <c r="M157" s="23">
        <f t="shared" si="33"/>
        <v>0</v>
      </c>
      <c r="N157" s="24">
        <f>'STIC Apportionment'!J348</f>
        <v>2846998</v>
      </c>
      <c r="O157" s="27">
        <v>2846998</v>
      </c>
      <c r="P157" s="23">
        <f t="shared" si="34"/>
        <v>0</v>
      </c>
      <c r="Q157" s="73">
        <f>'STIC Apportionment'!M348</f>
        <v>3.0998000000000001</v>
      </c>
      <c r="R157" s="78">
        <v>3.0998000000000001</v>
      </c>
      <c r="S157" s="25">
        <f t="shared" si="35"/>
        <v>0</v>
      </c>
      <c r="T157" s="92">
        <f>'STIC Apportionment'!N348</f>
        <v>32.798499999999997</v>
      </c>
      <c r="U157" s="78">
        <v>32.798499999999997</v>
      </c>
      <c r="V157" s="25">
        <f t="shared" si="36"/>
        <v>0</v>
      </c>
      <c r="W157" s="73">
        <f>'STIC Apportionment'!O348</f>
        <v>18.5823</v>
      </c>
      <c r="X157" s="78">
        <v>18.5823</v>
      </c>
      <c r="Y157" s="25">
        <f t="shared" si="37"/>
        <v>0</v>
      </c>
      <c r="Z157" s="73">
        <f>'STIC Apportionment'!P348</f>
        <v>1.7562</v>
      </c>
      <c r="AA157" s="78">
        <v>1.7562</v>
      </c>
      <c r="AB157" s="25">
        <f t="shared" si="38"/>
        <v>0</v>
      </c>
      <c r="AC157" s="73">
        <f>'STIC Apportionment'!Q348</f>
        <v>57.601900000000001</v>
      </c>
      <c r="AD157" s="78">
        <v>57.601900000000001</v>
      </c>
      <c r="AE157" s="25">
        <f t="shared" si="39"/>
        <v>0</v>
      </c>
      <c r="AF157" s="73">
        <f>'STIC Apportionment'!R348</f>
        <v>32.332799999999999</v>
      </c>
      <c r="AG157" s="78">
        <v>32.332799999999999</v>
      </c>
      <c r="AH157" s="25">
        <f t="shared" si="40"/>
        <v>0</v>
      </c>
      <c r="AI157"/>
      <c r="AJ157" s="1">
        <f>'STIC Apportionment'!T348</f>
        <v>0</v>
      </c>
      <c r="AK157" s="1">
        <f>'STIC Apportionment'!U348</f>
        <v>0</v>
      </c>
      <c r="AL157" s="1">
        <f>'STIC Apportionment'!V348</f>
        <v>1</v>
      </c>
      <c r="AM157" s="1">
        <f>'STIC Apportionment'!W348</f>
        <v>1</v>
      </c>
      <c r="AN157" s="1">
        <f>'STIC Apportionment'!X348</f>
        <v>0</v>
      </c>
      <c r="AO157" s="1">
        <f>'STIC Apportionment'!Y348</f>
        <v>1</v>
      </c>
      <c r="AP157" s="28">
        <f>'STIC Apportionment'!Z348</f>
        <v>3</v>
      </c>
      <c r="AR157">
        <v>0</v>
      </c>
      <c r="AS157">
        <v>0</v>
      </c>
      <c r="AT157">
        <v>1</v>
      </c>
      <c r="AU157">
        <v>1</v>
      </c>
      <c r="AV157">
        <v>0</v>
      </c>
      <c r="AW157">
        <v>1</v>
      </c>
      <c r="AX157" s="13">
        <v>3</v>
      </c>
      <c r="AZ157" t="str">
        <f t="shared" si="30"/>
        <v/>
      </c>
      <c r="BA157" t="str">
        <f t="shared" si="30"/>
        <v/>
      </c>
      <c r="BB157" t="str">
        <f t="shared" si="30"/>
        <v/>
      </c>
      <c r="BC157" t="str">
        <f t="shared" si="30"/>
        <v/>
      </c>
      <c r="BD157" t="str">
        <f t="shared" si="30"/>
        <v/>
      </c>
      <c r="BE157" t="str">
        <f t="shared" si="30"/>
        <v/>
      </c>
      <c r="BF157" s="13">
        <f t="shared" si="41"/>
        <v>0</v>
      </c>
      <c r="BG157" s="13">
        <f t="shared" si="42"/>
        <v>0</v>
      </c>
      <c r="BH157" s="13">
        <f t="shared" si="43"/>
        <v>0</v>
      </c>
    </row>
    <row r="158" spans="1:60" x14ac:dyDescent="0.25">
      <c r="A158">
        <v>333</v>
      </c>
      <c r="B158" t="s">
        <v>364</v>
      </c>
      <c r="C158" s="8">
        <v>87941</v>
      </c>
      <c r="D158" s="8">
        <v>3170</v>
      </c>
      <c r="E158" s="26">
        <f>'STIC Apportionment'!G349</f>
        <v>17867209</v>
      </c>
      <c r="F158" s="22">
        <v>17867209</v>
      </c>
      <c r="G158" s="23">
        <f t="shared" si="31"/>
        <v>0</v>
      </c>
      <c r="H158" s="24">
        <f>'STIC Apportionment'!H349</f>
        <v>2028070</v>
      </c>
      <c r="I158" s="27">
        <v>2028070</v>
      </c>
      <c r="J158" s="23">
        <f t="shared" si="32"/>
        <v>0</v>
      </c>
      <c r="K158" s="24">
        <f>'STIC Apportionment'!I349</f>
        <v>80026</v>
      </c>
      <c r="L158" s="27">
        <v>80026</v>
      </c>
      <c r="M158" s="23">
        <f t="shared" si="33"/>
        <v>0</v>
      </c>
      <c r="N158" s="24">
        <f>'STIC Apportionment'!J349</f>
        <v>975497</v>
      </c>
      <c r="O158" s="27">
        <v>975497</v>
      </c>
      <c r="P158" s="23">
        <f t="shared" si="34"/>
        <v>0</v>
      </c>
      <c r="Q158" s="73">
        <f>'STIC Apportionment'!M349</f>
        <v>8.81</v>
      </c>
      <c r="R158" s="78">
        <v>8.81</v>
      </c>
      <c r="S158" s="25">
        <f t="shared" si="35"/>
        <v>0</v>
      </c>
      <c r="T158" s="92">
        <f>'STIC Apportionment'!N349</f>
        <v>223.26759999999999</v>
      </c>
      <c r="U158" s="78">
        <v>223.26759999999999</v>
      </c>
      <c r="V158" s="25">
        <f t="shared" si="36"/>
        <v>0</v>
      </c>
      <c r="W158" s="73">
        <f>'STIC Apportionment'!O349</f>
        <v>23.061699999999998</v>
      </c>
      <c r="X158" s="78">
        <v>23.061699999999998</v>
      </c>
      <c r="Y158" s="25">
        <f t="shared" si="37"/>
        <v>0</v>
      </c>
      <c r="Z158" s="73">
        <f>'STIC Apportionment'!P349</f>
        <v>0.91</v>
      </c>
      <c r="AA158" s="78">
        <v>0.91</v>
      </c>
      <c r="AB158" s="25">
        <f t="shared" si="38"/>
        <v>0</v>
      </c>
      <c r="AC158" s="73">
        <f>'STIC Apportionment'!Q349</f>
        <v>203.17269999999999</v>
      </c>
      <c r="AD158" s="78">
        <v>203.17269999999999</v>
      </c>
      <c r="AE158" s="25">
        <f t="shared" si="39"/>
        <v>0</v>
      </c>
      <c r="AF158" s="73">
        <f>'STIC Apportionment'!R349</f>
        <v>11.092599999999999</v>
      </c>
      <c r="AG158" s="78">
        <v>11.092599999999999</v>
      </c>
      <c r="AH158" s="25">
        <f t="shared" si="40"/>
        <v>0</v>
      </c>
      <c r="AI158"/>
      <c r="AJ158" s="1">
        <f>'STIC Apportionment'!T349</f>
        <v>1</v>
      </c>
      <c r="AK158" s="1">
        <f>'STIC Apportionment'!U349</f>
        <v>1</v>
      </c>
      <c r="AL158" s="1">
        <f>'STIC Apportionment'!V349</f>
        <v>1</v>
      </c>
      <c r="AM158" s="1">
        <f>'STIC Apportionment'!W349</f>
        <v>1</v>
      </c>
      <c r="AN158" s="1">
        <f>'STIC Apportionment'!X349</f>
        <v>1</v>
      </c>
      <c r="AO158" s="1">
        <f>'STIC Apportionment'!Y349</f>
        <v>0</v>
      </c>
      <c r="AP158" s="28">
        <f>'STIC Apportionment'!Z349</f>
        <v>5</v>
      </c>
      <c r="AR158">
        <v>1</v>
      </c>
      <c r="AS158">
        <v>1</v>
      </c>
      <c r="AT158">
        <v>1</v>
      </c>
      <c r="AU158">
        <v>1</v>
      </c>
      <c r="AV158">
        <v>1</v>
      </c>
      <c r="AW158">
        <v>0</v>
      </c>
      <c r="AX158" s="13">
        <v>5</v>
      </c>
      <c r="AZ158" t="str">
        <f t="shared" si="30"/>
        <v/>
      </c>
      <c r="BA158" t="str">
        <f t="shared" si="30"/>
        <v/>
      </c>
      <c r="BB158" t="str">
        <f t="shared" si="30"/>
        <v/>
      </c>
      <c r="BC158" t="str">
        <f t="shared" si="30"/>
        <v/>
      </c>
      <c r="BD158" t="str">
        <f t="shared" si="30"/>
        <v/>
      </c>
      <c r="BE158" t="str">
        <f t="shared" si="30"/>
        <v/>
      </c>
      <c r="BF158" s="13">
        <f t="shared" si="41"/>
        <v>0</v>
      </c>
      <c r="BG158" s="13">
        <f t="shared" si="42"/>
        <v>0</v>
      </c>
      <c r="BH158" s="13">
        <f t="shared" si="43"/>
        <v>0</v>
      </c>
    </row>
    <row r="159" spans="1:60" x14ac:dyDescent="0.25">
      <c r="A159">
        <v>334</v>
      </c>
      <c r="B159" t="s">
        <v>365</v>
      </c>
      <c r="C159" s="8">
        <v>87569</v>
      </c>
      <c r="D159" s="8">
        <v>3935</v>
      </c>
      <c r="E159" s="26">
        <f>'STIC Apportionment'!G350</f>
        <v>8619995</v>
      </c>
      <c r="F159" s="22">
        <v>7142591</v>
      </c>
      <c r="G159" s="23">
        <f t="shared" si="31"/>
        <v>0.20684426701738912</v>
      </c>
      <c r="H159" s="24">
        <f>'STIC Apportionment'!H350</f>
        <v>2203341</v>
      </c>
      <c r="I159" s="27">
        <v>1609257</v>
      </c>
      <c r="J159" s="23">
        <f t="shared" si="32"/>
        <v>0.36916664025696333</v>
      </c>
      <c r="K159" s="24">
        <f>'STIC Apportionment'!I350</f>
        <v>79195</v>
      </c>
      <c r="L159" s="27">
        <v>73734</v>
      </c>
      <c r="M159" s="23">
        <f t="shared" si="33"/>
        <v>7.4063525646241857E-2</v>
      </c>
      <c r="N159" s="24">
        <f>'STIC Apportionment'!J350</f>
        <v>391089</v>
      </c>
      <c r="O159" s="27">
        <v>381741</v>
      </c>
      <c r="P159" s="23">
        <f t="shared" si="34"/>
        <v>2.4487807178165344E-2</v>
      </c>
      <c r="Q159" s="73">
        <f>'STIC Apportionment'!M350</f>
        <v>4.8402000000000003</v>
      </c>
      <c r="R159" s="78">
        <v>6.0180999999999996</v>
      </c>
      <c r="S159" s="25">
        <f t="shared" si="35"/>
        <v>-0.19572622588524602</v>
      </c>
      <c r="T159" s="92">
        <f>'STIC Apportionment'!N350</f>
        <v>195.8289</v>
      </c>
      <c r="U159" s="78">
        <v>185.24760000000001</v>
      </c>
      <c r="V159" s="25">
        <f t="shared" si="36"/>
        <v>5.7119768353274258E-2</v>
      </c>
      <c r="W159" s="73">
        <f>'STIC Apportionment'!O350</f>
        <v>25.161200000000001</v>
      </c>
      <c r="X159" s="78">
        <v>18.376999999999999</v>
      </c>
      <c r="Y159" s="25">
        <f t="shared" si="37"/>
        <v>0.36916798171627585</v>
      </c>
      <c r="Z159" s="73">
        <f>'STIC Apportionment'!P350</f>
        <v>0.90439999999999998</v>
      </c>
      <c r="AA159" s="78">
        <v>0.84199999999999997</v>
      </c>
      <c r="AB159" s="25">
        <f t="shared" si="38"/>
        <v>7.4109263657957225E-2</v>
      </c>
      <c r="AC159" s="73">
        <f>'STIC Apportionment'!Q350</f>
        <v>98.436599999999999</v>
      </c>
      <c r="AD159" s="78">
        <v>81.565299999999993</v>
      </c>
      <c r="AE159" s="25">
        <f t="shared" si="39"/>
        <v>0.20684408688498679</v>
      </c>
      <c r="AF159" s="73">
        <f>'STIC Apportionment'!R350</f>
        <v>4.4661</v>
      </c>
      <c r="AG159" s="78">
        <v>4.3593000000000002</v>
      </c>
      <c r="AH159" s="25">
        <f t="shared" si="40"/>
        <v>2.4499346225311358E-2</v>
      </c>
      <c r="AI159"/>
      <c r="AJ159" s="1">
        <f>'STIC Apportionment'!T350</f>
        <v>0</v>
      </c>
      <c r="AK159" s="1">
        <f>'STIC Apportionment'!U350</f>
        <v>1</v>
      </c>
      <c r="AL159" s="1">
        <f>'STIC Apportionment'!V350</f>
        <v>1</v>
      </c>
      <c r="AM159" s="1">
        <f>'STIC Apportionment'!W350</f>
        <v>1</v>
      </c>
      <c r="AN159" s="1">
        <f>'STIC Apportionment'!X350</f>
        <v>1</v>
      </c>
      <c r="AO159" s="1">
        <f>'STIC Apportionment'!Y350</f>
        <v>0</v>
      </c>
      <c r="AP159" s="28">
        <f>'STIC Apportionment'!Z350</f>
        <v>4</v>
      </c>
      <c r="AR159">
        <v>1</v>
      </c>
      <c r="AS159">
        <v>1</v>
      </c>
      <c r="AT159">
        <v>1</v>
      </c>
      <c r="AU159">
        <v>1</v>
      </c>
      <c r="AV159">
        <v>1</v>
      </c>
      <c r="AW159">
        <v>0</v>
      </c>
      <c r="AX159" s="13">
        <v>5</v>
      </c>
      <c r="AZ159" t="str">
        <f t="shared" si="30"/>
        <v>loss</v>
      </c>
      <c r="BA159" t="str">
        <f t="shared" si="30"/>
        <v/>
      </c>
      <c r="BB159" t="str">
        <f t="shared" si="30"/>
        <v/>
      </c>
      <c r="BC159" t="str">
        <f t="shared" si="30"/>
        <v/>
      </c>
      <c r="BD159" t="str">
        <f t="shared" si="30"/>
        <v/>
      </c>
      <c r="BE159" t="str">
        <f t="shared" si="30"/>
        <v/>
      </c>
      <c r="BF159" s="13">
        <f t="shared" si="41"/>
        <v>0</v>
      </c>
      <c r="BG159" s="13">
        <f t="shared" si="42"/>
        <v>1</v>
      </c>
      <c r="BH159" s="13">
        <f t="shared" si="43"/>
        <v>-1</v>
      </c>
    </row>
    <row r="160" spans="1:60" x14ac:dyDescent="0.25">
      <c r="A160">
        <v>335</v>
      </c>
      <c r="B160" t="s">
        <v>366</v>
      </c>
      <c r="C160" s="8">
        <v>87454</v>
      </c>
      <c r="D160" s="8">
        <v>3034</v>
      </c>
      <c r="E160" s="26">
        <f>'STIC Apportionment'!G351</f>
        <v>26538304</v>
      </c>
      <c r="F160" s="22">
        <v>26538304</v>
      </c>
      <c r="G160" s="23">
        <f t="shared" si="31"/>
        <v>0</v>
      </c>
      <c r="H160" s="24">
        <f>'STIC Apportionment'!H351</f>
        <v>2971095</v>
      </c>
      <c r="I160" s="27">
        <v>2971095</v>
      </c>
      <c r="J160" s="23">
        <f t="shared" si="32"/>
        <v>0</v>
      </c>
      <c r="K160" s="24">
        <f>'STIC Apportionment'!I351</f>
        <v>188097</v>
      </c>
      <c r="L160" s="27">
        <v>188097</v>
      </c>
      <c r="M160" s="23">
        <f t="shared" si="33"/>
        <v>0</v>
      </c>
      <c r="N160" s="24">
        <f>'STIC Apportionment'!J351</f>
        <v>6602752</v>
      </c>
      <c r="O160" s="27">
        <v>6602752</v>
      </c>
      <c r="P160" s="23">
        <f t="shared" si="34"/>
        <v>0</v>
      </c>
      <c r="Q160" s="73">
        <f>'STIC Apportionment'!M351</f>
        <v>8.9321999999999999</v>
      </c>
      <c r="R160" s="78">
        <v>8.9321999999999999</v>
      </c>
      <c r="S160" s="25">
        <f t="shared" si="35"/>
        <v>0</v>
      </c>
      <c r="T160" s="92">
        <f>'STIC Apportionment'!N351</f>
        <v>141.08840000000001</v>
      </c>
      <c r="U160" s="78">
        <v>141.08840000000001</v>
      </c>
      <c r="V160" s="25">
        <f t="shared" si="36"/>
        <v>0</v>
      </c>
      <c r="W160" s="73">
        <f>'STIC Apportionment'!O351</f>
        <v>33.973199999999999</v>
      </c>
      <c r="X160" s="78">
        <v>33.973199999999999</v>
      </c>
      <c r="Y160" s="25">
        <f t="shared" si="37"/>
        <v>0</v>
      </c>
      <c r="Z160" s="73">
        <f>'STIC Apportionment'!P351</f>
        <v>2.1507999999999998</v>
      </c>
      <c r="AA160" s="78">
        <v>2.1507999999999998</v>
      </c>
      <c r="AB160" s="25">
        <f t="shared" si="38"/>
        <v>0</v>
      </c>
      <c r="AC160" s="73">
        <f>'STIC Apportionment'!Q351</f>
        <v>303.45440000000002</v>
      </c>
      <c r="AD160" s="78">
        <v>303.45440000000002</v>
      </c>
      <c r="AE160" s="25">
        <f t="shared" si="39"/>
        <v>0</v>
      </c>
      <c r="AF160" s="73">
        <f>'STIC Apportionment'!R351</f>
        <v>75.499700000000004</v>
      </c>
      <c r="AG160" s="78">
        <v>75.499700000000004</v>
      </c>
      <c r="AH160" s="25">
        <f t="shared" si="40"/>
        <v>0</v>
      </c>
      <c r="AI160"/>
      <c r="AJ160" s="1">
        <f>'STIC Apportionment'!T351</f>
        <v>1</v>
      </c>
      <c r="AK160" s="1">
        <f>'STIC Apportionment'!U351</f>
        <v>1</v>
      </c>
      <c r="AL160" s="1">
        <f>'STIC Apportionment'!V351</f>
        <v>1</v>
      </c>
      <c r="AM160" s="1">
        <f>'STIC Apportionment'!W351</f>
        <v>1</v>
      </c>
      <c r="AN160" s="1">
        <f>'STIC Apportionment'!X351</f>
        <v>1</v>
      </c>
      <c r="AO160" s="1">
        <f>'STIC Apportionment'!Y351</f>
        <v>1</v>
      </c>
      <c r="AP160" s="28">
        <f>'STIC Apportionment'!Z351</f>
        <v>6</v>
      </c>
      <c r="AR160">
        <v>1</v>
      </c>
      <c r="AS160">
        <v>1</v>
      </c>
      <c r="AT160">
        <v>1</v>
      </c>
      <c r="AU160">
        <v>1</v>
      </c>
      <c r="AV160">
        <v>1</v>
      </c>
      <c r="AW160">
        <v>1</v>
      </c>
      <c r="AX160" s="13">
        <v>6</v>
      </c>
      <c r="AZ160" t="str">
        <f t="shared" si="30"/>
        <v/>
      </c>
      <c r="BA160" t="str">
        <f t="shared" si="30"/>
        <v/>
      </c>
      <c r="BB160" t="str">
        <f t="shared" si="30"/>
        <v/>
      </c>
      <c r="BC160" t="str">
        <f t="shared" si="30"/>
        <v/>
      </c>
      <c r="BD160" t="str">
        <f t="shared" si="30"/>
        <v/>
      </c>
      <c r="BE160" t="str">
        <f t="shared" si="30"/>
        <v/>
      </c>
      <c r="BF160" s="13">
        <f t="shared" si="41"/>
        <v>0</v>
      </c>
      <c r="BG160" s="13">
        <f t="shared" si="42"/>
        <v>0</v>
      </c>
      <c r="BH160" s="13">
        <f t="shared" si="43"/>
        <v>0</v>
      </c>
    </row>
    <row r="161" spans="1:60" x14ac:dyDescent="0.25">
      <c r="A161">
        <v>336</v>
      </c>
      <c r="B161" t="s">
        <v>367</v>
      </c>
      <c r="C161" s="8">
        <v>87106</v>
      </c>
      <c r="D161" s="8">
        <v>1441</v>
      </c>
      <c r="E161" s="26">
        <f>'STIC Apportionment'!G352</f>
        <v>6878476</v>
      </c>
      <c r="F161" s="22">
        <v>6878476</v>
      </c>
      <c r="G161" s="23">
        <f t="shared" si="31"/>
        <v>0</v>
      </c>
      <c r="H161" s="24">
        <f>'STIC Apportionment'!H352</f>
        <v>1862723</v>
      </c>
      <c r="I161" s="27">
        <v>1862723</v>
      </c>
      <c r="J161" s="23">
        <f t="shared" si="32"/>
        <v>0</v>
      </c>
      <c r="K161" s="24">
        <f>'STIC Apportionment'!I352</f>
        <v>131379</v>
      </c>
      <c r="L161" s="27">
        <v>131379</v>
      </c>
      <c r="M161" s="23">
        <f t="shared" si="33"/>
        <v>0</v>
      </c>
      <c r="N161" s="24">
        <f>'STIC Apportionment'!J352</f>
        <v>1310161</v>
      </c>
      <c r="O161" s="27">
        <v>1310161</v>
      </c>
      <c r="P161" s="23">
        <f t="shared" si="34"/>
        <v>0</v>
      </c>
      <c r="Q161" s="73">
        <f>'STIC Apportionment'!M352</f>
        <v>3.6926999999999999</v>
      </c>
      <c r="R161" s="78">
        <v>3.6926999999999999</v>
      </c>
      <c r="S161" s="25">
        <f t="shared" si="35"/>
        <v>0</v>
      </c>
      <c r="T161" s="92">
        <f>'STIC Apportionment'!N352</f>
        <v>52.356000000000002</v>
      </c>
      <c r="U161" s="78">
        <v>52.356000000000002</v>
      </c>
      <c r="V161" s="25">
        <f t="shared" si="36"/>
        <v>0</v>
      </c>
      <c r="W161" s="73">
        <f>'STIC Apportionment'!O352</f>
        <v>21.384599999999999</v>
      </c>
      <c r="X161" s="78">
        <v>21.384599999999999</v>
      </c>
      <c r="Y161" s="25">
        <f t="shared" si="37"/>
        <v>0</v>
      </c>
      <c r="Z161" s="73">
        <f>'STIC Apportionment'!P352</f>
        <v>1.5083</v>
      </c>
      <c r="AA161" s="78">
        <v>1.5083</v>
      </c>
      <c r="AB161" s="25">
        <f t="shared" si="38"/>
        <v>0</v>
      </c>
      <c r="AC161" s="73">
        <f>'STIC Apportionment'!Q352</f>
        <v>78.966700000000003</v>
      </c>
      <c r="AD161" s="78">
        <v>78.966700000000003</v>
      </c>
      <c r="AE161" s="25">
        <f t="shared" si="39"/>
        <v>0</v>
      </c>
      <c r="AF161" s="73">
        <f>'STIC Apportionment'!R352</f>
        <v>15.041</v>
      </c>
      <c r="AG161" s="78">
        <v>15.041</v>
      </c>
      <c r="AH161" s="25">
        <f t="shared" si="40"/>
        <v>0</v>
      </c>
      <c r="AI161"/>
      <c r="AJ161" s="1">
        <f>'STIC Apportionment'!T352</f>
        <v>0</v>
      </c>
      <c r="AK161" s="1">
        <f>'STIC Apportionment'!U352</f>
        <v>0</v>
      </c>
      <c r="AL161" s="1">
        <f>'STIC Apportionment'!V352</f>
        <v>1</v>
      </c>
      <c r="AM161" s="1">
        <f>'STIC Apportionment'!W352</f>
        <v>1</v>
      </c>
      <c r="AN161" s="1">
        <f>'STIC Apportionment'!X352</f>
        <v>1</v>
      </c>
      <c r="AO161" s="1">
        <f>'STIC Apportionment'!Y352</f>
        <v>1</v>
      </c>
      <c r="AP161" s="28">
        <f>'STIC Apportionment'!Z352</f>
        <v>4</v>
      </c>
      <c r="AR161">
        <v>0</v>
      </c>
      <c r="AS161">
        <v>0</v>
      </c>
      <c r="AT161">
        <v>1</v>
      </c>
      <c r="AU161">
        <v>1</v>
      </c>
      <c r="AV161">
        <v>1</v>
      </c>
      <c r="AW161">
        <v>1</v>
      </c>
      <c r="AX161" s="13">
        <v>4</v>
      </c>
      <c r="AZ161" t="str">
        <f t="shared" si="30"/>
        <v/>
      </c>
      <c r="BA161" t="str">
        <f t="shared" si="30"/>
        <v/>
      </c>
      <c r="BB161" t="str">
        <f t="shared" si="30"/>
        <v/>
      </c>
      <c r="BC161" t="str">
        <f t="shared" si="30"/>
        <v/>
      </c>
      <c r="BD161" t="str">
        <f t="shared" si="30"/>
        <v/>
      </c>
      <c r="BE161" t="str">
        <f t="shared" si="30"/>
        <v/>
      </c>
      <c r="BF161" s="13">
        <f t="shared" si="41"/>
        <v>0</v>
      </c>
      <c r="BG161" s="13">
        <f t="shared" si="42"/>
        <v>0</v>
      </c>
      <c r="BH161" s="13">
        <f t="shared" si="43"/>
        <v>0</v>
      </c>
    </row>
    <row r="162" spans="1:60" x14ac:dyDescent="0.25">
      <c r="A162">
        <v>337</v>
      </c>
      <c r="B162" t="s">
        <v>368</v>
      </c>
      <c r="C162" s="8">
        <v>85256</v>
      </c>
      <c r="D162" s="8">
        <v>1741</v>
      </c>
      <c r="E162" s="26">
        <f>'STIC Apportionment'!G353</f>
        <v>0</v>
      </c>
      <c r="F162" s="22">
        <v>0</v>
      </c>
      <c r="G162" s="23" t="str">
        <f t="shared" si="31"/>
        <v/>
      </c>
      <c r="H162" s="24">
        <f>'STIC Apportionment'!H353</f>
        <v>253893</v>
      </c>
      <c r="I162" s="27">
        <v>253893</v>
      </c>
      <c r="J162" s="23">
        <f t="shared" si="32"/>
        <v>0</v>
      </c>
      <c r="K162" s="24">
        <f>'STIC Apportionment'!I353</f>
        <v>19483</v>
      </c>
      <c r="L162" s="27">
        <v>19483</v>
      </c>
      <c r="M162" s="23">
        <f t="shared" si="33"/>
        <v>0</v>
      </c>
      <c r="N162" s="24">
        <f>'STIC Apportionment'!J353</f>
        <v>174987</v>
      </c>
      <c r="O162" s="27">
        <v>174987</v>
      </c>
      <c r="P162" s="23">
        <f t="shared" si="34"/>
        <v>0</v>
      </c>
      <c r="Q162" s="73">
        <f>'STIC Apportionment'!M353</f>
        <v>0</v>
      </c>
      <c r="R162" s="78">
        <v>0</v>
      </c>
      <c r="S162" s="25" t="str">
        <f t="shared" si="35"/>
        <v/>
      </c>
      <c r="T162" s="92">
        <f>'STIC Apportionment'!N353</f>
        <v>0</v>
      </c>
      <c r="U162" s="78">
        <v>0</v>
      </c>
      <c r="V162" s="25" t="str">
        <f t="shared" si="36"/>
        <v/>
      </c>
      <c r="W162" s="73">
        <f>'STIC Apportionment'!O353</f>
        <v>2.9780000000000002</v>
      </c>
      <c r="X162" s="78">
        <v>2.9780000000000002</v>
      </c>
      <c r="Y162" s="25">
        <f t="shared" si="37"/>
        <v>0</v>
      </c>
      <c r="Z162" s="73">
        <f>'STIC Apportionment'!P353</f>
        <v>0.22850000000000001</v>
      </c>
      <c r="AA162" s="78">
        <v>0.22850000000000001</v>
      </c>
      <c r="AB162" s="25">
        <f t="shared" si="38"/>
        <v>0</v>
      </c>
      <c r="AC162" s="73">
        <f>'STIC Apportionment'!Q353</f>
        <v>0</v>
      </c>
      <c r="AD162" s="78">
        <v>0</v>
      </c>
      <c r="AE162" s="25" t="str">
        <f t="shared" si="39"/>
        <v/>
      </c>
      <c r="AF162" s="73">
        <f>'STIC Apportionment'!R353</f>
        <v>2.0525000000000002</v>
      </c>
      <c r="AG162" s="78">
        <v>2.0525000000000002</v>
      </c>
      <c r="AH162" s="25">
        <f t="shared" si="40"/>
        <v>0</v>
      </c>
      <c r="AI162"/>
      <c r="AJ162" s="1">
        <f>'STIC Apportionment'!T353</f>
        <v>0</v>
      </c>
      <c r="AK162" s="1">
        <f>'STIC Apportionment'!U353</f>
        <v>0</v>
      </c>
      <c r="AL162" s="1">
        <f>'STIC Apportionment'!V353</f>
        <v>0</v>
      </c>
      <c r="AM162" s="1">
        <f>'STIC Apportionment'!W353</f>
        <v>0</v>
      </c>
      <c r="AN162" s="1">
        <f>'STIC Apportionment'!X353</f>
        <v>0</v>
      </c>
      <c r="AO162" s="1">
        <f>'STIC Apportionment'!Y353</f>
        <v>0</v>
      </c>
      <c r="AP162" s="28">
        <f>'STIC Apportionment'!Z353</f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 s="13">
        <v>0</v>
      </c>
      <c r="AZ162" t="str">
        <f t="shared" si="30"/>
        <v/>
      </c>
      <c r="BA162" t="str">
        <f t="shared" si="30"/>
        <v/>
      </c>
      <c r="BB162" t="str">
        <f t="shared" si="30"/>
        <v/>
      </c>
      <c r="BC162" t="str">
        <f t="shared" si="30"/>
        <v/>
      </c>
      <c r="BD162" t="str">
        <f t="shared" si="30"/>
        <v/>
      </c>
      <c r="BE162" t="str">
        <f t="shared" si="30"/>
        <v/>
      </c>
      <c r="BF162" s="13">
        <f t="shared" si="41"/>
        <v>0</v>
      </c>
      <c r="BG162" s="13">
        <f t="shared" si="42"/>
        <v>0</v>
      </c>
      <c r="BH162" s="13">
        <f t="shared" si="43"/>
        <v>0</v>
      </c>
    </row>
    <row r="163" spans="1:60" x14ac:dyDescent="0.25">
      <c r="A163">
        <v>338</v>
      </c>
      <c r="B163" t="s">
        <v>369</v>
      </c>
      <c r="C163" s="8">
        <v>85239</v>
      </c>
      <c r="D163" s="8">
        <v>1055</v>
      </c>
      <c r="E163" s="26">
        <f>'STIC Apportionment'!G354</f>
        <v>0</v>
      </c>
      <c r="F163" s="22">
        <v>0</v>
      </c>
      <c r="G163" s="23" t="str">
        <f t="shared" si="31"/>
        <v/>
      </c>
      <c r="H163" s="24">
        <f>'STIC Apportionment'!H354</f>
        <v>0</v>
      </c>
      <c r="I163" s="27">
        <v>0</v>
      </c>
      <c r="J163" s="23" t="str">
        <f t="shared" si="32"/>
        <v/>
      </c>
      <c r="K163" s="24">
        <f>'STIC Apportionment'!I354</f>
        <v>0</v>
      </c>
      <c r="L163" s="27">
        <v>0</v>
      </c>
      <c r="M163" s="23" t="str">
        <f t="shared" si="33"/>
        <v/>
      </c>
      <c r="N163" s="24">
        <f>'STIC Apportionment'!J354</f>
        <v>0</v>
      </c>
      <c r="O163" s="27">
        <v>0</v>
      </c>
      <c r="P163" s="23" t="str">
        <f t="shared" si="34"/>
        <v/>
      </c>
      <c r="Q163" s="73">
        <f>'STIC Apportionment'!M354</f>
        <v>0</v>
      </c>
      <c r="R163" s="78">
        <v>0</v>
      </c>
      <c r="S163" s="25" t="str">
        <f t="shared" si="35"/>
        <v/>
      </c>
      <c r="T163" s="92">
        <f>'STIC Apportionment'!N354</f>
        <v>0</v>
      </c>
      <c r="U163" s="78">
        <v>0</v>
      </c>
      <c r="V163" s="25" t="str">
        <f t="shared" si="36"/>
        <v/>
      </c>
      <c r="W163" s="73">
        <f>'STIC Apportionment'!O354</f>
        <v>0</v>
      </c>
      <c r="X163" s="78">
        <v>0</v>
      </c>
      <c r="Y163" s="25" t="str">
        <f t="shared" si="37"/>
        <v/>
      </c>
      <c r="Z163" s="73">
        <f>'STIC Apportionment'!P354</f>
        <v>0</v>
      </c>
      <c r="AA163" s="78">
        <v>0</v>
      </c>
      <c r="AB163" s="25" t="str">
        <f t="shared" si="38"/>
        <v/>
      </c>
      <c r="AC163" s="73">
        <f>'STIC Apportionment'!Q354</f>
        <v>0</v>
      </c>
      <c r="AD163" s="78">
        <v>0</v>
      </c>
      <c r="AE163" s="25" t="str">
        <f t="shared" si="39"/>
        <v/>
      </c>
      <c r="AF163" s="73">
        <f>'STIC Apportionment'!R354</f>
        <v>0</v>
      </c>
      <c r="AG163" s="78">
        <v>0</v>
      </c>
      <c r="AH163" s="25" t="str">
        <f t="shared" si="40"/>
        <v/>
      </c>
      <c r="AI163"/>
      <c r="AJ163" s="1">
        <f>'STIC Apportionment'!T354</f>
        <v>0</v>
      </c>
      <c r="AK163" s="1">
        <f>'STIC Apportionment'!U354</f>
        <v>0</v>
      </c>
      <c r="AL163" s="1">
        <f>'STIC Apportionment'!V354</f>
        <v>0</v>
      </c>
      <c r="AM163" s="1">
        <f>'STIC Apportionment'!W354</f>
        <v>0</v>
      </c>
      <c r="AN163" s="1">
        <f>'STIC Apportionment'!X354</f>
        <v>0</v>
      </c>
      <c r="AO163" s="1">
        <f>'STIC Apportionment'!Y354</f>
        <v>0</v>
      </c>
      <c r="AP163" s="28">
        <f>'STIC Apportionment'!Z354</f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 s="13">
        <v>0</v>
      </c>
      <c r="AZ163" t="str">
        <f t="shared" si="30"/>
        <v/>
      </c>
      <c r="BA163" t="str">
        <f t="shared" si="30"/>
        <v/>
      </c>
      <c r="BB163" t="str">
        <f t="shared" si="30"/>
        <v/>
      </c>
      <c r="BC163" t="str">
        <f t="shared" si="30"/>
        <v/>
      </c>
      <c r="BD163" t="str">
        <f t="shared" si="30"/>
        <v/>
      </c>
      <c r="BE163" t="str">
        <f t="shared" si="30"/>
        <v/>
      </c>
      <c r="BF163" s="13">
        <f t="shared" si="41"/>
        <v>0</v>
      </c>
      <c r="BG163" s="13">
        <f t="shared" si="42"/>
        <v>0</v>
      </c>
      <c r="BH163" s="13">
        <f t="shared" si="43"/>
        <v>0</v>
      </c>
    </row>
    <row r="164" spans="1:60" x14ac:dyDescent="0.25">
      <c r="A164">
        <v>339</v>
      </c>
      <c r="B164" t="s">
        <v>370</v>
      </c>
      <c r="C164" s="8">
        <v>85225</v>
      </c>
      <c r="D164" s="8">
        <v>1678</v>
      </c>
      <c r="E164" s="26">
        <f>'STIC Apportionment'!G355</f>
        <v>4294184</v>
      </c>
      <c r="F164" s="22">
        <v>4294184</v>
      </c>
      <c r="G164" s="23">
        <f t="shared" si="31"/>
        <v>0</v>
      </c>
      <c r="H164" s="24">
        <f>'STIC Apportionment'!H355</f>
        <v>460952</v>
      </c>
      <c r="I164" s="27">
        <v>460952</v>
      </c>
      <c r="J164" s="23">
        <f t="shared" si="32"/>
        <v>0</v>
      </c>
      <c r="K164" s="24">
        <f>'STIC Apportionment'!I355</f>
        <v>43951</v>
      </c>
      <c r="L164" s="27">
        <v>43951</v>
      </c>
      <c r="M164" s="23">
        <f t="shared" si="33"/>
        <v>0</v>
      </c>
      <c r="N164" s="24">
        <f>'STIC Apportionment'!J355</f>
        <v>661254</v>
      </c>
      <c r="O164" s="27">
        <v>661254</v>
      </c>
      <c r="P164" s="23">
        <f t="shared" si="34"/>
        <v>0</v>
      </c>
      <c r="Q164" s="73">
        <f>'STIC Apportionment'!M355</f>
        <v>10.3231</v>
      </c>
      <c r="R164" s="78">
        <v>10.3231</v>
      </c>
      <c r="S164" s="25">
        <f t="shared" si="35"/>
        <v>0</v>
      </c>
      <c r="T164" s="92">
        <f>'STIC Apportionment'!N355</f>
        <v>111.5633</v>
      </c>
      <c r="U164" s="78">
        <v>111.5633</v>
      </c>
      <c r="V164" s="25">
        <f t="shared" si="36"/>
        <v>0</v>
      </c>
      <c r="W164" s="73">
        <f>'STIC Apportionment'!O355</f>
        <v>5.4085999999999999</v>
      </c>
      <c r="X164" s="78">
        <v>5.4085999999999999</v>
      </c>
      <c r="Y164" s="25">
        <f t="shared" si="37"/>
        <v>0</v>
      </c>
      <c r="Z164" s="73">
        <f>'STIC Apportionment'!P355</f>
        <v>0.51570000000000005</v>
      </c>
      <c r="AA164" s="78">
        <v>0.51570000000000005</v>
      </c>
      <c r="AB164" s="25">
        <f t="shared" si="38"/>
        <v>0</v>
      </c>
      <c r="AC164" s="73">
        <f>'STIC Apportionment'!Q355</f>
        <v>50.386400000000002</v>
      </c>
      <c r="AD164" s="78">
        <v>50.386400000000002</v>
      </c>
      <c r="AE164" s="25">
        <f t="shared" si="39"/>
        <v>0</v>
      </c>
      <c r="AF164" s="73">
        <f>'STIC Apportionment'!R355</f>
        <v>7.7588999999999997</v>
      </c>
      <c r="AG164" s="78">
        <v>7.7588999999999997</v>
      </c>
      <c r="AH164" s="25">
        <f t="shared" si="40"/>
        <v>0</v>
      </c>
      <c r="AI164"/>
      <c r="AJ164" s="1">
        <f>'STIC Apportionment'!T355</f>
        <v>1</v>
      </c>
      <c r="AK164" s="1">
        <f>'STIC Apportionment'!U355</f>
        <v>1</v>
      </c>
      <c r="AL164" s="1">
        <f>'STIC Apportionment'!V355</f>
        <v>0</v>
      </c>
      <c r="AM164" s="1">
        <f>'STIC Apportionment'!W355</f>
        <v>0</v>
      </c>
      <c r="AN164" s="1">
        <f>'STIC Apportionment'!X355</f>
        <v>0</v>
      </c>
      <c r="AO164" s="1">
        <f>'STIC Apportionment'!Y355</f>
        <v>0</v>
      </c>
      <c r="AP164" s="28">
        <f>'STIC Apportionment'!Z355</f>
        <v>2</v>
      </c>
      <c r="AR164">
        <v>1</v>
      </c>
      <c r="AS164">
        <v>1</v>
      </c>
      <c r="AT164">
        <v>0</v>
      </c>
      <c r="AU164">
        <v>0</v>
      </c>
      <c r="AV164">
        <v>0</v>
      </c>
      <c r="AW164">
        <v>0</v>
      </c>
      <c r="AX164" s="13">
        <v>2</v>
      </c>
      <c r="AZ164" t="str">
        <f t="shared" si="30"/>
        <v/>
      </c>
      <c r="BA164" t="str">
        <f t="shared" si="30"/>
        <v/>
      </c>
      <c r="BB164" t="str">
        <f t="shared" si="30"/>
        <v/>
      </c>
      <c r="BC164" t="str">
        <f t="shared" si="30"/>
        <v/>
      </c>
      <c r="BD164" t="str">
        <f t="shared" si="30"/>
        <v/>
      </c>
      <c r="BE164" t="str">
        <f t="shared" si="30"/>
        <v/>
      </c>
      <c r="BF164" s="13">
        <f t="shared" si="41"/>
        <v>0</v>
      </c>
      <c r="BG164" s="13">
        <f t="shared" si="42"/>
        <v>0</v>
      </c>
      <c r="BH164" s="13">
        <f t="shared" si="43"/>
        <v>0</v>
      </c>
    </row>
    <row r="165" spans="1:60" x14ac:dyDescent="0.25">
      <c r="A165">
        <v>340</v>
      </c>
      <c r="B165" t="s">
        <v>371</v>
      </c>
      <c r="C165" s="8">
        <v>85081</v>
      </c>
      <c r="D165" s="8">
        <v>2059</v>
      </c>
      <c r="E165" s="26">
        <f>'STIC Apportionment'!G356</f>
        <v>0</v>
      </c>
      <c r="F165" s="22">
        <v>0</v>
      </c>
      <c r="G165" s="23" t="str">
        <f t="shared" si="31"/>
        <v/>
      </c>
      <c r="H165" s="24">
        <f>'STIC Apportionment'!H356</f>
        <v>0</v>
      </c>
      <c r="I165" s="27">
        <v>0</v>
      </c>
      <c r="J165" s="23" t="str">
        <f t="shared" si="32"/>
        <v/>
      </c>
      <c r="K165" s="24">
        <f>'STIC Apportionment'!I356</f>
        <v>0</v>
      </c>
      <c r="L165" s="27">
        <v>0</v>
      </c>
      <c r="M165" s="23" t="str">
        <f t="shared" si="33"/>
        <v/>
      </c>
      <c r="N165" s="24">
        <f>'STIC Apportionment'!J356</f>
        <v>0</v>
      </c>
      <c r="O165" s="27">
        <v>0</v>
      </c>
      <c r="P165" s="23" t="str">
        <f t="shared" si="34"/>
        <v/>
      </c>
      <c r="Q165" s="73">
        <f>'STIC Apportionment'!M356</f>
        <v>0</v>
      </c>
      <c r="R165" s="78">
        <v>0</v>
      </c>
      <c r="S165" s="25" t="str">
        <f t="shared" si="35"/>
        <v/>
      </c>
      <c r="T165" s="92">
        <f>'STIC Apportionment'!N356</f>
        <v>0</v>
      </c>
      <c r="U165" s="78">
        <v>0</v>
      </c>
      <c r="V165" s="25" t="str">
        <f t="shared" si="36"/>
        <v/>
      </c>
      <c r="W165" s="73">
        <f>'STIC Apportionment'!O356</f>
        <v>0</v>
      </c>
      <c r="X165" s="78">
        <v>0</v>
      </c>
      <c r="Y165" s="25" t="str">
        <f t="shared" si="37"/>
        <v/>
      </c>
      <c r="Z165" s="73">
        <f>'STIC Apportionment'!P356</f>
        <v>0</v>
      </c>
      <c r="AA165" s="78">
        <v>0</v>
      </c>
      <c r="AB165" s="25" t="str">
        <f t="shared" si="38"/>
        <v/>
      </c>
      <c r="AC165" s="73">
        <f>'STIC Apportionment'!Q356</f>
        <v>0</v>
      </c>
      <c r="AD165" s="78">
        <v>0</v>
      </c>
      <c r="AE165" s="25" t="str">
        <f t="shared" si="39"/>
        <v/>
      </c>
      <c r="AF165" s="73">
        <f>'STIC Apportionment'!R356</f>
        <v>0</v>
      </c>
      <c r="AG165" s="78">
        <v>0</v>
      </c>
      <c r="AH165" s="25" t="str">
        <f t="shared" si="40"/>
        <v/>
      </c>
      <c r="AI165"/>
      <c r="AJ165" s="1">
        <f>'STIC Apportionment'!T356</f>
        <v>0</v>
      </c>
      <c r="AK165" s="1">
        <f>'STIC Apportionment'!U356</f>
        <v>0</v>
      </c>
      <c r="AL165" s="1">
        <f>'STIC Apportionment'!V356</f>
        <v>0</v>
      </c>
      <c r="AM165" s="1">
        <f>'STIC Apportionment'!W356</f>
        <v>0</v>
      </c>
      <c r="AN165" s="1">
        <f>'STIC Apportionment'!X356</f>
        <v>0</v>
      </c>
      <c r="AO165" s="1">
        <f>'STIC Apportionment'!Y356</f>
        <v>0</v>
      </c>
      <c r="AP165" s="28">
        <f>'STIC Apportionment'!Z356</f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 s="13">
        <v>0</v>
      </c>
      <c r="AZ165" t="str">
        <f t="shared" si="30"/>
        <v/>
      </c>
      <c r="BA165" t="str">
        <f t="shared" si="30"/>
        <v/>
      </c>
      <c r="BB165" t="str">
        <f t="shared" si="30"/>
        <v/>
      </c>
      <c r="BC165" t="str">
        <f t="shared" si="30"/>
        <v/>
      </c>
      <c r="BD165" t="str">
        <f t="shared" si="30"/>
        <v/>
      </c>
      <c r="BE165" t="str">
        <f t="shared" si="30"/>
        <v/>
      </c>
      <c r="BF165" s="13">
        <f t="shared" si="41"/>
        <v>0</v>
      </c>
      <c r="BG165" s="13">
        <f t="shared" si="42"/>
        <v>0</v>
      </c>
      <c r="BH165" s="13">
        <f t="shared" si="43"/>
        <v>0</v>
      </c>
    </row>
    <row r="166" spans="1:60" x14ac:dyDescent="0.25">
      <c r="A166">
        <v>341</v>
      </c>
      <c r="B166" t="s">
        <v>372</v>
      </c>
      <c r="C166" s="8">
        <v>84744</v>
      </c>
      <c r="D166" s="8">
        <v>1662</v>
      </c>
      <c r="E166" s="26">
        <f>'STIC Apportionment'!G357</f>
        <v>0</v>
      </c>
      <c r="F166" s="22">
        <v>0</v>
      </c>
      <c r="G166" s="23" t="str">
        <f t="shared" si="31"/>
        <v/>
      </c>
      <c r="H166" s="24">
        <f>'STIC Apportionment'!H357</f>
        <v>0</v>
      </c>
      <c r="I166" s="27">
        <v>0</v>
      </c>
      <c r="J166" s="23" t="str">
        <f t="shared" si="32"/>
        <v/>
      </c>
      <c r="K166" s="24">
        <f>'STIC Apportionment'!I357</f>
        <v>0</v>
      </c>
      <c r="L166" s="27">
        <v>0</v>
      </c>
      <c r="M166" s="23" t="str">
        <f t="shared" si="33"/>
        <v/>
      </c>
      <c r="N166" s="24">
        <f>'STIC Apportionment'!J357</f>
        <v>0</v>
      </c>
      <c r="O166" s="27">
        <v>0</v>
      </c>
      <c r="P166" s="23" t="str">
        <f t="shared" si="34"/>
        <v/>
      </c>
      <c r="Q166" s="73">
        <f>'STIC Apportionment'!M357</f>
        <v>0</v>
      </c>
      <c r="R166" s="78">
        <v>0</v>
      </c>
      <c r="S166" s="25" t="str">
        <f t="shared" si="35"/>
        <v/>
      </c>
      <c r="T166" s="92">
        <f>'STIC Apportionment'!N357</f>
        <v>0</v>
      </c>
      <c r="U166" s="78">
        <v>0</v>
      </c>
      <c r="V166" s="25" t="str">
        <f t="shared" si="36"/>
        <v/>
      </c>
      <c r="W166" s="73">
        <f>'STIC Apportionment'!O357</f>
        <v>0</v>
      </c>
      <c r="X166" s="78">
        <v>0</v>
      </c>
      <c r="Y166" s="25" t="str">
        <f t="shared" si="37"/>
        <v/>
      </c>
      <c r="Z166" s="73">
        <f>'STIC Apportionment'!P357</f>
        <v>0</v>
      </c>
      <c r="AA166" s="78">
        <v>0</v>
      </c>
      <c r="AB166" s="25" t="str">
        <f t="shared" si="38"/>
        <v/>
      </c>
      <c r="AC166" s="73">
        <f>'STIC Apportionment'!Q357</f>
        <v>0</v>
      </c>
      <c r="AD166" s="78">
        <v>0</v>
      </c>
      <c r="AE166" s="25" t="str">
        <f t="shared" si="39"/>
        <v/>
      </c>
      <c r="AF166" s="73">
        <f>'STIC Apportionment'!R357</f>
        <v>0</v>
      </c>
      <c r="AG166" s="78">
        <v>0</v>
      </c>
      <c r="AH166" s="25" t="str">
        <f t="shared" si="40"/>
        <v/>
      </c>
      <c r="AI166"/>
      <c r="AJ166" s="1">
        <f>'STIC Apportionment'!T357</f>
        <v>0</v>
      </c>
      <c r="AK166" s="1">
        <f>'STIC Apportionment'!U357</f>
        <v>0</v>
      </c>
      <c r="AL166" s="1">
        <f>'STIC Apportionment'!V357</f>
        <v>0</v>
      </c>
      <c r="AM166" s="1">
        <f>'STIC Apportionment'!W357</f>
        <v>0</v>
      </c>
      <c r="AN166" s="1">
        <f>'STIC Apportionment'!X357</f>
        <v>0</v>
      </c>
      <c r="AO166" s="1">
        <f>'STIC Apportionment'!Y357</f>
        <v>0</v>
      </c>
      <c r="AP166" s="28">
        <f>'STIC Apportionment'!Z357</f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 s="13">
        <v>0</v>
      </c>
      <c r="AZ166" t="str">
        <f t="shared" si="30"/>
        <v/>
      </c>
      <c r="BA166" t="str">
        <f t="shared" si="30"/>
        <v/>
      </c>
      <c r="BB166" t="str">
        <f t="shared" si="30"/>
        <v/>
      </c>
      <c r="BC166" t="str">
        <f t="shared" si="30"/>
        <v/>
      </c>
      <c r="BD166" t="str">
        <f t="shared" si="30"/>
        <v/>
      </c>
      <c r="BE166" t="str">
        <f t="shared" si="30"/>
        <v/>
      </c>
      <c r="BF166" s="13">
        <f t="shared" si="41"/>
        <v>0</v>
      </c>
      <c r="BG166" s="13">
        <f t="shared" si="42"/>
        <v>0</v>
      </c>
      <c r="BH166" s="13">
        <f t="shared" si="43"/>
        <v>0</v>
      </c>
    </row>
    <row r="167" spans="1:60" x14ac:dyDescent="0.25">
      <c r="A167">
        <v>342</v>
      </c>
      <c r="B167" t="s">
        <v>373</v>
      </c>
      <c r="C167" s="8">
        <v>83913</v>
      </c>
      <c r="D167" s="8">
        <v>3250</v>
      </c>
      <c r="E167" s="26">
        <f>'STIC Apportionment'!G358</f>
        <v>6935589</v>
      </c>
      <c r="F167" s="22">
        <v>6935589</v>
      </c>
      <c r="G167" s="23">
        <f t="shared" si="31"/>
        <v>0</v>
      </c>
      <c r="H167" s="24">
        <f>'STIC Apportionment'!H358</f>
        <v>1506448</v>
      </c>
      <c r="I167" s="27">
        <v>1506448</v>
      </c>
      <c r="J167" s="23">
        <f t="shared" si="32"/>
        <v>0</v>
      </c>
      <c r="K167" s="24">
        <f>'STIC Apportionment'!I358</f>
        <v>94992</v>
      </c>
      <c r="L167" s="27">
        <v>94992</v>
      </c>
      <c r="M167" s="23">
        <f t="shared" si="33"/>
        <v>0</v>
      </c>
      <c r="N167" s="24">
        <f>'STIC Apportionment'!J358</f>
        <v>910074</v>
      </c>
      <c r="O167" s="27">
        <v>910074</v>
      </c>
      <c r="P167" s="23">
        <f t="shared" si="34"/>
        <v>0</v>
      </c>
      <c r="Q167" s="73">
        <f>'STIC Apportionment'!M358</f>
        <v>4.6039000000000003</v>
      </c>
      <c r="R167" s="78">
        <v>4.6039000000000003</v>
      </c>
      <c r="S167" s="25">
        <f t="shared" si="35"/>
        <v>0</v>
      </c>
      <c r="T167" s="92">
        <f>'STIC Apportionment'!N358</f>
        <v>73.012299999999996</v>
      </c>
      <c r="U167" s="78">
        <v>73.012299999999996</v>
      </c>
      <c r="V167" s="25">
        <f t="shared" si="36"/>
        <v>0</v>
      </c>
      <c r="W167" s="73">
        <f>'STIC Apportionment'!O358</f>
        <v>17.952500000000001</v>
      </c>
      <c r="X167" s="78">
        <v>17.952500000000001</v>
      </c>
      <c r="Y167" s="25">
        <f t="shared" si="37"/>
        <v>0</v>
      </c>
      <c r="Z167" s="73">
        <f>'STIC Apportionment'!P358</f>
        <v>1.1319999999999999</v>
      </c>
      <c r="AA167" s="78">
        <v>1.1319999999999999</v>
      </c>
      <c r="AB167" s="25">
        <f t="shared" si="38"/>
        <v>0</v>
      </c>
      <c r="AC167" s="73">
        <f>'STIC Apportionment'!Q358</f>
        <v>82.652100000000004</v>
      </c>
      <c r="AD167" s="78">
        <v>82.652100000000004</v>
      </c>
      <c r="AE167" s="25">
        <f t="shared" si="39"/>
        <v>0</v>
      </c>
      <c r="AF167" s="73">
        <f>'STIC Apportionment'!R358</f>
        <v>10.8454</v>
      </c>
      <c r="AG167" s="78">
        <v>10.8454</v>
      </c>
      <c r="AH167" s="25">
        <f t="shared" si="40"/>
        <v>0</v>
      </c>
      <c r="AI167"/>
      <c r="AJ167" s="1">
        <f>'STIC Apportionment'!T358</f>
        <v>0</v>
      </c>
      <c r="AK167" s="1">
        <f>'STIC Apportionment'!U358</f>
        <v>0</v>
      </c>
      <c r="AL167" s="1">
        <f>'STIC Apportionment'!V358</f>
        <v>1</v>
      </c>
      <c r="AM167" s="1">
        <f>'STIC Apportionment'!W358</f>
        <v>1</v>
      </c>
      <c r="AN167" s="1">
        <f>'STIC Apportionment'!X358</f>
        <v>1</v>
      </c>
      <c r="AO167" s="1">
        <f>'STIC Apportionment'!Y358</f>
        <v>0</v>
      </c>
      <c r="AP167" s="28">
        <f>'STIC Apportionment'!Z358</f>
        <v>3</v>
      </c>
      <c r="AR167">
        <v>0</v>
      </c>
      <c r="AS167">
        <v>0</v>
      </c>
      <c r="AT167">
        <v>1</v>
      </c>
      <c r="AU167">
        <v>1</v>
      </c>
      <c r="AV167">
        <v>1</v>
      </c>
      <c r="AW167">
        <v>0</v>
      </c>
      <c r="AX167" s="13">
        <v>3</v>
      </c>
      <c r="AZ167" t="str">
        <f t="shared" si="30"/>
        <v/>
      </c>
      <c r="BA167" t="str">
        <f t="shared" si="30"/>
        <v/>
      </c>
      <c r="BB167" t="str">
        <f t="shared" si="30"/>
        <v/>
      </c>
      <c r="BC167" t="str">
        <f t="shared" si="30"/>
        <v/>
      </c>
      <c r="BD167" t="str">
        <f t="shared" si="30"/>
        <v/>
      </c>
      <c r="BE167" t="str">
        <f t="shared" si="30"/>
        <v/>
      </c>
      <c r="BF167" s="13">
        <f t="shared" si="41"/>
        <v>0</v>
      </c>
      <c r="BG167" s="13">
        <f t="shared" si="42"/>
        <v>0</v>
      </c>
      <c r="BH167" s="13">
        <f t="shared" si="43"/>
        <v>0</v>
      </c>
    </row>
    <row r="168" spans="1:60" x14ac:dyDescent="0.25">
      <c r="A168">
        <v>343</v>
      </c>
      <c r="B168" t="s">
        <v>374</v>
      </c>
      <c r="C168" s="8">
        <v>83890</v>
      </c>
      <c r="D168" s="8">
        <v>1531</v>
      </c>
      <c r="E168" s="26">
        <f>'STIC Apportionment'!G359</f>
        <v>1565099</v>
      </c>
      <c r="F168" s="22">
        <v>1565099</v>
      </c>
      <c r="G168" s="23">
        <f t="shared" si="31"/>
        <v>0</v>
      </c>
      <c r="H168" s="24">
        <f>'STIC Apportionment'!H359</f>
        <v>446935</v>
      </c>
      <c r="I168" s="27">
        <v>446935</v>
      </c>
      <c r="J168" s="23">
        <f t="shared" si="32"/>
        <v>0</v>
      </c>
      <c r="K168" s="24">
        <f>'STIC Apportionment'!I359</f>
        <v>26420</v>
      </c>
      <c r="L168" s="27">
        <v>26420</v>
      </c>
      <c r="M168" s="23">
        <f t="shared" si="33"/>
        <v>0</v>
      </c>
      <c r="N168" s="24">
        <f>'STIC Apportionment'!J359</f>
        <v>237925</v>
      </c>
      <c r="O168" s="27">
        <v>237925</v>
      </c>
      <c r="P168" s="23">
        <f t="shared" si="34"/>
        <v>0</v>
      </c>
      <c r="Q168" s="73">
        <f>'STIC Apportionment'!M359</f>
        <v>3.5017999999999998</v>
      </c>
      <c r="R168" s="78">
        <v>3.5017999999999998</v>
      </c>
      <c r="S168" s="25">
        <f t="shared" si="35"/>
        <v>0</v>
      </c>
      <c r="T168" s="92">
        <f>'STIC Apportionment'!N359</f>
        <v>59.239199999999997</v>
      </c>
      <c r="U168" s="78">
        <v>59.239199999999997</v>
      </c>
      <c r="V168" s="25">
        <f t="shared" si="36"/>
        <v>0</v>
      </c>
      <c r="W168" s="73">
        <f>'STIC Apportionment'!O359</f>
        <v>5.3276000000000003</v>
      </c>
      <c r="X168" s="78">
        <v>5.3276000000000003</v>
      </c>
      <c r="Y168" s="25">
        <f t="shared" si="37"/>
        <v>0</v>
      </c>
      <c r="Z168" s="73">
        <f>'STIC Apportionment'!P359</f>
        <v>0.31490000000000001</v>
      </c>
      <c r="AA168" s="78">
        <v>0.31490000000000001</v>
      </c>
      <c r="AB168" s="25">
        <f t="shared" si="38"/>
        <v>0</v>
      </c>
      <c r="AC168" s="73">
        <f>'STIC Apportionment'!Q359</f>
        <v>18.656600000000001</v>
      </c>
      <c r="AD168" s="78">
        <v>18.656600000000001</v>
      </c>
      <c r="AE168" s="25">
        <f t="shared" si="39"/>
        <v>0</v>
      </c>
      <c r="AF168" s="73">
        <f>'STIC Apportionment'!R359</f>
        <v>2.8361999999999998</v>
      </c>
      <c r="AG168" s="78">
        <v>2.8361999999999998</v>
      </c>
      <c r="AH168" s="25">
        <f t="shared" si="40"/>
        <v>0</v>
      </c>
      <c r="AI168"/>
      <c r="AJ168" s="1">
        <f>'STIC Apportionment'!T359</f>
        <v>0</v>
      </c>
      <c r="AK168" s="1">
        <f>'STIC Apportionment'!U359</f>
        <v>0</v>
      </c>
      <c r="AL168" s="1">
        <f>'STIC Apportionment'!V359</f>
        <v>0</v>
      </c>
      <c r="AM168" s="1">
        <f>'STIC Apportionment'!W359</f>
        <v>0</v>
      </c>
      <c r="AN168" s="1">
        <f>'STIC Apportionment'!X359</f>
        <v>0</v>
      </c>
      <c r="AO168" s="1">
        <f>'STIC Apportionment'!Y359</f>
        <v>0</v>
      </c>
      <c r="AP168" s="28">
        <f>'STIC Apportionment'!Z359</f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 s="13">
        <v>0</v>
      </c>
      <c r="AZ168" t="str">
        <f t="shared" si="30"/>
        <v/>
      </c>
      <c r="BA168" t="str">
        <f t="shared" si="30"/>
        <v/>
      </c>
      <c r="BB168" t="str">
        <f t="shared" si="30"/>
        <v/>
      </c>
      <c r="BC168" t="str">
        <f t="shared" si="30"/>
        <v/>
      </c>
      <c r="BD168" t="str">
        <f t="shared" si="30"/>
        <v/>
      </c>
      <c r="BE168" t="str">
        <f t="shared" si="30"/>
        <v/>
      </c>
      <c r="BF168" s="13">
        <f t="shared" si="41"/>
        <v>0</v>
      </c>
      <c r="BG168" s="13">
        <f t="shared" si="42"/>
        <v>0</v>
      </c>
      <c r="BH168" s="13">
        <f t="shared" si="43"/>
        <v>0</v>
      </c>
    </row>
    <row r="169" spans="1:60" x14ac:dyDescent="0.25">
      <c r="A169">
        <v>344</v>
      </c>
      <c r="B169" t="s">
        <v>375</v>
      </c>
      <c r="C169" s="8">
        <v>83794</v>
      </c>
      <c r="D169" s="8">
        <v>2110</v>
      </c>
      <c r="E169" s="26">
        <f>'STIC Apportionment'!G360</f>
        <v>1715535</v>
      </c>
      <c r="F169" s="22">
        <v>1715535</v>
      </c>
      <c r="G169" s="23">
        <f t="shared" si="31"/>
        <v>0</v>
      </c>
      <c r="H169" s="24">
        <f>'STIC Apportionment'!H360</f>
        <v>591260</v>
      </c>
      <c r="I169" s="27">
        <v>591260</v>
      </c>
      <c r="J169" s="23">
        <f t="shared" si="32"/>
        <v>0</v>
      </c>
      <c r="K169" s="24">
        <f>'STIC Apportionment'!I360</f>
        <v>47385</v>
      </c>
      <c r="L169" s="27">
        <v>47385</v>
      </c>
      <c r="M169" s="23">
        <f t="shared" si="33"/>
        <v>0</v>
      </c>
      <c r="N169" s="24">
        <f>'STIC Apportionment'!J360</f>
        <v>465368</v>
      </c>
      <c r="O169" s="27">
        <v>465368</v>
      </c>
      <c r="P169" s="23">
        <f t="shared" si="34"/>
        <v>0</v>
      </c>
      <c r="Q169" s="73">
        <f>'STIC Apportionment'!M360</f>
        <v>2.9015</v>
      </c>
      <c r="R169" s="78">
        <v>2.9015</v>
      </c>
      <c r="S169" s="25">
        <f t="shared" si="35"/>
        <v>0</v>
      </c>
      <c r="T169" s="92">
        <f>'STIC Apportionment'!N360</f>
        <v>36.2042</v>
      </c>
      <c r="U169" s="78">
        <v>36.2042</v>
      </c>
      <c r="V169" s="25">
        <f t="shared" si="36"/>
        <v>0</v>
      </c>
      <c r="W169" s="73">
        <f>'STIC Apportionment'!O360</f>
        <v>7.0560999999999998</v>
      </c>
      <c r="X169" s="78">
        <v>7.0560999999999998</v>
      </c>
      <c r="Y169" s="25">
        <f t="shared" si="37"/>
        <v>0</v>
      </c>
      <c r="Z169" s="73">
        <f>'STIC Apportionment'!P360</f>
        <v>0.5655</v>
      </c>
      <c r="AA169" s="78">
        <v>0.5655</v>
      </c>
      <c r="AB169" s="25">
        <f t="shared" si="38"/>
        <v>0</v>
      </c>
      <c r="AC169" s="73">
        <f>'STIC Apportionment'!Q360</f>
        <v>20.473199999999999</v>
      </c>
      <c r="AD169" s="78">
        <v>20.473199999999999</v>
      </c>
      <c r="AE169" s="25">
        <f t="shared" si="39"/>
        <v>0</v>
      </c>
      <c r="AF169" s="73">
        <f>'STIC Apportionment'!R360</f>
        <v>5.5537000000000001</v>
      </c>
      <c r="AG169" s="78">
        <v>5.5537000000000001</v>
      </c>
      <c r="AH169" s="25">
        <f t="shared" si="40"/>
        <v>0</v>
      </c>
      <c r="AI169"/>
      <c r="AJ169" s="1">
        <f>'STIC Apportionment'!T360</f>
        <v>0</v>
      </c>
      <c r="AK169" s="1">
        <f>'STIC Apportionment'!U360</f>
        <v>0</v>
      </c>
      <c r="AL169" s="1">
        <f>'STIC Apportionment'!V360</f>
        <v>0</v>
      </c>
      <c r="AM169" s="1">
        <f>'STIC Apportionment'!W360</f>
        <v>0</v>
      </c>
      <c r="AN169" s="1">
        <f>'STIC Apportionment'!X360</f>
        <v>0</v>
      </c>
      <c r="AO169" s="1">
        <f>'STIC Apportionment'!Y360</f>
        <v>0</v>
      </c>
      <c r="AP169" s="28">
        <f>'STIC Apportionment'!Z360</f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 s="13">
        <v>0</v>
      </c>
      <c r="AZ169" t="str">
        <f t="shared" si="30"/>
        <v/>
      </c>
      <c r="BA169" t="str">
        <f t="shared" si="30"/>
        <v/>
      </c>
      <c r="BB169" t="str">
        <f t="shared" si="30"/>
        <v/>
      </c>
      <c r="BC169" t="str">
        <f t="shared" si="30"/>
        <v/>
      </c>
      <c r="BD169" t="str">
        <f t="shared" si="30"/>
        <v/>
      </c>
      <c r="BE169" t="str">
        <f t="shared" si="30"/>
        <v/>
      </c>
      <c r="BF169" s="13">
        <f t="shared" si="41"/>
        <v>0</v>
      </c>
      <c r="BG169" s="13">
        <f t="shared" si="42"/>
        <v>0</v>
      </c>
      <c r="BH169" s="13">
        <f t="shared" si="43"/>
        <v>0</v>
      </c>
    </row>
    <row r="170" spans="1:60" x14ac:dyDescent="0.25">
      <c r="A170">
        <v>345</v>
      </c>
      <c r="B170" t="s">
        <v>376</v>
      </c>
      <c r="C170" s="8">
        <v>83578</v>
      </c>
      <c r="D170" s="8">
        <v>3828</v>
      </c>
      <c r="E170" s="26">
        <f>'STIC Apportionment'!G361</f>
        <v>3012149</v>
      </c>
      <c r="F170" s="22">
        <v>2790311</v>
      </c>
      <c r="G170" s="23">
        <f t="shared" si="31"/>
        <v>7.9502965798436076E-2</v>
      </c>
      <c r="H170" s="24">
        <f>'STIC Apportionment'!H361</f>
        <v>766015</v>
      </c>
      <c r="I170" s="27">
        <v>622089</v>
      </c>
      <c r="J170" s="23">
        <f t="shared" si="32"/>
        <v>0.23135917850982746</v>
      </c>
      <c r="K170" s="24">
        <f>'STIC Apportionment'!I361</f>
        <v>29903</v>
      </c>
      <c r="L170" s="27">
        <v>29602</v>
      </c>
      <c r="M170" s="23">
        <f t="shared" si="33"/>
        <v>1.016823187622462E-2</v>
      </c>
      <c r="N170" s="24">
        <f>'STIC Apportionment'!J361</f>
        <v>101455</v>
      </c>
      <c r="O170" s="27">
        <v>129886</v>
      </c>
      <c r="P170" s="23">
        <f t="shared" si="34"/>
        <v>-0.21889195140353845</v>
      </c>
      <c r="Q170" s="73">
        <f>'STIC Apportionment'!M361</f>
        <v>5.3045999999999998</v>
      </c>
      <c r="R170" s="78">
        <v>6.5045999999999999</v>
      </c>
      <c r="S170" s="25">
        <f t="shared" si="35"/>
        <v>-0.18448482612305139</v>
      </c>
      <c r="T170" s="92">
        <f>'STIC Apportionment'!N361</f>
        <v>211.2158</v>
      </c>
      <c r="U170" s="78">
        <v>200.9442</v>
      </c>
      <c r="V170" s="25">
        <f t="shared" si="36"/>
        <v>5.111667816239529E-2</v>
      </c>
      <c r="W170" s="73">
        <f>'STIC Apportionment'!O361</f>
        <v>9.1653000000000002</v>
      </c>
      <c r="X170" s="78">
        <v>7.4432</v>
      </c>
      <c r="Y170" s="25">
        <f t="shared" si="37"/>
        <v>0.23136554170249357</v>
      </c>
      <c r="Z170" s="73">
        <f>'STIC Apportionment'!P361</f>
        <v>0.35780000000000001</v>
      </c>
      <c r="AA170" s="78">
        <v>0.35420000000000001</v>
      </c>
      <c r="AB170" s="25">
        <f t="shared" si="38"/>
        <v>1.0163749294183955E-2</v>
      </c>
      <c r="AC170" s="73">
        <f>'STIC Apportionment'!Q361</f>
        <v>36.04</v>
      </c>
      <c r="AD170" s="78">
        <v>33.3857</v>
      </c>
      <c r="AE170" s="25">
        <f t="shared" si="39"/>
        <v>7.9504099060376143E-2</v>
      </c>
      <c r="AF170" s="73">
        <f>'STIC Apportionment'!R361</f>
        <v>1.2139</v>
      </c>
      <c r="AG170" s="78">
        <v>1.5541</v>
      </c>
      <c r="AH170" s="25">
        <f t="shared" si="40"/>
        <v>-0.21890483237886882</v>
      </c>
      <c r="AI170"/>
      <c r="AJ170" s="1">
        <f>'STIC Apportionment'!T361</f>
        <v>0</v>
      </c>
      <c r="AK170" s="1">
        <f>'STIC Apportionment'!U361</f>
        <v>1</v>
      </c>
      <c r="AL170" s="1">
        <f>'STIC Apportionment'!V361</f>
        <v>0</v>
      </c>
      <c r="AM170" s="1">
        <f>'STIC Apportionment'!W361</f>
        <v>0</v>
      </c>
      <c r="AN170" s="1">
        <f>'STIC Apportionment'!X361</f>
        <v>0</v>
      </c>
      <c r="AO170" s="1">
        <f>'STIC Apportionment'!Y361</f>
        <v>0</v>
      </c>
      <c r="AP170" s="28">
        <f>'STIC Apportionment'!Z361</f>
        <v>1</v>
      </c>
      <c r="AR170">
        <v>1</v>
      </c>
      <c r="AS170">
        <v>1</v>
      </c>
      <c r="AT170">
        <v>0</v>
      </c>
      <c r="AU170">
        <v>0</v>
      </c>
      <c r="AV170">
        <v>0</v>
      </c>
      <c r="AW170">
        <v>0</v>
      </c>
      <c r="AX170" s="13">
        <v>2</v>
      </c>
      <c r="AZ170" t="str">
        <f t="shared" si="30"/>
        <v>loss</v>
      </c>
      <c r="BA170" t="str">
        <f t="shared" si="30"/>
        <v/>
      </c>
      <c r="BB170" t="str">
        <f t="shared" si="30"/>
        <v/>
      </c>
      <c r="BC170" t="str">
        <f t="shared" ref="BC170:BE233" si="44">IF(AND(AU170=0,AM170=1),"gain",IF(AND(AU170=1,AM170=0),"loss",""))</f>
        <v/>
      </c>
      <c r="BD170" t="str">
        <f t="shared" si="44"/>
        <v/>
      </c>
      <c r="BE170" t="str">
        <f t="shared" si="44"/>
        <v/>
      </c>
      <c r="BF170" s="13">
        <f t="shared" si="41"/>
        <v>0</v>
      </c>
      <c r="BG170" s="13">
        <f t="shared" si="42"/>
        <v>1</v>
      </c>
      <c r="BH170" s="13">
        <f t="shared" si="43"/>
        <v>-1</v>
      </c>
    </row>
    <row r="171" spans="1:60" x14ac:dyDescent="0.25">
      <c r="A171">
        <v>346</v>
      </c>
      <c r="B171" t="s">
        <v>377</v>
      </c>
      <c r="C171" s="8">
        <v>82804</v>
      </c>
      <c r="D171" s="8">
        <v>1263</v>
      </c>
      <c r="E171" s="26">
        <f>'STIC Apportionment'!G362</f>
        <v>0</v>
      </c>
      <c r="F171" s="22">
        <v>0</v>
      </c>
      <c r="G171" s="23" t="str">
        <f t="shared" si="31"/>
        <v/>
      </c>
      <c r="H171" s="24">
        <f>'STIC Apportionment'!H362</f>
        <v>534190</v>
      </c>
      <c r="I171" s="27">
        <v>534190</v>
      </c>
      <c r="J171" s="23">
        <f t="shared" si="32"/>
        <v>0</v>
      </c>
      <c r="K171" s="24">
        <f>'STIC Apportionment'!I362</f>
        <v>40355</v>
      </c>
      <c r="L171" s="27">
        <v>40355</v>
      </c>
      <c r="M171" s="23">
        <f t="shared" si="33"/>
        <v>0</v>
      </c>
      <c r="N171" s="24">
        <f>'STIC Apportionment'!J362</f>
        <v>588846</v>
      </c>
      <c r="O171" s="27">
        <v>588846</v>
      </c>
      <c r="P171" s="23">
        <f t="shared" si="34"/>
        <v>0</v>
      </c>
      <c r="Q171" s="73">
        <f>'STIC Apportionment'!M362</f>
        <v>0</v>
      </c>
      <c r="R171" s="78">
        <v>0</v>
      </c>
      <c r="S171" s="25" t="str">
        <f t="shared" si="35"/>
        <v/>
      </c>
      <c r="T171" s="92">
        <f>'STIC Apportionment'!N362</f>
        <v>0</v>
      </c>
      <c r="U171" s="78">
        <v>0</v>
      </c>
      <c r="V171" s="25" t="str">
        <f t="shared" si="36"/>
        <v/>
      </c>
      <c r="W171" s="73">
        <f>'STIC Apportionment'!O362</f>
        <v>6.4512999999999998</v>
      </c>
      <c r="X171" s="78">
        <v>6.4512999999999998</v>
      </c>
      <c r="Y171" s="25">
        <f t="shared" si="37"/>
        <v>0</v>
      </c>
      <c r="Z171" s="73">
        <f>'STIC Apportionment'!P362</f>
        <v>0.4874</v>
      </c>
      <c r="AA171" s="78">
        <v>0.4874</v>
      </c>
      <c r="AB171" s="25">
        <f t="shared" si="38"/>
        <v>0</v>
      </c>
      <c r="AC171" s="73">
        <f>'STIC Apportionment'!Q362</f>
        <v>0</v>
      </c>
      <c r="AD171" s="78">
        <v>0</v>
      </c>
      <c r="AE171" s="25" t="str">
        <f t="shared" si="39"/>
        <v/>
      </c>
      <c r="AF171" s="73">
        <f>'STIC Apportionment'!R362</f>
        <v>7.1113</v>
      </c>
      <c r="AG171" s="78">
        <v>7.1113</v>
      </c>
      <c r="AH171" s="25">
        <f t="shared" si="40"/>
        <v>0</v>
      </c>
      <c r="AI171"/>
      <c r="AJ171" s="1">
        <f>'STIC Apportionment'!T362</f>
        <v>0</v>
      </c>
      <c r="AK171" s="1">
        <f>'STIC Apportionment'!U362</f>
        <v>0</v>
      </c>
      <c r="AL171" s="1">
        <f>'STIC Apportionment'!V362</f>
        <v>0</v>
      </c>
      <c r="AM171" s="1">
        <f>'STIC Apportionment'!W362</f>
        <v>0</v>
      </c>
      <c r="AN171" s="1">
        <f>'STIC Apportionment'!X362</f>
        <v>0</v>
      </c>
      <c r="AO171" s="1">
        <f>'STIC Apportionment'!Y362</f>
        <v>0</v>
      </c>
      <c r="AP171" s="28">
        <f>'STIC Apportionment'!Z362</f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 s="13">
        <v>0</v>
      </c>
      <c r="AZ171" t="str">
        <f t="shared" ref="AZ171:BE234" si="45">IF(AND(AR171=0,AJ171=1),"gain",IF(AND(AR171=1,AJ171=0),"loss",""))</f>
        <v/>
      </c>
      <c r="BA171" t="str">
        <f t="shared" si="45"/>
        <v/>
      </c>
      <c r="BB171" t="str">
        <f t="shared" si="45"/>
        <v/>
      </c>
      <c r="BC171" t="str">
        <f t="shared" si="44"/>
        <v/>
      </c>
      <c r="BD171" t="str">
        <f t="shared" si="44"/>
        <v/>
      </c>
      <c r="BE171" t="str">
        <f t="shared" si="44"/>
        <v/>
      </c>
      <c r="BF171" s="13">
        <f t="shared" si="41"/>
        <v>0</v>
      </c>
      <c r="BG171" s="13">
        <f t="shared" si="42"/>
        <v>0</v>
      </c>
      <c r="BH171" s="13">
        <f t="shared" si="43"/>
        <v>0</v>
      </c>
    </row>
    <row r="172" spans="1:60" x14ac:dyDescent="0.25">
      <c r="A172">
        <v>347</v>
      </c>
      <c r="B172" t="s">
        <v>378</v>
      </c>
      <c r="C172" s="8">
        <v>82775</v>
      </c>
      <c r="D172" s="8">
        <v>1285</v>
      </c>
      <c r="E172" s="26">
        <f>'STIC Apportionment'!G363</f>
        <v>0</v>
      </c>
      <c r="F172" s="22">
        <v>0</v>
      </c>
      <c r="G172" s="23" t="str">
        <f t="shared" si="31"/>
        <v/>
      </c>
      <c r="H172" s="24">
        <f>'STIC Apportionment'!H363</f>
        <v>312491</v>
      </c>
      <c r="I172" s="27">
        <v>312491</v>
      </c>
      <c r="J172" s="23">
        <f t="shared" si="32"/>
        <v>0</v>
      </c>
      <c r="K172" s="24">
        <f>'STIC Apportionment'!I363</f>
        <v>23368</v>
      </c>
      <c r="L172" s="27">
        <v>23368</v>
      </c>
      <c r="M172" s="23">
        <f t="shared" si="33"/>
        <v>0</v>
      </c>
      <c r="N172" s="24">
        <f>'STIC Apportionment'!J363</f>
        <v>118171</v>
      </c>
      <c r="O172" s="27">
        <v>118171</v>
      </c>
      <c r="P172" s="23">
        <f t="shared" si="34"/>
        <v>0</v>
      </c>
      <c r="Q172" s="73">
        <f>'STIC Apportionment'!M363</f>
        <v>0</v>
      </c>
      <c r="R172" s="78">
        <v>0</v>
      </c>
      <c r="S172" s="25" t="str">
        <f t="shared" si="35"/>
        <v/>
      </c>
      <c r="T172" s="92">
        <f>'STIC Apportionment'!N363</f>
        <v>0</v>
      </c>
      <c r="U172" s="78">
        <v>0</v>
      </c>
      <c r="V172" s="25" t="str">
        <f t="shared" si="36"/>
        <v/>
      </c>
      <c r="W172" s="73">
        <f>'STIC Apportionment'!O363</f>
        <v>3.7751999999999999</v>
      </c>
      <c r="X172" s="78">
        <v>3.7751999999999999</v>
      </c>
      <c r="Y172" s="25">
        <f t="shared" si="37"/>
        <v>0</v>
      </c>
      <c r="Z172" s="73">
        <f>'STIC Apportionment'!P363</f>
        <v>0.2823</v>
      </c>
      <c r="AA172" s="78">
        <v>0.2823</v>
      </c>
      <c r="AB172" s="25">
        <f t="shared" si="38"/>
        <v>0</v>
      </c>
      <c r="AC172" s="73">
        <f>'STIC Apportionment'!Q363</f>
        <v>0</v>
      </c>
      <c r="AD172" s="78">
        <v>0</v>
      </c>
      <c r="AE172" s="25" t="str">
        <f t="shared" si="39"/>
        <v/>
      </c>
      <c r="AF172" s="73">
        <f>'STIC Apportionment'!R363</f>
        <v>1.4276</v>
      </c>
      <c r="AG172" s="78">
        <v>1.4276</v>
      </c>
      <c r="AH172" s="25">
        <f t="shared" si="40"/>
        <v>0</v>
      </c>
      <c r="AI172"/>
      <c r="AJ172" s="1">
        <f>'STIC Apportionment'!T363</f>
        <v>0</v>
      </c>
      <c r="AK172" s="1">
        <f>'STIC Apportionment'!U363</f>
        <v>0</v>
      </c>
      <c r="AL172" s="1">
        <f>'STIC Apportionment'!V363</f>
        <v>0</v>
      </c>
      <c r="AM172" s="1">
        <f>'STIC Apportionment'!W363</f>
        <v>0</v>
      </c>
      <c r="AN172" s="1">
        <f>'STIC Apportionment'!X363</f>
        <v>0</v>
      </c>
      <c r="AO172" s="1">
        <f>'STIC Apportionment'!Y363</f>
        <v>0</v>
      </c>
      <c r="AP172" s="28">
        <f>'STIC Apportionment'!Z363</f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 s="13">
        <v>0</v>
      </c>
      <c r="AZ172" t="str">
        <f t="shared" si="45"/>
        <v/>
      </c>
      <c r="BA172" t="str">
        <f t="shared" si="45"/>
        <v/>
      </c>
      <c r="BB172" t="str">
        <f t="shared" si="45"/>
        <v/>
      </c>
      <c r="BC172" t="str">
        <f t="shared" si="44"/>
        <v/>
      </c>
      <c r="BD172" t="str">
        <f t="shared" si="44"/>
        <v/>
      </c>
      <c r="BE172" t="str">
        <f t="shared" si="44"/>
        <v/>
      </c>
      <c r="BF172" s="13">
        <f t="shared" si="41"/>
        <v>0</v>
      </c>
      <c r="BG172" s="13">
        <f t="shared" si="42"/>
        <v>0</v>
      </c>
      <c r="BH172" s="13">
        <f t="shared" si="43"/>
        <v>0</v>
      </c>
    </row>
    <row r="173" spans="1:60" x14ac:dyDescent="0.25">
      <c r="A173">
        <v>348</v>
      </c>
      <c r="B173" t="s">
        <v>379</v>
      </c>
      <c r="C173" s="8">
        <v>82157</v>
      </c>
      <c r="D173" s="8">
        <v>1818</v>
      </c>
      <c r="E173" s="26">
        <f>'STIC Apportionment'!G364</f>
        <v>3708336</v>
      </c>
      <c r="F173" s="22">
        <v>3708336</v>
      </c>
      <c r="G173" s="23">
        <f t="shared" si="31"/>
        <v>0</v>
      </c>
      <c r="H173" s="24">
        <f>'STIC Apportionment'!H364</f>
        <v>996060</v>
      </c>
      <c r="I173" s="27">
        <v>996060</v>
      </c>
      <c r="J173" s="23">
        <f t="shared" si="32"/>
        <v>0</v>
      </c>
      <c r="K173" s="24">
        <f>'STIC Apportionment'!I364</f>
        <v>78179</v>
      </c>
      <c r="L173" s="27">
        <v>78179</v>
      </c>
      <c r="M173" s="23">
        <f t="shared" si="33"/>
        <v>0</v>
      </c>
      <c r="N173" s="24">
        <f>'STIC Apportionment'!J364</f>
        <v>1838334</v>
      </c>
      <c r="O173" s="27">
        <v>1838334</v>
      </c>
      <c r="P173" s="23">
        <f t="shared" si="34"/>
        <v>0</v>
      </c>
      <c r="Q173" s="73">
        <f>'STIC Apportionment'!M364</f>
        <v>3.7229999999999999</v>
      </c>
      <c r="R173" s="78">
        <v>3.7229999999999999</v>
      </c>
      <c r="S173" s="25">
        <f t="shared" si="35"/>
        <v>0</v>
      </c>
      <c r="T173" s="92">
        <f>'STIC Apportionment'!N364</f>
        <v>47.433900000000001</v>
      </c>
      <c r="U173" s="78">
        <v>47.433900000000001</v>
      </c>
      <c r="V173" s="25">
        <f t="shared" si="36"/>
        <v>0</v>
      </c>
      <c r="W173" s="73">
        <f>'STIC Apportionment'!O364</f>
        <v>12.123900000000001</v>
      </c>
      <c r="X173" s="78">
        <v>12.123900000000001</v>
      </c>
      <c r="Y173" s="25">
        <f t="shared" si="37"/>
        <v>0</v>
      </c>
      <c r="Z173" s="73">
        <f>'STIC Apportionment'!P364</f>
        <v>0.9516</v>
      </c>
      <c r="AA173" s="78">
        <v>0.9516</v>
      </c>
      <c r="AB173" s="25">
        <f t="shared" si="38"/>
        <v>0</v>
      </c>
      <c r="AC173" s="73">
        <f>'STIC Apportionment'!Q364</f>
        <v>45.1372</v>
      </c>
      <c r="AD173" s="78">
        <v>45.1372</v>
      </c>
      <c r="AE173" s="25">
        <f t="shared" si="39"/>
        <v>0</v>
      </c>
      <c r="AF173" s="73">
        <f>'STIC Apportionment'!R364</f>
        <v>22.375900000000001</v>
      </c>
      <c r="AG173" s="78">
        <v>22.375900000000001</v>
      </c>
      <c r="AH173" s="25">
        <f t="shared" si="40"/>
        <v>0</v>
      </c>
      <c r="AI173"/>
      <c r="AJ173" s="1">
        <f>'STIC Apportionment'!T364</f>
        <v>0</v>
      </c>
      <c r="AK173" s="1">
        <f>'STIC Apportionment'!U364</f>
        <v>0</v>
      </c>
      <c r="AL173" s="1">
        <f>'STIC Apportionment'!V364</f>
        <v>1</v>
      </c>
      <c r="AM173" s="1">
        <f>'STIC Apportionment'!W364</f>
        <v>1</v>
      </c>
      <c r="AN173" s="1">
        <f>'STIC Apportionment'!X364</f>
        <v>0</v>
      </c>
      <c r="AO173" s="1">
        <f>'STIC Apportionment'!Y364</f>
        <v>1</v>
      </c>
      <c r="AP173" s="28">
        <f>'STIC Apportionment'!Z364</f>
        <v>3</v>
      </c>
      <c r="AR173">
        <v>0</v>
      </c>
      <c r="AS173">
        <v>0</v>
      </c>
      <c r="AT173">
        <v>1</v>
      </c>
      <c r="AU173">
        <v>1</v>
      </c>
      <c r="AV173">
        <v>0</v>
      </c>
      <c r="AW173">
        <v>1</v>
      </c>
      <c r="AX173" s="13">
        <v>3</v>
      </c>
      <c r="AZ173" t="str">
        <f t="shared" si="45"/>
        <v/>
      </c>
      <c r="BA173" t="str">
        <f t="shared" si="45"/>
        <v/>
      </c>
      <c r="BB173" t="str">
        <f t="shared" si="45"/>
        <v/>
      </c>
      <c r="BC173" t="str">
        <f t="shared" si="44"/>
        <v/>
      </c>
      <c r="BD173" t="str">
        <f t="shared" si="44"/>
        <v/>
      </c>
      <c r="BE173" t="str">
        <f t="shared" si="44"/>
        <v/>
      </c>
      <c r="BF173" s="13">
        <f t="shared" si="41"/>
        <v>0</v>
      </c>
      <c r="BG173" s="13">
        <f t="shared" si="42"/>
        <v>0</v>
      </c>
      <c r="BH173" s="13">
        <f t="shared" si="43"/>
        <v>0</v>
      </c>
    </row>
    <row r="174" spans="1:60" x14ac:dyDescent="0.25">
      <c r="A174">
        <v>349</v>
      </c>
      <c r="B174" t="s">
        <v>380</v>
      </c>
      <c r="C174" s="8">
        <v>81955</v>
      </c>
      <c r="D174" s="8">
        <v>2115</v>
      </c>
      <c r="E174" s="26">
        <f>'STIC Apportionment'!G365</f>
        <v>0</v>
      </c>
      <c r="F174" s="22">
        <v>0</v>
      </c>
      <c r="G174" s="23" t="str">
        <f t="shared" si="31"/>
        <v/>
      </c>
      <c r="H174" s="24">
        <f>'STIC Apportionment'!H365</f>
        <v>869850</v>
      </c>
      <c r="I174" s="27">
        <v>869850</v>
      </c>
      <c r="J174" s="23">
        <f t="shared" si="32"/>
        <v>0</v>
      </c>
      <c r="K174" s="24">
        <f>'STIC Apportionment'!I365</f>
        <v>59426</v>
      </c>
      <c r="L174" s="27">
        <v>59426</v>
      </c>
      <c r="M174" s="23">
        <f t="shared" si="33"/>
        <v>0</v>
      </c>
      <c r="N174" s="24">
        <f>'STIC Apportionment'!J365</f>
        <v>211147</v>
      </c>
      <c r="O174" s="27">
        <v>211147</v>
      </c>
      <c r="P174" s="23">
        <f t="shared" si="34"/>
        <v>0</v>
      </c>
      <c r="Q174" s="73">
        <f>'STIC Apportionment'!M365</f>
        <v>0</v>
      </c>
      <c r="R174" s="78">
        <v>0</v>
      </c>
      <c r="S174" s="25" t="str">
        <f t="shared" si="35"/>
        <v/>
      </c>
      <c r="T174" s="92">
        <f>'STIC Apportionment'!N365</f>
        <v>0</v>
      </c>
      <c r="U174" s="78">
        <v>0</v>
      </c>
      <c r="V174" s="25" t="str">
        <f t="shared" si="36"/>
        <v/>
      </c>
      <c r="W174" s="73">
        <f>'STIC Apportionment'!O365</f>
        <v>10.613799999999999</v>
      </c>
      <c r="X174" s="78">
        <v>10.613799999999999</v>
      </c>
      <c r="Y174" s="25">
        <f t="shared" si="37"/>
        <v>0</v>
      </c>
      <c r="Z174" s="73">
        <f>'STIC Apportionment'!P365</f>
        <v>0.72509999999999997</v>
      </c>
      <c r="AA174" s="78">
        <v>0.72509999999999997</v>
      </c>
      <c r="AB174" s="25">
        <f t="shared" si="38"/>
        <v>0</v>
      </c>
      <c r="AC174" s="73">
        <f>'STIC Apportionment'!Q365</f>
        <v>0</v>
      </c>
      <c r="AD174" s="78">
        <v>0</v>
      </c>
      <c r="AE174" s="25" t="str">
        <f t="shared" si="39"/>
        <v/>
      </c>
      <c r="AF174" s="73">
        <f>'STIC Apportionment'!R365</f>
        <v>2.5764</v>
      </c>
      <c r="AG174" s="78">
        <v>2.5764</v>
      </c>
      <c r="AH174" s="25">
        <f t="shared" si="40"/>
        <v>0</v>
      </c>
      <c r="AI174"/>
      <c r="AJ174" s="1">
        <f>'STIC Apportionment'!T365</f>
        <v>0</v>
      </c>
      <c r="AK174" s="1">
        <f>'STIC Apportionment'!U365</f>
        <v>0</v>
      </c>
      <c r="AL174" s="1">
        <f>'STIC Apportionment'!V365</f>
        <v>0</v>
      </c>
      <c r="AM174" s="1">
        <f>'STIC Apportionment'!W365</f>
        <v>0</v>
      </c>
      <c r="AN174" s="1">
        <f>'STIC Apportionment'!X365</f>
        <v>0</v>
      </c>
      <c r="AO174" s="1">
        <f>'STIC Apportionment'!Y365</f>
        <v>0</v>
      </c>
      <c r="AP174" s="28">
        <f>'STIC Apportionment'!Z365</f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 s="13">
        <v>0</v>
      </c>
      <c r="AZ174" t="str">
        <f t="shared" si="45"/>
        <v/>
      </c>
      <c r="BA174" t="str">
        <f t="shared" si="45"/>
        <v/>
      </c>
      <c r="BB174" t="str">
        <f t="shared" si="45"/>
        <v/>
      </c>
      <c r="BC174" t="str">
        <f t="shared" si="44"/>
        <v/>
      </c>
      <c r="BD174" t="str">
        <f t="shared" si="44"/>
        <v/>
      </c>
      <c r="BE174" t="str">
        <f t="shared" si="44"/>
        <v/>
      </c>
      <c r="BF174" s="13">
        <f t="shared" si="41"/>
        <v>0</v>
      </c>
      <c r="BG174" s="13">
        <f t="shared" si="42"/>
        <v>0</v>
      </c>
      <c r="BH174" s="13">
        <f t="shared" si="43"/>
        <v>0</v>
      </c>
    </row>
    <row r="175" spans="1:60" x14ac:dyDescent="0.25">
      <c r="A175">
        <v>350</v>
      </c>
      <c r="B175" t="s">
        <v>381</v>
      </c>
      <c r="C175" s="8">
        <v>81926</v>
      </c>
      <c r="D175" s="8">
        <v>2205</v>
      </c>
      <c r="E175" s="26">
        <f>'STIC Apportionment'!G366</f>
        <v>5203866</v>
      </c>
      <c r="F175" s="22">
        <v>5203866</v>
      </c>
      <c r="G175" s="23">
        <f t="shared" si="31"/>
        <v>0</v>
      </c>
      <c r="H175" s="24">
        <f>'STIC Apportionment'!H366</f>
        <v>1135595</v>
      </c>
      <c r="I175" s="27">
        <v>1135595</v>
      </c>
      <c r="J175" s="23">
        <f t="shared" si="32"/>
        <v>0</v>
      </c>
      <c r="K175" s="24">
        <f>'STIC Apportionment'!I366</f>
        <v>71374</v>
      </c>
      <c r="L175" s="27">
        <v>71374</v>
      </c>
      <c r="M175" s="23">
        <f t="shared" si="33"/>
        <v>0</v>
      </c>
      <c r="N175" s="24">
        <f>'STIC Apportionment'!J366</f>
        <v>653181</v>
      </c>
      <c r="O175" s="27">
        <v>653181</v>
      </c>
      <c r="P175" s="23">
        <f t="shared" si="34"/>
        <v>0</v>
      </c>
      <c r="Q175" s="73">
        <f>'STIC Apportionment'!M366</f>
        <v>4.5824999999999996</v>
      </c>
      <c r="R175" s="78">
        <v>4.5824999999999996</v>
      </c>
      <c r="S175" s="25">
        <f t="shared" si="35"/>
        <v>0</v>
      </c>
      <c r="T175" s="92">
        <f>'STIC Apportionment'!N366</f>
        <v>72.909800000000004</v>
      </c>
      <c r="U175" s="78">
        <v>72.909800000000004</v>
      </c>
      <c r="V175" s="25">
        <f t="shared" si="36"/>
        <v>0</v>
      </c>
      <c r="W175" s="73">
        <f>'STIC Apportionment'!O366</f>
        <v>13.8612</v>
      </c>
      <c r="X175" s="78">
        <v>13.8612</v>
      </c>
      <c r="Y175" s="25">
        <f t="shared" si="37"/>
        <v>0</v>
      </c>
      <c r="Z175" s="73">
        <f>'STIC Apportionment'!P366</f>
        <v>0.87119999999999997</v>
      </c>
      <c r="AA175" s="78">
        <v>0.87119999999999997</v>
      </c>
      <c r="AB175" s="25">
        <f t="shared" si="38"/>
        <v>0</v>
      </c>
      <c r="AC175" s="73">
        <f>'STIC Apportionment'!Q366</f>
        <v>63.519100000000002</v>
      </c>
      <c r="AD175" s="78">
        <v>63.519100000000002</v>
      </c>
      <c r="AE175" s="25">
        <f t="shared" si="39"/>
        <v>0</v>
      </c>
      <c r="AF175" s="73">
        <f>'STIC Apportionment'!R366</f>
        <v>7.9728000000000003</v>
      </c>
      <c r="AG175" s="78">
        <v>7.9728000000000003</v>
      </c>
      <c r="AH175" s="25">
        <f t="shared" si="40"/>
        <v>0</v>
      </c>
      <c r="AI175"/>
      <c r="AJ175" s="1">
        <f>'STIC Apportionment'!T366</f>
        <v>0</v>
      </c>
      <c r="AK175" s="1">
        <f>'STIC Apportionment'!U366</f>
        <v>0</v>
      </c>
      <c r="AL175" s="1">
        <f>'STIC Apportionment'!V366</f>
        <v>1</v>
      </c>
      <c r="AM175" s="1">
        <f>'STIC Apportionment'!W366</f>
        <v>1</v>
      </c>
      <c r="AN175" s="1">
        <f>'STIC Apportionment'!X366</f>
        <v>0</v>
      </c>
      <c r="AO175" s="1">
        <f>'STIC Apportionment'!Y366</f>
        <v>0</v>
      </c>
      <c r="AP175" s="28">
        <f>'STIC Apportionment'!Z366</f>
        <v>2</v>
      </c>
      <c r="AR175">
        <v>0</v>
      </c>
      <c r="AS175">
        <v>0</v>
      </c>
      <c r="AT175">
        <v>1</v>
      </c>
      <c r="AU175">
        <v>1</v>
      </c>
      <c r="AV175">
        <v>0</v>
      </c>
      <c r="AW175">
        <v>0</v>
      </c>
      <c r="AX175" s="13">
        <v>2</v>
      </c>
      <c r="AZ175" t="str">
        <f t="shared" si="45"/>
        <v/>
      </c>
      <c r="BA175" t="str">
        <f t="shared" si="45"/>
        <v/>
      </c>
      <c r="BB175" t="str">
        <f t="shared" si="45"/>
        <v/>
      </c>
      <c r="BC175" t="str">
        <f t="shared" si="44"/>
        <v/>
      </c>
      <c r="BD175" t="str">
        <f t="shared" si="44"/>
        <v/>
      </c>
      <c r="BE175" t="str">
        <f t="shared" si="44"/>
        <v/>
      </c>
      <c r="BF175" s="13">
        <f t="shared" si="41"/>
        <v>0</v>
      </c>
      <c r="BG175" s="13">
        <f t="shared" si="42"/>
        <v>0</v>
      </c>
      <c r="BH175" s="13">
        <f t="shared" si="43"/>
        <v>0</v>
      </c>
    </row>
    <row r="176" spans="1:60" x14ac:dyDescent="0.25">
      <c r="A176">
        <v>351</v>
      </c>
      <c r="B176" t="s">
        <v>382</v>
      </c>
      <c r="C176" s="8">
        <v>81624</v>
      </c>
      <c r="D176" s="8">
        <v>3336</v>
      </c>
      <c r="E176" s="26">
        <f>'STIC Apportionment'!G367</f>
        <v>1011954</v>
      </c>
      <c r="F176" s="22">
        <v>1011954</v>
      </c>
      <c r="G176" s="23">
        <f t="shared" si="31"/>
        <v>0</v>
      </c>
      <c r="H176" s="24">
        <f>'STIC Apportionment'!H367</f>
        <v>344598</v>
      </c>
      <c r="I176" s="27">
        <v>344598</v>
      </c>
      <c r="J176" s="23">
        <f t="shared" si="32"/>
        <v>0</v>
      </c>
      <c r="K176" s="24">
        <f>'STIC Apportionment'!I367</f>
        <v>27862</v>
      </c>
      <c r="L176" s="27">
        <v>27862</v>
      </c>
      <c r="M176" s="23">
        <f t="shared" si="33"/>
        <v>0</v>
      </c>
      <c r="N176" s="24">
        <f>'STIC Apportionment'!J367</f>
        <v>214469</v>
      </c>
      <c r="O176" s="27">
        <v>214469</v>
      </c>
      <c r="P176" s="23">
        <f t="shared" si="34"/>
        <v>0</v>
      </c>
      <c r="Q176" s="73">
        <f>'STIC Apportionment'!M367</f>
        <v>2.9365999999999999</v>
      </c>
      <c r="R176" s="78">
        <v>2.9365999999999999</v>
      </c>
      <c r="S176" s="25">
        <f t="shared" si="35"/>
        <v>0</v>
      </c>
      <c r="T176" s="92">
        <f>'STIC Apportionment'!N367</f>
        <v>36.3202</v>
      </c>
      <c r="U176" s="78">
        <v>36.3202</v>
      </c>
      <c r="V176" s="25">
        <f t="shared" si="36"/>
        <v>0</v>
      </c>
      <c r="W176" s="73">
        <f>'STIC Apportionment'!O367</f>
        <v>4.2218</v>
      </c>
      <c r="X176" s="78">
        <v>4.2218</v>
      </c>
      <c r="Y176" s="25">
        <f t="shared" si="37"/>
        <v>0</v>
      </c>
      <c r="Z176" s="73">
        <f>'STIC Apportionment'!P367</f>
        <v>0.34129999999999999</v>
      </c>
      <c r="AA176" s="78">
        <v>0.34129999999999999</v>
      </c>
      <c r="AB176" s="25">
        <f t="shared" si="38"/>
        <v>0</v>
      </c>
      <c r="AC176" s="73">
        <f>'STIC Apportionment'!Q367</f>
        <v>12.3978</v>
      </c>
      <c r="AD176" s="78">
        <v>12.3978</v>
      </c>
      <c r="AE176" s="25">
        <f t="shared" si="39"/>
        <v>0</v>
      </c>
      <c r="AF176" s="73">
        <f>'STIC Apportionment'!R367</f>
        <v>2.6274999999999999</v>
      </c>
      <c r="AG176" s="78">
        <v>2.6274999999999999</v>
      </c>
      <c r="AH176" s="25">
        <f t="shared" si="40"/>
        <v>0</v>
      </c>
      <c r="AI176"/>
      <c r="AJ176" s="1">
        <f>'STIC Apportionment'!T367</f>
        <v>0</v>
      </c>
      <c r="AK176" s="1">
        <f>'STIC Apportionment'!U367</f>
        <v>0</v>
      </c>
      <c r="AL176" s="1">
        <f>'STIC Apportionment'!V367</f>
        <v>0</v>
      </c>
      <c r="AM176" s="1">
        <f>'STIC Apportionment'!W367</f>
        <v>0</v>
      </c>
      <c r="AN176" s="1">
        <f>'STIC Apportionment'!X367</f>
        <v>0</v>
      </c>
      <c r="AO176" s="1">
        <f>'STIC Apportionment'!Y367</f>
        <v>0</v>
      </c>
      <c r="AP176" s="28">
        <f>'STIC Apportionment'!Z367</f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 s="13">
        <v>0</v>
      </c>
      <c r="AZ176" t="str">
        <f t="shared" si="45"/>
        <v/>
      </c>
      <c r="BA176" t="str">
        <f t="shared" si="45"/>
        <v/>
      </c>
      <c r="BB176" t="str">
        <f t="shared" si="45"/>
        <v/>
      </c>
      <c r="BC176" t="str">
        <f t="shared" si="44"/>
        <v/>
      </c>
      <c r="BD176" t="str">
        <f t="shared" si="44"/>
        <v/>
      </c>
      <c r="BE176" t="str">
        <f t="shared" si="44"/>
        <v/>
      </c>
      <c r="BF176" s="13">
        <f t="shared" si="41"/>
        <v>0</v>
      </c>
      <c r="BG176" s="13">
        <f t="shared" si="42"/>
        <v>0</v>
      </c>
      <c r="BH176" s="13">
        <f t="shared" si="43"/>
        <v>0</v>
      </c>
    </row>
    <row r="177" spans="1:60" x14ac:dyDescent="0.25">
      <c r="A177">
        <v>352</v>
      </c>
      <c r="B177" t="s">
        <v>383</v>
      </c>
      <c r="C177" s="8">
        <v>81251</v>
      </c>
      <c r="D177" s="8">
        <v>1923</v>
      </c>
      <c r="E177" s="26">
        <f>'STIC Apportionment'!G368</f>
        <v>0</v>
      </c>
      <c r="F177" s="22">
        <v>0</v>
      </c>
      <c r="G177" s="23" t="str">
        <f t="shared" si="31"/>
        <v/>
      </c>
      <c r="H177" s="24">
        <f>'STIC Apportionment'!H368</f>
        <v>539961</v>
      </c>
      <c r="I177" s="27">
        <v>539961</v>
      </c>
      <c r="J177" s="23">
        <f t="shared" si="32"/>
        <v>0</v>
      </c>
      <c r="K177" s="24">
        <f>'STIC Apportionment'!I368</f>
        <v>41364</v>
      </c>
      <c r="L177" s="27">
        <v>41364</v>
      </c>
      <c r="M177" s="23">
        <f t="shared" si="33"/>
        <v>0</v>
      </c>
      <c r="N177" s="24">
        <f>'STIC Apportionment'!J368</f>
        <v>493541</v>
      </c>
      <c r="O177" s="27">
        <v>493541</v>
      </c>
      <c r="P177" s="23">
        <f t="shared" si="34"/>
        <v>0</v>
      </c>
      <c r="Q177" s="73">
        <f>'STIC Apportionment'!M368</f>
        <v>0</v>
      </c>
      <c r="R177" s="78">
        <v>0</v>
      </c>
      <c r="S177" s="25" t="str">
        <f t="shared" si="35"/>
        <v/>
      </c>
      <c r="T177" s="92">
        <f>'STIC Apportionment'!N368</f>
        <v>0</v>
      </c>
      <c r="U177" s="78">
        <v>0</v>
      </c>
      <c r="V177" s="25" t="str">
        <f t="shared" si="36"/>
        <v/>
      </c>
      <c r="W177" s="73">
        <f>'STIC Apportionment'!O368</f>
        <v>6.6456</v>
      </c>
      <c r="X177" s="78">
        <v>6.6456</v>
      </c>
      <c r="Y177" s="25">
        <f t="shared" si="37"/>
        <v>0</v>
      </c>
      <c r="Z177" s="73">
        <f>'STIC Apportionment'!P368</f>
        <v>0.5091</v>
      </c>
      <c r="AA177" s="78">
        <v>0.5091</v>
      </c>
      <c r="AB177" s="25">
        <f t="shared" si="38"/>
        <v>0</v>
      </c>
      <c r="AC177" s="73">
        <f>'STIC Apportionment'!Q368</f>
        <v>0</v>
      </c>
      <c r="AD177" s="78">
        <v>0</v>
      </c>
      <c r="AE177" s="25" t="str">
        <f t="shared" si="39"/>
        <v/>
      </c>
      <c r="AF177" s="73">
        <f>'STIC Apportionment'!R368</f>
        <v>6.0743</v>
      </c>
      <c r="AG177" s="78">
        <v>6.0743</v>
      </c>
      <c r="AH177" s="25">
        <f t="shared" si="40"/>
        <v>0</v>
      </c>
      <c r="AI177"/>
      <c r="AJ177" s="1">
        <f>'STIC Apportionment'!T368</f>
        <v>0</v>
      </c>
      <c r="AK177" s="1">
        <f>'STIC Apportionment'!U368</f>
        <v>0</v>
      </c>
      <c r="AL177" s="1">
        <f>'STIC Apportionment'!V368</f>
        <v>0</v>
      </c>
      <c r="AM177" s="1">
        <f>'STIC Apportionment'!W368</f>
        <v>0</v>
      </c>
      <c r="AN177" s="1">
        <f>'STIC Apportionment'!X368</f>
        <v>0</v>
      </c>
      <c r="AO177" s="1">
        <f>'STIC Apportionment'!Y368</f>
        <v>0</v>
      </c>
      <c r="AP177" s="28">
        <f>'STIC Apportionment'!Z368</f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 s="13">
        <v>0</v>
      </c>
      <c r="AZ177" t="str">
        <f t="shared" si="45"/>
        <v/>
      </c>
      <c r="BA177" t="str">
        <f t="shared" si="45"/>
        <v/>
      </c>
      <c r="BB177" t="str">
        <f t="shared" si="45"/>
        <v/>
      </c>
      <c r="BC177" t="str">
        <f t="shared" si="44"/>
        <v/>
      </c>
      <c r="BD177" t="str">
        <f t="shared" si="44"/>
        <v/>
      </c>
      <c r="BE177" t="str">
        <f t="shared" si="44"/>
        <v/>
      </c>
      <c r="BF177" s="13">
        <f t="shared" si="41"/>
        <v>0</v>
      </c>
      <c r="BG177" s="13">
        <f t="shared" si="42"/>
        <v>0</v>
      </c>
      <c r="BH177" s="13">
        <f t="shared" si="43"/>
        <v>0</v>
      </c>
    </row>
    <row r="178" spans="1:60" x14ac:dyDescent="0.25">
      <c r="A178">
        <v>353</v>
      </c>
      <c r="B178" t="s">
        <v>384</v>
      </c>
      <c r="C178" s="8">
        <v>81249</v>
      </c>
      <c r="D178" s="8">
        <v>1728</v>
      </c>
      <c r="E178" s="26">
        <f>'STIC Apportionment'!G369</f>
        <v>1335164</v>
      </c>
      <c r="F178" s="22">
        <v>1108796</v>
      </c>
      <c r="G178" s="23">
        <f t="shared" si="31"/>
        <v>0.20415658065144537</v>
      </c>
      <c r="H178" s="24">
        <f>'STIC Apportionment'!H369</f>
        <v>771805</v>
      </c>
      <c r="I178" s="27">
        <v>780510</v>
      </c>
      <c r="J178" s="23">
        <f t="shared" si="32"/>
        <v>-1.1152964087583705E-2</v>
      </c>
      <c r="K178" s="24">
        <f>'STIC Apportionment'!I369</f>
        <v>56402</v>
      </c>
      <c r="L178" s="27">
        <v>56421</v>
      </c>
      <c r="M178" s="23">
        <f t="shared" si="33"/>
        <v>-3.3675404547950372E-4</v>
      </c>
      <c r="N178" s="24">
        <f>'STIC Apportionment'!J369</f>
        <v>379457</v>
      </c>
      <c r="O178" s="27">
        <v>314732</v>
      </c>
      <c r="P178" s="23">
        <f t="shared" si="34"/>
        <v>0.20565115717499327</v>
      </c>
      <c r="Q178" s="73">
        <f>'STIC Apportionment'!M369</f>
        <v>1.7299</v>
      </c>
      <c r="R178" s="78">
        <v>1.4206000000000001</v>
      </c>
      <c r="S178" s="25">
        <f t="shared" si="35"/>
        <v>0.21772490496973096</v>
      </c>
      <c r="T178" s="92">
        <f>'STIC Apportionment'!N369</f>
        <v>23.6723</v>
      </c>
      <c r="U178" s="78">
        <v>19.652200000000001</v>
      </c>
      <c r="V178" s="25">
        <f t="shared" si="36"/>
        <v>0.20456233907654098</v>
      </c>
      <c r="W178" s="73">
        <f>'STIC Apportionment'!O369</f>
        <v>9.4992999999999999</v>
      </c>
      <c r="X178" s="78">
        <v>9.6064000000000007</v>
      </c>
      <c r="Y178" s="25">
        <f t="shared" si="37"/>
        <v>-1.1148817455030047E-2</v>
      </c>
      <c r="Z178" s="73">
        <f>'STIC Apportionment'!P369</f>
        <v>0.69420000000000004</v>
      </c>
      <c r="AA178" s="78">
        <v>0.69440000000000002</v>
      </c>
      <c r="AB178" s="25">
        <f t="shared" si="38"/>
        <v>-2.8801843317971532E-4</v>
      </c>
      <c r="AC178" s="73">
        <f>'STIC Apportionment'!Q369</f>
        <v>16.433</v>
      </c>
      <c r="AD178" s="78">
        <v>13.6469</v>
      </c>
      <c r="AE178" s="25">
        <f t="shared" si="39"/>
        <v>0.20415625526676373</v>
      </c>
      <c r="AF178" s="73">
        <f>'STIC Apportionment'!R369</f>
        <v>4.6703000000000001</v>
      </c>
      <c r="AG178" s="78">
        <v>3.8736999999999999</v>
      </c>
      <c r="AH178" s="25">
        <f t="shared" si="40"/>
        <v>0.2056431835196324</v>
      </c>
      <c r="AI178"/>
      <c r="AJ178" s="1">
        <f>'STIC Apportionment'!T369</f>
        <v>0</v>
      </c>
      <c r="AK178" s="1">
        <f>'STIC Apportionment'!U369</f>
        <v>0</v>
      </c>
      <c r="AL178" s="1">
        <f>'STIC Apportionment'!V369</f>
        <v>0</v>
      </c>
      <c r="AM178" s="1">
        <f>'STIC Apportionment'!W369</f>
        <v>0</v>
      </c>
      <c r="AN178" s="1">
        <f>'STIC Apportionment'!X369</f>
        <v>0</v>
      </c>
      <c r="AO178" s="1">
        <f>'STIC Apportionment'!Y369</f>
        <v>0</v>
      </c>
      <c r="AP178" s="28">
        <f>'STIC Apportionment'!Z369</f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 s="13">
        <v>0</v>
      </c>
      <c r="AZ178" t="str">
        <f t="shared" si="45"/>
        <v/>
      </c>
      <c r="BA178" t="str">
        <f t="shared" si="45"/>
        <v/>
      </c>
      <c r="BB178" t="str">
        <f t="shared" si="45"/>
        <v/>
      </c>
      <c r="BC178" t="str">
        <f t="shared" si="44"/>
        <v/>
      </c>
      <c r="BD178" t="str">
        <f t="shared" si="44"/>
        <v/>
      </c>
      <c r="BE178" t="str">
        <f t="shared" si="44"/>
        <v/>
      </c>
      <c r="BF178" s="13">
        <f t="shared" si="41"/>
        <v>0</v>
      </c>
      <c r="BG178" s="13">
        <f t="shared" si="42"/>
        <v>0</v>
      </c>
      <c r="BH178" s="13">
        <f t="shared" si="43"/>
        <v>0</v>
      </c>
    </row>
    <row r="179" spans="1:60" x14ac:dyDescent="0.25">
      <c r="A179">
        <v>354</v>
      </c>
      <c r="B179" t="s">
        <v>385</v>
      </c>
      <c r="C179" s="8">
        <v>81176</v>
      </c>
      <c r="D179" s="8">
        <v>1940</v>
      </c>
      <c r="E179" s="26">
        <f>'STIC Apportionment'!G370</f>
        <v>0</v>
      </c>
      <c r="F179" s="22">
        <v>0</v>
      </c>
      <c r="G179" s="23" t="str">
        <f t="shared" si="31"/>
        <v/>
      </c>
      <c r="H179" s="24">
        <f>'STIC Apportionment'!H370</f>
        <v>803847</v>
      </c>
      <c r="I179" s="27">
        <v>803847</v>
      </c>
      <c r="J179" s="23">
        <f t="shared" si="32"/>
        <v>0</v>
      </c>
      <c r="K179" s="24">
        <f>'STIC Apportionment'!I370</f>
        <v>64332</v>
      </c>
      <c r="L179" s="27">
        <v>64332</v>
      </c>
      <c r="M179" s="23">
        <f t="shared" si="33"/>
        <v>0</v>
      </c>
      <c r="N179" s="24">
        <f>'STIC Apportionment'!J370</f>
        <v>427563</v>
      </c>
      <c r="O179" s="27">
        <v>427563</v>
      </c>
      <c r="P179" s="23">
        <f t="shared" si="34"/>
        <v>0</v>
      </c>
      <c r="Q179" s="73">
        <f>'STIC Apportionment'!M370</f>
        <v>0</v>
      </c>
      <c r="R179" s="78">
        <v>0</v>
      </c>
      <c r="S179" s="25" t="str">
        <f t="shared" si="35"/>
        <v/>
      </c>
      <c r="T179" s="92">
        <f>'STIC Apportionment'!N370</f>
        <v>0</v>
      </c>
      <c r="U179" s="78">
        <v>0</v>
      </c>
      <c r="V179" s="25" t="str">
        <f t="shared" si="36"/>
        <v/>
      </c>
      <c r="W179" s="73">
        <f>'STIC Apportionment'!O370</f>
        <v>9.9024999999999999</v>
      </c>
      <c r="X179" s="78">
        <v>9.9024999999999999</v>
      </c>
      <c r="Y179" s="25">
        <f t="shared" si="37"/>
        <v>0</v>
      </c>
      <c r="Z179" s="73">
        <f>'STIC Apportionment'!P370</f>
        <v>0.79249999999999998</v>
      </c>
      <c r="AA179" s="78">
        <v>0.79249999999999998</v>
      </c>
      <c r="AB179" s="25">
        <f t="shared" si="38"/>
        <v>0</v>
      </c>
      <c r="AC179" s="73">
        <f>'STIC Apportionment'!Q370</f>
        <v>0</v>
      </c>
      <c r="AD179" s="78">
        <v>0</v>
      </c>
      <c r="AE179" s="25" t="str">
        <f t="shared" si="39"/>
        <v/>
      </c>
      <c r="AF179" s="73">
        <f>'STIC Apportionment'!R370</f>
        <v>5.2671000000000001</v>
      </c>
      <c r="AG179" s="78">
        <v>5.2671000000000001</v>
      </c>
      <c r="AH179" s="25">
        <f t="shared" si="40"/>
        <v>0</v>
      </c>
      <c r="AI179"/>
      <c r="AJ179" s="1">
        <f>'STIC Apportionment'!T370</f>
        <v>0</v>
      </c>
      <c r="AK179" s="1">
        <f>'STIC Apportionment'!U370</f>
        <v>0</v>
      </c>
      <c r="AL179" s="1">
        <f>'STIC Apportionment'!V370</f>
        <v>0</v>
      </c>
      <c r="AM179" s="1">
        <f>'STIC Apportionment'!W370</f>
        <v>1</v>
      </c>
      <c r="AN179" s="1">
        <f>'STIC Apportionment'!X370</f>
        <v>0</v>
      </c>
      <c r="AO179" s="1">
        <f>'STIC Apportionment'!Y370</f>
        <v>0</v>
      </c>
      <c r="AP179" s="28">
        <f>'STIC Apportionment'!Z370</f>
        <v>1</v>
      </c>
      <c r="AR179">
        <v>0</v>
      </c>
      <c r="AS179">
        <v>0</v>
      </c>
      <c r="AT179">
        <v>0</v>
      </c>
      <c r="AU179">
        <v>1</v>
      </c>
      <c r="AV179">
        <v>0</v>
      </c>
      <c r="AW179">
        <v>0</v>
      </c>
      <c r="AX179" s="13">
        <v>1</v>
      </c>
      <c r="AZ179" t="str">
        <f t="shared" si="45"/>
        <v/>
      </c>
      <c r="BA179" t="str">
        <f t="shared" si="45"/>
        <v/>
      </c>
      <c r="BB179" t="str">
        <f t="shared" si="45"/>
        <v/>
      </c>
      <c r="BC179" t="str">
        <f t="shared" si="44"/>
        <v/>
      </c>
      <c r="BD179" t="str">
        <f t="shared" si="44"/>
        <v/>
      </c>
      <c r="BE179" t="str">
        <f t="shared" si="44"/>
        <v/>
      </c>
      <c r="BF179" s="13">
        <f t="shared" si="41"/>
        <v>0</v>
      </c>
      <c r="BG179" s="13">
        <f t="shared" si="42"/>
        <v>0</v>
      </c>
      <c r="BH179" s="13">
        <f t="shared" si="43"/>
        <v>0</v>
      </c>
    </row>
    <row r="180" spans="1:60" x14ac:dyDescent="0.25">
      <c r="A180">
        <v>355</v>
      </c>
      <c r="B180" t="s">
        <v>386</v>
      </c>
      <c r="C180" s="8">
        <v>80962</v>
      </c>
      <c r="D180" s="8">
        <v>895</v>
      </c>
      <c r="E180" s="26">
        <f>'STIC Apportionment'!G371</f>
        <v>124202</v>
      </c>
      <c r="F180" s="22">
        <v>129340</v>
      </c>
      <c r="G180" s="23">
        <f t="shared" si="31"/>
        <v>-3.9724756455852828E-2</v>
      </c>
      <c r="H180" s="24">
        <f>'STIC Apportionment'!H371</f>
        <v>273312</v>
      </c>
      <c r="I180" s="27">
        <v>271386</v>
      </c>
      <c r="J180" s="23">
        <f t="shared" si="32"/>
        <v>7.0969025668237151E-3</v>
      </c>
      <c r="K180" s="24">
        <f>'STIC Apportionment'!I371</f>
        <v>14308</v>
      </c>
      <c r="L180" s="27">
        <v>14517</v>
      </c>
      <c r="M180" s="23">
        <f t="shared" si="33"/>
        <v>-1.4396913962939961E-2</v>
      </c>
      <c r="N180" s="24">
        <f>'STIC Apportionment'!J371</f>
        <v>41588</v>
      </c>
      <c r="O180" s="27">
        <v>41971</v>
      </c>
      <c r="P180" s="23">
        <f t="shared" si="34"/>
        <v>-9.1253484548855512E-3</v>
      </c>
      <c r="Q180" s="73">
        <f>'STIC Apportionment'!M371</f>
        <v>3.1379999999999999</v>
      </c>
      <c r="R180" s="78">
        <v>3.4350000000000001</v>
      </c>
      <c r="S180" s="25">
        <f t="shared" si="35"/>
        <v>-8.6462882096069893E-2</v>
      </c>
      <c r="T180" s="92">
        <f>'STIC Apportionment'!N371</f>
        <v>126.7367</v>
      </c>
      <c r="U180" s="78">
        <v>108.7805</v>
      </c>
      <c r="V180" s="25">
        <f t="shared" si="36"/>
        <v>0.16506818777262455</v>
      </c>
      <c r="W180" s="73">
        <f>'STIC Apportionment'!O371</f>
        <v>3.3757999999999999</v>
      </c>
      <c r="X180" s="78">
        <v>3.3519999999999999</v>
      </c>
      <c r="Y180" s="25">
        <f t="shared" si="37"/>
        <v>7.100238663484415E-3</v>
      </c>
      <c r="Z180" s="73">
        <f>'STIC Apportionment'!P371</f>
        <v>0.1767</v>
      </c>
      <c r="AA180" s="78">
        <v>0.17929999999999999</v>
      </c>
      <c r="AB180" s="25">
        <f t="shared" si="38"/>
        <v>-1.4500836586726074E-2</v>
      </c>
      <c r="AC180" s="73">
        <f>'STIC Apportionment'!Q371</f>
        <v>1.5341</v>
      </c>
      <c r="AD180" s="78">
        <v>1.5974999999999999</v>
      </c>
      <c r="AE180" s="25">
        <f t="shared" si="39"/>
        <v>-3.9687010954616575E-2</v>
      </c>
      <c r="AF180" s="73">
        <f>'STIC Apportionment'!R371</f>
        <v>0.51370000000000005</v>
      </c>
      <c r="AG180" s="78">
        <v>0.51839999999999997</v>
      </c>
      <c r="AH180" s="25">
        <f t="shared" si="40"/>
        <v>-9.0663580246912456E-3</v>
      </c>
      <c r="AI180"/>
      <c r="AJ180" s="1">
        <f>'STIC Apportionment'!T371</f>
        <v>0</v>
      </c>
      <c r="AK180" s="1">
        <f>'STIC Apportionment'!U371</f>
        <v>1</v>
      </c>
      <c r="AL180" s="1">
        <f>'STIC Apportionment'!V371</f>
        <v>0</v>
      </c>
      <c r="AM180" s="1">
        <f>'STIC Apportionment'!W371</f>
        <v>0</v>
      </c>
      <c r="AN180" s="1">
        <f>'STIC Apportionment'!X371</f>
        <v>0</v>
      </c>
      <c r="AO180" s="1">
        <f>'STIC Apportionment'!Y371</f>
        <v>0</v>
      </c>
      <c r="AP180" s="28">
        <f>'STIC Apportionment'!Z371</f>
        <v>1</v>
      </c>
      <c r="AR180">
        <v>0</v>
      </c>
      <c r="AS180">
        <v>1</v>
      </c>
      <c r="AT180">
        <v>0</v>
      </c>
      <c r="AU180">
        <v>0</v>
      </c>
      <c r="AV180">
        <v>0</v>
      </c>
      <c r="AW180">
        <v>0</v>
      </c>
      <c r="AX180" s="13">
        <v>1</v>
      </c>
      <c r="AZ180" t="str">
        <f t="shared" si="45"/>
        <v/>
      </c>
      <c r="BA180" t="str">
        <f t="shared" si="45"/>
        <v/>
      </c>
      <c r="BB180" t="str">
        <f t="shared" si="45"/>
        <v/>
      </c>
      <c r="BC180" t="str">
        <f t="shared" si="44"/>
        <v/>
      </c>
      <c r="BD180" t="str">
        <f t="shared" si="44"/>
        <v/>
      </c>
      <c r="BE180" t="str">
        <f t="shared" si="44"/>
        <v/>
      </c>
      <c r="BF180" s="13">
        <f t="shared" si="41"/>
        <v>0</v>
      </c>
      <c r="BG180" s="13">
        <f t="shared" si="42"/>
        <v>0</v>
      </c>
      <c r="BH180" s="13">
        <f t="shared" si="43"/>
        <v>0</v>
      </c>
    </row>
    <row r="181" spans="1:60" x14ac:dyDescent="0.25">
      <c r="A181">
        <v>356</v>
      </c>
      <c r="B181" t="s">
        <v>387</v>
      </c>
      <c r="C181" s="8">
        <v>80928</v>
      </c>
      <c r="D181" s="8">
        <v>1693</v>
      </c>
      <c r="E181" s="26">
        <f>'STIC Apportionment'!G372</f>
        <v>497213</v>
      </c>
      <c r="F181" s="22">
        <v>497213</v>
      </c>
      <c r="G181" s="23">
        <f t="shared" si="31"/>
        <v>0</v>
      </c>
      <c r="H181" s="24">
        <f>'STIC Apportionment'!H372</f>
        <v>150006</v>
      </c>
      <c r="I181" s="27">
        <v>150006</v>
      </c>
      <c r="J181" s="23">
        <f t="shared" si="32"/>
        <v>0</v>
      </c>
      <c r="K181" s="24">
        <f>'STIC Apportionment'!I372</f>
        <v>13732</v>
      </c>
      <c r="L181" s="27">
        <v>13732</v>
      </c>
      <c r="M181" s="23">
        <f t="shared" si="33"/>
        <v>0</v>
      </c>
      <c r="N181" s="24">
        <f>'STIC Apportionment'!J372</f>
        <v>163569</v>
      </c>
      <c r="O181" s="27">
        <v>163569</v>
      </c>
      <c r="P181" s="23">
        <f t="shared" si="34"/>
        <v>0</v>
      </c>
      <c r="Q181" s="73">
        <f>'STIC Apportionment'!M372</f>
        <v>3.3146</v>
      </c>
      <c r="R181" s="78">
        <v>3.3146</v>
      </c>
      <c r="S181" s="25">
        <f t="shared" si="35"/>
        <v>0</v>
      </c>
      <c r="T181" s="92">
        <f>'STIC Apportionment'!N372</f>
        <v>36.208300000000001</v>
      </c>
      <c r="U181" s="78">
        <v>36.208300000000001</v>
      </c>
      <c r="V181" s="25">
        <f t="shared" si="36"/>
        <v>0</v>
      </c>
      <c r="W181" s="73">
        <f>'STIC Apportionment'!O372</f>
        <v>1.8535999999999999</v>
      </c>
      <c r="X181" s="78">
        <v>1.8535999999999999</v>
      </c>
      <c r="Y181" s="25">
        <f t="shared" si="37"/>
        <v>0</v>
      </c>
      <c r="Z181" s="73">
        <f>'STIC Apportionment'!P372</f>
        <v>0.16969999999999999</v>
      </c>
      <c r="AA181" s="78">
        <v>0.16969999999999999</v>
      </c>
      <c r="AB181" s="25">
        <f t="shared" si="38"/>
        <v>0</v>
      </c>
      <c r="AC181" s="73">
        <f>'STIC Apportionment'!Q372</f>
        <v>6.1439000000000004</v>
      </c>
      <c r="AD181" s="78">
        <v>6.1439000000000004</v>
      </c>
      <c r="AE181" s="25">
        <f t="shared" si="39"/>
        <v>0</v>
      </c>
      <c r="AF181" s="73">
        <f>'STIC Apportionment'!R372</f>
        <v>2.0211999999999999</v>
      </c>
      <c r="AG181" s="78">
        <v>2.0211999999999999</v>
      </c>
      <c r="AH181" s="25">
        <f t="shared" si="40"/>
        <v>0</v>
      </c>
      <c r="AI181"/>
      <c r="AJ181" s="1">
        <f>'STIC Apportionment'!T372</f>
        <v>0</v>
      </c>
      <c r="AK181" s="1">
        <f>'STIC Apportionment'!U372</f>
        <v>0</v>
      </c>
      <c r="AL181" s="1">
        <f>'STIC Apportionment'!V372</f>
        <v>0</v>
      </c>
      <c r="AM181" s="1">
        <f>'STIC Apportionment'!W372</f>
        <v>0</v>
      </c>
      <c r="AN181" s="1">
        <f>'STIC Apportionment'!X372</f>
        <v>0</v>
      </c>
      <c r="AO181" s="1">
        <f>'STIC Apportionment'!Y372</f>
        <v>0</v>
      </c>
      <c r="AP181" s="28">
        <f>'STIC Apportionment'!Z372</f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 s="13">
        <v>0</v>
      </c>
      <c r="AZ181" t="str">
        <f t="shared" si="45"/>
        <v/>
      </c>
      <c r="BA181" t="str">
        <f t="shared" si="45"/>
        <v/>
      </c>
      <c r="BB181" t="str">
        <f t="shared" si="45"/>
        <v/>
      </c>
      <c r="BC181" t="str">
        <f t="shared" si="44"/>
        <v/>
      </c>
      <c r="BD181" t="str">
        <f t="shared" si="44"/>
        <v/>
      </c>
      <c r="BE181" t="str">
        <f t="shared" si="44"/>
        <v/>
      </c>
      <c r="BF181" s="13">
        <f t="shared" si="41"/>
        <v>0</v>
      </c>
      <c r="BG181" s="13">
        <f t="shared" si="42"/>
        <v>0</v>
      </c>
      <c r="BH181" s="13">
        <f t="shared" si="43"/>
        <v>0</v>
      </c>
    </row>
    <row r="182" spans="1:60" x14ac:dyDescent="0.25">
      <c r="A182">
        <v>357</v>
      </c>
      <c r="B182" t="s">
        <v>388</v>
      </c>
      <c r="C182" s="8">
        <v>80358</v>
      </c>
      <c r="D182" s="8">
        <v>1165</v>
      </c>
      <c r="E182" s="26">
        <f>'STIC Apportionment'!G373</f>
        <v>0</v>
      </c>
      <c r="F182" s="22">
        <v>0</v>
      </c>
      <c r="G182" s="23" t="str">
        <f t="shared" si="31"/>
        <v/>
      </c>
      <c r="H182" s="24">
        <f>'STIC Apportionment'!H373</f>
        <v>346491</v>
      </c>
      <c r="I182" s="27">
        <v>346491</v>
      </c>
      <c r="J182" s="23">
        <f t="shared" si="32"/>
        <v>0</v>
      </c>
      <c r="K182" s="24">
        <f>'STIC Apportionment'!I373</f>
        <v>23830</v>
      </c>
      <c r="L182" s="27">
        <v>23830</v>
      </c>
      <c r="M182" s="23">
        <f t="shared" si="33"/>
        <v>0</v>
      </c>
      <c r="N182" s="24">
        <f>'STIC Apportionment'!J373</f>
        <v>130575</v>
      </c>
      <c r="O182" s="27">
        <v>130575</v>
      </c>
      <c r="P182" s="23">
        <f t="shared" si="34"/>
        <v>0</v>
      </c>
      <c r="Q182" s="73">
        <f>'STIC Apportionment'!M373</f>
        <v>0</v>
      </c>
      <c r="R182" s="78">
        <v>0</v>
      </c>
      <c r="S182" s="25" t="str">
        <f t="shared" si="35"/>
        <v/>
      </c>
      <c r="T182" s="92">
        <f>'STIC Apportionment'!N373</f>
        <v>0</v>
      </c>
      <c r="U182" s="78">
        <v>0</v>
      </c>
      <c r="V182" s="25" t="str">
        <f t="shared" si="36"/>
        <v/>
      </c>
      <c r="W182" s="73">
        <f>'STIC Apportionment'!O373</f>
        <v>4.3117999999999999</v>
      </c>
      <c r="X182" s="78">
        <v>4.3117999999999999</v>
      </c>
      <c r="Y182" s="25">
        <f t="shared" si="37"/>
        <v>0</v>
      </c>
      <c r="Z182" s="73">
        <f>'STIC Apportionment'!P373</f>
        <v>0.29649999999999999</v>
      </c>
      <c r="AA182" s="78">
        <v>0.29649999999999999</v>
      </c>
      <c r="AB182" s="25">
        <f t="shared" si="38"/>
        <v>0</v>
      </c>
      <c r="AC182" s="73">
        <f>'STIC Apportionment'!Q373</f>
        <v>0</v>
      </c>
      <c r="AD182" s="78">
        <v>0</v>
      </c>
      <c r="AE182" s="25" t="str">
        <f t="shared" si="39"/>
        <v/>
      </c>
      <c r="AF182" s="73">
        <f>'STIC Apportionment'!R373</f>
        <v>1.6249</v>
      </c>
      <c r="AG182" s="78">
        <v>1.6249</v>
      </c>
      <c r="AH182" s="25">
        <f t="shared" si="40"/>
        <v>0</v>
      </c>
      <c r="AI182"/>
      <c r="AJ182" s="1">
        <f>'STIC Apportionment'!T373</f>
        <v>0</v>
      </c>
      <c r="AK182" s="1">
        <f>'STIC Apportionment'!U373</f>
        <v>0</v>
      </c>
      <c r="AL182" s="1">
        <f>'STIC Apportionment'!V373</f>
        <v>0</v>
      </c>
      <c r="AM182" s="1">
        <f>'STIC Apportionment'!W373</f>
        <v>0</v>
      </c>
      <c r="AN182" s="1">
        <f>'STIC Apportionment'!X373</f>
        <v>0</v>
      </c>
      <c r="AO182" s="1">
        <f>'STIC Apportionment'!Y373</f>
        <v>0</v>
      </c>
      <c r="AP182" s="28">
        <f>'STIC Apportionment'!Z373</f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 s="13">
        <v>0</v>
      </c>
      <c r="AZ182" t="str">
        <f t="shared" si="45"/>
        <v/>
      </c>
      <c r="BA182" t="str">
        <f t="shared" si="45"/>
        <v/>
      </c>
      <c r="BB182" t="str">
        <f t="shared" si="45"/>
        <v/>
      </c>
      <c r="BC182" t="str">
        <f t="shared" si="44"/>
        <v/>
      </c>
      <c r="BD182" t="str">
        <f t="shared" si="44"/>
        <v/>
      </c>
      <c r="BE182" t="str">
        <f t="shared" si="44"/>
        <v/>
      </c>
      <c r="BF182" s="13">
        <f t="shared" si="41"/>
        <v>0</v>
      </c>
      <c r="BG182" s="13">
        <f t="shared" si="42"/>
        <v>0</v>
      </c>
      <c r="BH182" s="13">
        <f t="shared" si="43"/>
        <v>0</v>
      </c>
    </row>
    <row r="183" spans="1:60" x14ac:dyDescent="0.25">
      <c r="A183">
        <v>358</v>
      </c>
      <c r="B183" t="s">
        <v>389</v>
      </c>
      <c r="C183" s="8">
        <v>80155</v>
      </c>
      <c r="D183" s="8">
        <v>1968</v>
      </c>
      <c r="E183" s="26">
        <f>'STIC Apportionment'!G374</f>
        <v>1401355</v>
      </c>
      <c r="F183" s="22">
        <v>1401355</v>
      </c>
      <c r="G183" s="23">
        <f t="shared" si="31"/>
        <v>0</v>
      </c>
      <c r="H183" s="24">
        <f>'STIC Apportionment'!H374</f>
        <v>305410</v>
      </c>
      <c r="I183" s="27">
        <v>314346</v>
      </c>
      <c r="J183" s="23">
        <f t="shared" si="32"/>
        <v>-2.8427274404636882E-2</v>
      </c>
      <c r="K183" s="24">
        <f>'STIC Apportionment'!I374</f>
        <v>27848</v>
      </c>
      <c r="L183" s="27">
        <v>27717</v>
      </c>
      <c r="M183" s="23">
        <f t="shared" si="33"/>
        <v>4.7263412346214562E-3</v>
      </c>
      <c r="N183" s="24">
        <f>'STIC Apportionment'!J374</f>
        <v>316455</v>
      </c>
      <c r="O183" s="27">
        <v>316762</v>
      </c>
      <c r="P183" s="23">
        <f t="shared" si="34"/>
        <v>-9.6918190944617066E-4</v>
      </c>
      <c r="Q183" s="73">
        <f>'STIC Apportionment'!M374</f>
        <v>4.7118000000000002</v>
      </c>
      <c r="R183" s="78">
        <v>4.7118000000000002</v>
      </c>
      <c r="S183" s="25">
        <f t="shared" si="35"/>
        <v>0</v>
      </c>
      <c r="T183" s="92">
        <f>'STIC Apportionment'!N374</f>
        <v>51.3279</v>
      </c>
      <c r="U183" s="78">
        <v>51.3279</v>
      </c>
      <c r="V183" s="25">
        <f t="shared" si="36"/>
        <v>0</v>
      </c>
      <c r="W183" s="73">
        <f>'STIC Apportionment'!O374</f>
        <v>3.8102</v>
      </c>
      <c r="X183" s="78">
        <v>3.9217</v>
      </c>
      <c r="Y183" s="25">
        <f t="shared" si="37"/>
        <v>-2.8431547543157243E-2</v>
      </c>
      <c r="Z183" s="73">
        <f>'STIC Apportionment'!P374</f>
        <v>0.34739999999999999</v>
      </c>
      <c r="AA183" s="78">
        <v>0.3458</v>
      </c>
      <c r="AB183" s="25">
        <f t="shared" si="38"/>
        <v>4.6269519953729965E-3</v>
      </c>
      <c r="AC183" s="73">
        <f>'STIC Apportionment'!Q374</f>
        <v>17.4831</v>
      </c>
      <c r="AD183" s="78">
        <v>17.4831</v>
      </c>
      <c r="AE183" s="25">
        <f t="shared" si="39"/>
        <v>0</v>
      </c>
      <c r="AF183" s="73">
        <f>'STIC Apportionment'!R374</f>
        <v>3.948</v>
      </c>
      <c r="AG183" s="78">
        <v>3.9519000000000002</v>
      </c>
      <c r="AH183" s="25">
        <f t="shared" si="40"/>
        <v>-9.8686707659612072E-4</v>
      </c>
      <c r="AI183"/>
      <c r="AJ183" s="1">
        <f>'STIC Apportionment'!T374</f>
        <v>0</v>
      </c>
      <c r="AK183" s="1">
        <f>'STIC Apportionment'!U374</f>
        <v>0</v>
      </c>
      <c r="AL183" s="1">
        <f>'STIC Apportionment'!V374</f>
        <v>0</v>
      </c>
      <c r="AM183" s="1">
        <f>'STIC Apportionment'!W374</f>
        <v>0</v>
      </c>
      <c r="AN183" s="1">
        <f>'STIC Apportionment'!X374</f>
        <v>0</v>
      </c>
      <c r="AO183" s="1">
        <f>'STIC Apportionment'!Y374</f>
        <v>0</v>
      </c>
      <c r="AP183" s="28">
        <f>'STIC Apportionment'!Z374</f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 s="13">
        <v>0</v>
      </c>
      <c r="AZ183" t="str">
        <f t="shared" si="45"/>
        <v/>
      </c>
      <c r="BA183" t="str">
        <f t="shared" si="45"/>
        <v/>
      </c>
      <c r="BB183" t="str">
        <f t="shared" si="45"/>
        <v/>
      </c>
      <c r="BC183" t="str">
        <f t="shared" si="44"/>
        <v/>
      </c>
      <c r="BD183" t="str">
        <f t="shared" si="44"/>
        <v/>
      </c>
      <c r="BE183" t="str">
        <f t="shared" si="44"/>
        <v/>
      </c>
      <c r="BF183" s="13">
        <f t="shared" si="41"/>
        <v>0</v>
      </c>
      <c r="BG183" s="13">
        <f t="shared" si="42"/>
        <v>0</v>
      </c>
      <c r="BH183" s="13">
        <f t="shared" si="43"/>
        <v>0</v>
      </c>
    </row>
    <row r="184" spans="1:60" x14ac:dyDescent="0.25">
      <c r="A184">
        <v>359</v>
      </c>
      <c r="B184" t="s">
        <v>390</v>
      </c>
      <c r="C184" s="8">
        <v>79930</v>
      </c>
      <c r="D184" s="8">
        <v>2138</v>
      </c>
      <c r="E184" s="26">
        <f>'STIC Apportionment'!G375</f>
        <v>1692193</v>
      </c>
      <c r="F184" s="22">
        <v>1382745</v>
      </c>
      <c r="G184" s="23">
        <f t="shared" si="31"/>
        <v>0.22379252862964605</v>
      </c>
      <c r="H184" s="24">
        <f>'STIC Apportionment'!H375</f>
        <v>620437</v>
      </c>
      <c r="I184" s="27">
        <v>632542</v>
      </c>
      <c r="J184" s="23">
        <f t="shared" si="32"/>
        <v>-1.9137069159044007E-2</v>
      </c>
      <c r="K184" s="24">
        <f>'STIC Apportionment'!I375</f>
        <v>47343</v>
      </c>
      <c r="L184" s="27">
        <v>45798</v>
      </c>
      <c r="M184" s="23">
        <f t="shared" si="33"/>
        <v>3.3735097602515474E-2</v>
      </c>
      <c r="N184" s="24">
        <f>'STIC Apportionment'!J375</f>
        <v>567624</v>
      </c>
      <c r="O184" s="27">
        <v>466503</v>
      </c>
      <c r="P184" s="23">
        <f t="shared" si="34"/>
        <v>0.21676387933196573</v>
      </c>
      <c r="Q184" s="73">
        <f>'STIC Apportionment'!M375</f>
        <v>2.7273999999999998</v>
      </c>
      <c r="R184" s="78">
        <v>2.1859999999999999</v>
      </c>
      <c r="S184" s="25">
        <f t="shared" si="35"/>
        <v>0.24766697163769447</v>
      </c>
      <c r="T184" s="92">
        <f>'STIC Apportionment'!N375</f>
        <v>35.743299999999998</v>
      </c>
      <c r="U184" s="78">
        <v>30.192299999999999</v>
      </c>
      <c r="V184" s="25">
        <f t="shared" si="36"/>
        <v>0.18385482391205699</v>
      </c>
      <c r="W184" s="73">
        <f>'STIC Apportionment'!O375</f>
        <v>7.7622999999999998</v>
      </c>
      <c r="X184" s="78">
        <v>7.9137000000000004</v>
      </c>
      <c r="Y184" s="25">
        <f t="shared" si="37"/>
        <v>-1.9131379759151912E-2</v>
      </c>
      <c r="Z184" s="73">
        <f>'STIC Apportionment'!P375</f>
        <v>0.59230000000000005</v>
      </c>
      <c r="AA184" s="78">
        <v>0.57299999999999995</v>
      </c>
      <c r="AB184" s="25">
        <f t="shared" si="38"/>
        <v>3.3682373472949667E-2</v>
      </c>
      <c r="AC184" s="73">
        <f>'STIC Apportionment'!Q375</f>
        <v>21.1709</v>
      </c>
      <c r="AD184" s="78">
        <v>17.299399999999999</v>
      </c>
      <c r="AE184" s="25">
        <f t="shared" si="39"/>
        <v>0.22379388880539208</v>
      </c>
      <c r="AF184" s="73">
        <f>'STIC Apportionment'!R375</f>
        <v>7.1014999999999997</v>
      </c>
      <c r="AG184" s="78">
        <v>5.8364000000000003</v>
      </c>
      <c r="AH184" s="25">
        <f t="shared" si="40"/>
        <v>0.21676033171132869</v>
      </c>
      <c r="AI184"/>
      <c r="AJ184" s="1">
        <f>'STIC Apportionment'!T375</f>
        <v>0</v>
      </c>
      <c r="AK184" s="1">
        <f>'STIC Apportionment'!U375</f>
        <v>0</v>
      </c>
      <c r="AL184" s="1">
        <f>'STIC Apportionment'!V375</f>
        <v>0</v>
      </c>
      <c r="AM184" s="1">
        <f>'STIC Apportionment'!W375</f>
        <v>0</v>
      </c>
      <c r="AN184" s="1">
        <f>'STIC Apportionment'!X375</f>
        <v>0</v>
      </c>
      <c r="AO184" s="1">
        <f>'STIC Apportionment'!Y375</f>
        <v>0</v>
      </c>
      <c r="AP184" s="28">
        <f>'STIC Apportionment'!Z375</f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 s="13">
        <v>0</v>
      </c>
      <c r="AZ184" t="str">
        <f t="shared" si="45"/>
        <v/>
      </c>
      <c r="BA184" t="str">
        <f t="shared" si="45"/>
        <v/>
      </c>
      <c r="BB184" t="str">
        <f t="shared" si="45"/>
        <v/>
      </c>
      <c r="BC184" t="str">
        <f t="shared" si="44"/>
        <v/>
      </c>
      <c r="BD184" t="str">
        <f t="shared" si="44"/>
        <v/>
      </c>
      <c r="BE184" t="str">
        <f t="shared" si="44"/>
        <v/>
      </c>
      <c r="BF184" s="13">
        <f t="shared" si="41"/>
        <v>0</v>
      </c>
      <c r="BG184" s="13">
        <f t="shared" si="42"/>
        <v>0</v>
      </c>
      <c r="BH184" s="13">
        <f t="shared" si="43"/>
        <v>0</v>
      </c>
    </row>
    <row r="185" spans="1:60" x14ac:dyDescent="0.25">
      <c r="A185">
        <v>360</v>
      </c>
      <c r="B185" t="s">
        <v>391</v>
      </c>
      <c r="C185" s="8">
        <v>79796</v>
      </c>
      <c r="D185" s="8">
        <v>920</v>
      </c>
      <c r="E185" s="26">
        <f>'STIC Apportionment'!G376</f>
        <v>0</v>
      </c>
      <c r="F185" s="22">
        <v>0</v>
      </c>
      <c r="G185" s="23" t="str">
        <f t="shared" si="31"/>
        <v/>
      </c>
      <c r="H185" s="24">
        <f>'STIC Apportionment'!H376</f>
        <v>318076</v>
      </c>
      <c r="I185" s="27">
        <v>318076</v>
      </c>
      <c r="J185" s="23">
        <f t="shared" si="32"/>
        <v>0</v>
      </c>
      <c r="K185" s="24">
        <f>'STIC Apportionment'!I376</f>
        <v>25671</v>
      </c>
      <c r="L185" s="27">
        <v>25671</v>
      </c>
      <c r="M185" s="23">
        <f t="shared" si="33"/>
        <v>0</v>
      </c>
      <c r="N185" s="24">
        <f>'STIC Apportionment'!J376</f>
        <v>161519</v>
      </c>
      <c r="O185" s="27">
        <v>161519</v>
      </c>
      <c r="P185" s="23">
        <f t="shared" si="34"/>
        <v>0</v>
      </c>
      <c r="Q185" s="73">
        <f>'STIC Apportionment'!M376</f>
        <v>0</v>
      </c>
      <c r="R185" s="78">
        <v>0</v>
      </c>
      <c r="S185" s="25" t="str">
        <f t="shared" si="35"/>
        <v/>
      </c>
      <c r="T185" s="92">
        <f>'STIC Apportionment'!N376</f>
        <v>0</v>
      </c>
      <c r="U185" s="78">
        <v>0</v>
      </c>
      <c r="V185" s="25" t="str">
        <f t="shared" si="36"/>
        <v/>
      </c>
      <c r="W185" s="73">
        <f>'STIC Apportionment'!O376</f>
        <v>3.9861</v>
      </c>
      <c r="X185" s="78">
        <v>3.9861</v>
      </c>
      <c r="Y185" s="25">
        <f t="shared" si="37"/>
        <v>0</v>
      </c>
      <c r="Z185" s="73">
        <f>'STIC Apportionment'!P376</f>
        <v>0.32169999999999999</v>
      </c>
      <c r="AA185" s="78">
        <v>0.32169999999999999</v>
      </c>
      <c r="AB185" s="25">
        <f t="shared" si="38"/>
        <v>0</v>
      </c>
      <c r="AC185" s="73">
        <f>'STIC Apportionment'!Q376</f>
        <v>0</v>
      </c>
      <c r="AD185" s="78">
        <v>0</v>
      </c>
      <c r="AE185" s="25" t="str">
        <f t="shared" si="39"/>
        <v/>
      </c>
      <c r="AF185" s="73">
        <f>'STIC Apportionment'!R376</f>
        <v>2.0240999999999998</v>
      </c>
      <c r="AG185" s="78">
        <v>2.0240999999999998</v>
      </c>
      <c r="AH185" s="25">
        <f t="shared" si="40"/>
        <v>0</v>
      </c>
      <c r="AI185"/>
      <c r="AJ185" s="1">
        <f>'STIC Apportionment'!T376</f>
        <v>0</v>
      </c>
      <c r="AK185" s="1">
        <f>'STIC Apportionment'!U376</f>
        <v>0</v>
      </c>
      <c r="AL185" s="1">
        <f>'STIC Apportionment'!V376</f>
        <v>0</v>
      </c>
      <c r="AM185" s="1">
        <f>'STIC Apportionment'!W376</f>
        <v>0</v>
      </c>
      <c r="AN185" s="1">
        <f>'STIC Apportionment'!X376</f>
        <v>0</v>
      </c>
      <c r="AO185" s="1">
        <f>'STIC Apportionment'!Y376</f>
        <v>0</v>
      </c>
      <c r="AP185" s="28">
        <f>'STIC Apportionment'!Z376</f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 s="13">
        <v>0</v>
      </c>
      <c r="AZ185" t="str">
        <f t="shared" si="45"/>
        <v/>
      </c>
      <c r="BA185" t="str">
        <f t="shared" si="45"/>
        <v/>
      </c>
      <c r="BB185" t="str">
        <f t="shared" si="45"/>
        <v/>
      </c>
      <c r="BC185" t="str">
        <f t="shared" si="44"/>
        <v/>
      </c>
      <c r="BD185" t="str">
        <f t="shared" si="44"/>
        <v/>
      </c>
      <c r="BE185" t="str">
        <f t="shared" si="44"/>
        <v/>
      </c>
      <c r="BF185" s="13">
        <f t="shared" si="41"/>
        <v>0</v>
      </c>
      <c r="BG185" s="13">
        <f t="shared" si="42"/>
        <v>0</v>
      </c>
      <c r="BH185" s="13">
        <f t="shared" si="43"/>
        <v>0</v>
      </c>
    </row>
    <row r="186" spans="1:60" x14ac:dyDescent="0.25">
      <c r="A186">
        <v>361</v>
      </c>
      <c r="B186" t="s">
        <v>392</v>
      </c>
      <c r="C186" s="8">
        <v>79407</v>
      </c>
      <c r="D186" s="8">
        <v>2009</v>
      </c>
      <c r="E186" s="26">
        <f>'STIC Apportionment'!G377</f>
        <v>932996</v>
      </c>
      <c r="F186" s="22">
        <v>932996</v>
      </c>
      <c r="G186" s="23">
        <f t="shared" si="31"/>
        <v>0</v>
      </c>
      <c r="H186" s="24">
        <f>'STIC Apportionment'!H377</f>
        <v>269724</v>
      </c>
      <c r="I186" s="27">
        <v>269724</v>
      </c>
      <c r="J186" s="23">
        <f t="shared" si="32"/>
        <v>0</v>
      </c>
      <c r="K186" s="24">
        <f>'STIC Apportionment'!I377</f>
        <v>20788</v>
      </c>
      <c r="L186" s="27">
        <v>20788</v>
      </c>
      <c r="M186" s="23">
        <f t="shared" si="33"/>
        <v>0</v>
      </c>
      <c r="N186" s="24">
        <f>'STIC Apportionment'!J377</f>
        <v>234205</v>
      </c>
      <c r="O186" s="27">
        <v>234205</v>
      </c>
      <c r="P186" s="23">
        <f t="shared" si="34"/>
        <v>0</v>
      </c>
      <c r="Q186" s="73">
        <f>'STIC Apportionment'!M377</f>
        <v>4.1163999999999996</v>
      </c>
      <c r="R186" s="78">
        <v>4.1163999999999996</v>
      </c>
      <c r="S186" s="25">
        <f t="shared" si="35"/>
        <v>0</v>
      </c>
      <c r="T186" s="92">
        <f>'STIC Apportionment'!N377</f>
        <v>54.708300000000001</v>
      </c>
      <c r="U186" s="78">
        <v>54.708300000000001</v>
      </c>
      <c r="V186" s="25">
        <f t="shared" si="36"/>
        <v>0</v>
      </c>
      <c r="W186" s="73">
        <f>'STIC Apportionment'!O377</f>
        <v>3.3967000000000001</v>
      </c>
      <c r="X186" s="78">
        <v>3.3967000000000001</v>
      </c>
      <c r="Y186" s="25">
        <f t="shared" si="37"/>
        <v>0</v>
      </c>
      <c r="Z186" s="73">
        <f>'STIC Apportionment'!P377</f>
        <v>0.26179999999999998</v>
      </c>
      <c r="AA186" s="78">
        <v>0.26179999999999998</v>
      </c>
      <c r="AB186" s="25">
        <f t="shared" si="38"/>
        <v>0</v>
      </c>
      <c r="AC186" s="73">
        <f>'STIC Apportionment'!Q377</f>
        <v>11.749499999999999</v>
      </c>
      <c r="AD186" s="78">
        <v>11.749499999999999</v>
      </c>
      <c r="AE186" s="25">
        <f t="shared" si="39"/>
        <v>0</v>
      </c>
      <c r="AF186" s="73">
        <f>'STIC Apportionment'!R377</f>
        <v>2.9493999999999998</v>
      </c>
      <c r="AG186" s="78">
        <v>2.9493999999999998</v>
      </c>
      <c r="AH186" s="25">
        <f t="shared" si="40"/>
        <v>0</v>
      </c>
      <c r="AI186"/>
      <c r="AJ186" s="1">
        <f>'STIC Apportionment'!T377</f>
        <v>0</v>
      </c>
      <c r="AK186" s="1">
        <f>'STIC Apportionment'!U377</f>
        <v>0</v>
      </c>
      <c r="AL186" s="1">
        <f>'STIC Apportionment'!V377</f>
        <v>0</v>
      </c>
      <c r="AM186" s="1">
        <f>'STIC Apportionment'!W377</f>
        <v>0</v>
      </c>
      <c r="AN186" s="1">
        <f>'STIC Apportionment'!X377</f>
        <v>0</v>
      </c>
      <c r="AO186" s="1">
        <f>'STIC Apportionment'!Y377</f>
        <v>0</v>
      </c>
      <c r="AP186" s="28">
        <f>'STIC Apportionment'!Z377</f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 s="13">
        <v>0</v>
      </c>
      <c r="AZ186" t="str">
        <f t="shared" si="45"/>
        <v/>
      </c>
      <c r="BA186" t="str">
        <f t="shared" si="45"/>
        <v/>
      </c>
      <c r="BB186" t="str">
        <f t="shared" si="45"/>
        <v/>
      </c>
      <c r="BC186" t="str">
        <f t="shared" si="44"/>
        <v/>
      </c>
      <c r="BD186" t="str">
        <f t="shared" si="44"/>
        <v/>
      </c>
      <c r="BE186" t="str">
        <f t="shared" si="44"/>
        <v/>
      </c>
      <c r="BF186" s="13">
        <f t="shared" si="41"/>
        <v>0</v>
      </c>
      <c r="BG186" s="13">
        <f t="shared" si="42"/>
        <v>0</v>
      </c>
      <c r="BH186" s="13">
        <f t="shared" si="43"/>
        <v>0</v>
      </c>
    </row>
    <row r="187" spans="1:60" x14ac:dyDescent="0.25">
      <c r="A187">
        <v>362</v>
      </c>
      <c r="B187" t="s">
        <v>393</v>
      </c>
      <c r="C187" s="8">
        <v>78413</v>
      </c>
      <c r="D187" s="8">
        <v>3502</v>
      </c>
      <c r="E187" s="26">
        <f>'STIC Apportionment'!G378</f>
        <v>517412</v>
      </c>
      <c r="F187" s="22">
        <v>517412</v>
      </c>
      <c r="G187" s="23">
        <f t="shared" si="31"/>
        <v>0</v>
      </c>
      <c r="H187" s="24">
        <f>'STIC Apportionment'!H378</f>
        <v>404351</v>
      </c>
      <c r="I187" s="27">
        <v>404351</v>
      </c>
      <c r="J187" s="23">
        <f t="shared" si="32"/>
        <v>0</v>
      </c>
      <c r="K187" s="24">
        <f>'STIC Apportionment'!I378</f>
        <v>31351</v>
      </c>
      <c r="L187" s="27">
        <v>31351</v>
      </c>
      <c r="M187" s="23">
        <f t="shared" si="33"/>
        <v>0</v>
      </c>
      <c r="N187" s="24">
        <f>'STIC Apportionment'!J378</f>
        <v>122519</v>
      </c>
      <c r="O187" s="27">
        <v>122519</v>
      </c>
      <c r="P187" s="23">
        <f t="shared" si="34"/>
        <v>0</v>
      </c>
      <c r="Q187" s="73">
        <f>'STIC Apportionment'!M378</f>
        <v>8.6057000000000006</v>
      </c>
      <c r="R187" s="78">
        <v>8.6057000000000006</v>
      </c>
      <c r="S187" s="25">
        <f t="shared" si="35"/>
        <v>0</v>
      </c>
      <c r="T187" s="92">
        <f>'STIC Apportionment'!N378</f>
        <v>269.62580000000003</v>
      </c>
      <c r="U187" s="78">
        <v>269.62580000000003</v>
      </c>
      <c r="V187" s="25">
        <f t="shared" si="36"/>
        <v>0</v>
      </c>
      <c r="W187" s="73">
        <f>'STIC Apportionment'!O378</f>
        <v>5.1566999999999998</v>
      </c>
      <c r="X187" s="78">
        <v>5.1566999999999998</v>
      </c>
      <c r="Y187" s="25">
        <f t="shared" si="37"/>
        <v>0</v>
      </c>
      <c r="Z187" s="73">
        <f>'STIC Apportionment'!P378</f>
        <v>0.39979999999999999</v>
      </c>
      <c r="AA187" s="78">
        <v>0.39979999999999999</v>
      </c>
      <c r="AB187" s="25">
        <f t="shared" si="38"/>
        <v>0</v>
      </c>
      <c r="AC187" s="73">
        <f>'STIC Apportionment'!Q378</f>
        <v>6.5984999999999996</v>
      </c>
      <c r="AD187" s="78">
        <v>6.5984999999999996</v>
      </c>
      <c r="AE187" s="25">
        <f t="shared" si="39"/>
        <v>0</v>
      </c>
      <c r="AF187" s="73">
        <f>'STIC Apportionment'!R378</f>
        <v>1.5625</v>
      </c>
      <c r="AG187" s="78">
        <v>1.5625</v>
      </c>
      <c r="AH187" s="25">
        <f t="shared" si="40"/>
        <v>0</v>
      </c>
      <c r="AI187"/>
      <c r="AJ187" s="1">
        <f>'STIC Apportionment'!T378</f>
        <v>1</v>
      </c>
      <c r="AK187" s="1">
        <f>'STIC Apportionment'!U378</f>
        <v>1</v>
      </c>
      <c r="AL187" s="1">
        <f>'STIC Apportionment'!V378</f>
        <v>0</v>
      </c>
      <c r="AM187" s="1">
        <f>'STIC Apportionment'!W378</f>
        <v>0</v>
      </c>
      <c r="AN187" s="1">
        <f>'STIC Apportionment'!X378</f>
        <v>0</v>
      </c>
      <c r="AO187" s="1">
        <f>'STIC Apportionment'!Y378</f>
        <v>0</v>
      </c>
      <c r="AP187" s="28">
        <f>'STIC Apportionment'!Z378</f>
        <v>2</v>
      </c>
      <c r="AR187">
        <v>1</v>
      </c>
      <c r="AS187">
        <v>1</v>
      </c>
      <c r="AT187">
        <v>0</v>
      </c>
      <c r="AU187">
        <v>0</v>
      </c>
      <c r="AV187">
        <v>0</v>
      </c>
      <c r="AW187">
        <v>0</v>
      </c>
      <c r="AX187" s="13">
        <v>2</v>
      </c>
      <c r="AZ187" t="str">
        <f t="shared" si="45"/>
        <v/>
      </c>
      <c r="BA187" t="str">
        <f t="shared" si="45"/>
        <v/>
      </c>
      <c r="BB187" t="str">
        <f t="shared" si="45"/>
        <v/>
      </c>
      <c r="BC187" t="str">
        <f t="shared" si="44"/>
        <v/>
      </c>
      <c r="BD187" t="str">
        <f t="shared" si="44"/>
        <v/>
      </c>
      <c r="BE187" t="str">
        <f t="shared" si="44"/>
        <v/>
      </c>
      <c r="BF187" s="13">
        <f t="shared" si="41"/>
        <v>0</v>
      </c>
      <c r="BG187" s="13">
        <f t="shared" si="42"/>
        <v>0</v>
      </c>
      <c r="BH187" s="13">
        <f t="shared" si="43"/>
        <v>0</v>
      </c>
    </row>
    <row r="188" spans="1:60" x14ac:dyDescent="0.25">
      <c r="A188">
        <v>363</v>
      </c>
      <c r="B188" t="s">
        <v>394</v>
      </c>
      <c r="C188" s="8">
        <v>78393</v>
      </c>
      <c r="D188" s="8">
        <v>1479</v>
      </c>
      <c r="E188" s="26">
        <f>'STIC Apportionment'!G379</f>
        <v>815653</v>
      </c>
      <c r="F188" s="22">
        <v>815653</v>
      </c>
      <c r="G188" s="23">
        <f t="shared" si="31"/>
        <v>0</v>
      </c>
      <c r="H188" s="24">
        <f>'STIC Apportionment'!H379</f>
        <v>721530</v>
      </c>
      <c r="I188" s="27">
        <v>713156</v>
      </c>
      <c r="J188" s="23">
        <f t="shared" si="32"/>
        <v>1.1742171418315239E-2</v>
      </c>
      <c r="K188" s="24">
        <f>'STIC Apportionment'!I379</f>
        <v>47505</v>
      </c>
      <c r="L188" s="27">
        <v>44612</v>
      </c>
      <c r="M188" s="23">
        <f t="shared" si="33"/>
        <v>6.4848022953465367E-2</v>
      </c>
      <c r="N188" s="24">
        <f>'STIC Apportionment'!J379</f>
        <v>275590</v>
      </c>
      <c r="O188" s="27">
        <v>400340</v>
      </c>
      <c r="P188" s="23">
        <f t="shared" si="34"/>
        <v>-0.31161013138831994</v>
      </c>
      <c r="Q188" s="73">
        <f>'STIC Apportionment'!M379</f>
        <v>4.7606999999999999</v>
      </c>
      <c r="R188" s="78">
        <v>4.7606999999999999</v>
      </c>
      <c r="S188" s="25">
        <f t="shared" si="35"/>
        <v>0</v>
      </c>
      <c r="T188" s="92">
        <f>'STIC Apportionment'!N379</f>
        <v>194.15690000000001</v>
      </c>
      <c r="U188" s="78">
        <v>194.15690000000001</v>
      </c>
      <c r="V188" s="25">
        <f t="shared" si="36"/>
        <v>0</v>
      </c>
      <c r="W188" s="73">
        <f>'STIC Apportionment'!O379</f>
        <v>9.2040000000000006</v>
      </c>
      <c r="X188" s="78">
        <v>9.0972000000000008</v>
      </c>
      <c r="Y188" s="25">
        <f t="shared" si="37"/>
        <v>1.1739876005804062E-2</v>
      </c>
      <c r="Z188" s="73">
        <f>'STIC Apportionment'!P379</f>
        <v>0.60599999999999998</v>
      </c>
      <c r="AA188" s="78">
        <v>0.56910000000000005</v>
      </c>
      <c r="AB188" s="25">
        <f t="shared" si="38"/>
        <v>6.4839219820769456E-2</v>
      </c>
      <c r="AC188" s="73">
        <f>'STIC Apportionment'!Q379</f>
        <v>10.4047</v>
      </c>
      <c r="AD188" s="78">
        <v>10.4047</v>
      </c>
      <c r="AE188" s="25">
        <f t="shared" si="39"/>
        <v>0</v>
      </c>
      <c r="AF188" s="73">
        <f>'STIC Apportionment'!R379</f>
        <v>3.5154999999999998</v>
      </c>
      <c r="AG188" s="78">
        <v>5.1067999999999998</v>
      </c>
      <c r="AH188" s="25">
        <f t="shared" si="40"/>
        <v>-0.3116041356622542</v>
      </c>
      <c r="AI188"/>
      <c r="AJ188" s="1">
        <f>'STIC Apportionment'!T379</f>
        <v>0</v>
      </c>
      <c r="AK188" s="1">
        <f>'STIC Apportionment'!U379</f>
        <v>1</v>
      </c>
      <c r="AL188" s="1">
        <f>'STIC Apportionment'!V379</f>
        <v>0</v>
      </c>
      <c r="AM188" s="1">
        <f>'STIC Apportionment'!W379</f>
        <v>0</v>
      </c>
      <c r="AN188" s="1">
        <f>'STIC Apportionment'!X379</f>
        <v>0</v>
      </c>
      <c r="AO188" s="1">
        <f>'STIC Apportionment'!Y379</f>
        <v>0</v>
      </c>
      <c r="AP188" s="28">
        <f>'STIC Apportionment'!Z379</f>
        <v>1</v>
      </c>
      <c r="AR188">
        <v>0</v>
      </c>
      <c r="AS188">
        <v>1</v>
      </c>
      <c r="AT188">
        <v>0</v>
      </c>
      <c r="AU188">
        <v>0</v>
      </c>
      <c r="AV188">
        <v>0</v>
      </c>
      <c r="AW188">
        <v>0</v>
      </c>
      <c r="AX188" s="13">
        <v>1</v>
      </c>
      <c r="AZ188" t="str">
        <f t="shared" si="45"/>
        <v/>
      </c>
      <c r="BA188" t="str">
        <f t="shared" si="45"/>
        <v/>
      </c>
      <c r="BB188" t="str">
        <f t="shared" si="45"/>
        <v/>
      </c>
      <c r="BC188" t="str">
        <f t="shared" si="44"/>
        <v/>
      </c>
      <c r="BD188" t="str">
        <f t="shared" si="44"/>
        <v/>
      </c>
      <c r="BE188" t="str">
        <f t="shared" si="44"/>
        <v/>
      </c>
      <c r="BF188" s="13">
        <f t="shared" si="41"/>
        <v>0</v>
      </c>
      <c r="BG188" s="13">
        <f t="shared" si="42"/>
        <v>0</v>
      </c>
      <c r="BH188" s="13">
        <f t="shared" si="43"/>
        <v>0</v>
      </c>
    </row>
    <row r="189" spans="1:60" x14ac:dyDescent="0.25">
      <c r="A189">
        <v>364</v>
      </c>
      <c r="B189" t="s">
        <v>395</v>
      </c>
      <c r="C189" s="8">
        <v>78306</v>
      </c>
      <c r="D189" s="8">
        <v>1725</v>
      </c>
      <c r="E189" s="26">
        <f>'STIC Apportionment'!G380</f>
        <v>0</v>
      </c>
      <c r="F189" s="22">
        <v>0</v>
      </c>
      <c r="G189" s="23" t="str">
        <f t="shared" si="31"/>
        <v/>
      </c>
      <c r="H189" s="24">
        <f>'STIC Apportionment'!H380</f>
        <v>270252</v>
      </c>
      <c r="I189" s="27">
        <v>270252</v>
      </c>
      <c r="J189" s="23">
        <f t="shared" si="32"/>
        <v>0</v>
      </c>
      <c r="K189" s="24">
        <f>'STIC Apportionment'!I380</f>
        <v>23084</v>
      </c>
      <c r="L189" s="27">
        <v>23084</v>
      </c>
      <c r="M189" s="23">
        <f t="shared" si="33"/>
        <v>0</v>
      </c>
      <c r="N189" s="24">
        <f>'STIC Apportionment'!J380</f>
        <v>99954</v>
      </c>
      <c r="O189" s="27">
        <v>99954</v>
      </c>
      <c r="P189" s="23">
        <f t="shared" si="34"/>
        <v>0</v>
      </c>
      <c r="Q189" s="73">
        <f>'STIC Apportionment'!M380</f>
        <v>0</v>
      </c>
      <c r="R189" s="78">
        <v>0</v>
      </c>
      <c r="S189" s="25" t="str">
        <f t="shared" si="35"/>
        <v/>
      </c>
      <c r="T189" s="92">
        <f>'STIC Apportionment'!N380</f>
        <v>0</v>
      </c>
      <c r="U189" s="78">
        <v>0</v>
      </c>
      <c r="V189" s="25" t="str">
        <f t="shared" si="36"/>
        <v/>
      </c>
      <c r="W189" s="73">
        <f>'STIC Apportionment'!O380</f>
        <v>3.4512</v>
      </c>
      <c r="X189" s="78">
        <v>3.4512</v>
      </c>
      <c r="Y189" s="25">
        <f t="shared" si="37"/>
        <v>0</v>
      </c>
      <c r="Z189" s="73">
        <f>'STIC Apportionment'!P380</f>
        <v>0.29480000000000001</v>
      </c>
      <c r="AA189" s="78">
        <v>0.29480000000000001</v>
      </c>
      <c r="AB189" s="25">
        <f t="shared" si="38"/>
        <v>0</v>
      </c>
      <c r="AC189" s="73">
        <f>'STIC Apportionment'!Q380</f>
        <v>0</v>
      </c>
      <c r="AD189" s="78">
        <v>0</v>
      </c>
      <c r="AE189" s="25" t="str">
        <f t="shared" si="39"/>
        <v/>
      </c>
      <c r="AF189" s="73">
        <f>'STIC Apportionment'!R380</f>
        <v>1.2765</v>
      </c>
      <c r="AG189" s="78">
        <v>1.2765</v>
      </c>
      <c r="AH189" s="25">
        <f t="shared" si="40"/>
        <v>0</v>
      </c>
      <c r="AI189"/>
      <c r="AJ189" s="1">
        <f>'STIC Apportionment'!T380</f>
        <v>0</v>
      </c>
      <c r="AK189" s="1">
        <f>'STIC Apportionment'!U380</f>
        <v>0</v>
      </c>
      <c r="AL189" s="1">
        <f>'STIC Apportionment'!V380</f>
        <v>0</v>
      </c>
      <c r="AM189" s="1">
        <f>'STIC Apportionment'!W380</f>
        <v>0</v>
      </c>
      <c r="AN189" s="1">
        <f>'STIC Apportionment'!X380</f>
        <v>0</v>
      </c>
      <c r="AO189" s="1">
        <f>'STIC Apportionment'!Y380</f>
        <v>0</v>
      </c>
      <c r="AP189" s="28">
        <f>'STIC Apportionment'!Z380</f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 s="13">
        <v>0</v>
      </c>
      <c r="AZ189" t="str">
        <f t="shared" si="45"/>
        <v/>
      </c>
      <c r="BA189" t="str">
        <f t="shared" si="45"/>
        <v/>
      </c>
      <c r="BB189" t="str">
        <f t="shared" si="45"/>
        <v/>
      </c>
      <c r="BC189" t="str">
        <f t="shared" si="44"/>
        <v/>
      </c>
      <c r="BD189" t="str">
        <f t="shared" si="44"/>
        <v/>
      </c>
      <c r="BE189" t="str">
        <f t="shared" si="44"/>
        <v/>
      </c>
      <c r="BF189" s="13">
        <f t="shared" si="41"/>
        <v>0</v>
      </c>
      <c r="BG189" s="13">
        <f t="shared" si="42"/>
        <v>0</v>
      </c>
      <c r="BH189" s="13">
        <f t="shared" si="43"/>
        <v>0</v>
      </c>
    </row>
    <row r="190" spans="1:60" x14ac:dyDescent="0.25">
      <c r="A190">
        <v>365</v>
      </c>
      <c r="B190" t="s">
        <v>396</v>
      </c>
      <c r="C190" s="8">
        <v>78162</v>
      </c>
      <c r="D190" s="8">
        <v>1214</v>
      </c>
      <c r="E190" s="26">
        <f>'STIC Apportionment'!G381</f>
        <v>0</v>
      </c>
      <c r="F190" s="22">
        <v>0</v>
      </c>
      <c r="G190" s="23" t="str">
        <f t="shared" si="31"/>
        <v/>
      </c>
      <c r="H190" s="24">
        <f>'STIC Apportionment'!H381</f>
        <v>372469</v>
      </c>
      <c r="I190" s="27">
        <v>406532</v>
      </c>
      <c r="J190" s="23">
        <f t="shared" si="32"/>
        <v>-8.3789222004663877E-2</v>
      </c>
      <c r="K190" s="24">
        <f>'STIC Apportionment'!I381</f>
        <v>29031</v>
      </c>
      <c r="L190" s="27">
        <v>26742</v>
      </c>
      <c r="M190" s="23">
        <f t="shared" si="33"/>
        <v>8.5595692169620818E-2</v>
      </c>
      <c r="N190" s="24">
        <f>'STIC Apportionment'!J381</f>
        <v>309823</v>
      </c>
      <c r="O190" s="27">
        <v>213687</v>
      </c>
      <c r="P190" s="23">
        <f t="shared" si="34"/>
        <v>0.44989166397581504</v>
      </c>
      <c r="Q190" s="73">
        <f>'STIC Apportionment'!M381</f>
        <v>0</v>
      </c>
      <c r="R190" s="78">
        <v>0</v>
      </c>
      <c r="S190" s="25" t="str">
        <f t="shared" si="35"/>
        <v/>
      </c>
      <c r="T190" s="92">
        <f>'STIC Apportionment'!N381</f>
        <v>0</v>
      </c>
      <c r="U190" s="78">
        <v>0</v>
      </c>
      <c r="V190" s="25" t="str">
        <f t="shared" si="36"/>
        <v/>
      </c>
      <c r="W190" s="73">
        <f>'STIC Apportionment'!O381</f>
        <v>4.7652999999999999</v>
      </c>
      <c r="X190" s="78">
        <v>5.2011000000000003</v>
      </c>
      <c r="Y190" s="25">
        <f t="shared" si="37"/>
        <v>-8.3789967506873619E-2</v>
      </c>
      <c r="Z190" s="73">
        <f>'STIC Apportionment'!P381</f>
        <v>0.37140000000000001</v>
      </c>
      <c r="AA190" s="78">
        <v>0.34210000000000002</v>
      </c>
      <c r="AB190" s="25">
        <f t="shared" si="38"/>
        <v>8.5647471499561423E-2</v>
      </c>
      <c r="AC190" s="73">
        <f>'STIC Apportionment'!Q381</f>
        <v>0</v>
      </c>
      <c r="AD190" s="78">
        <v>0</v>
      </c>
      <c r="AE190" s="25" t="str">
        <f t="shared" si="39"/>
        <v/>
      </c>
      <c r="AF190" s="73">
        <f>'STIC Apportionment'!R381</f>
        <v>3.9639000000000002</v>
      </c>
      <c r="AG190" s="78">
        <v>2.7339000000000002</v>
      </c>
      <c r="AH190" s="25">
        <f t="shared" si="40"/>
        <v>0.44990672665423026</v>
      </c>
      <c r="AI190"/>
      <c r="AJ190" s="1">
        <f>'STIC Apportionment'!T381</f>
        <v>0</v>
      </c>
      <c r="AK190" s="1">
        <f>'STIC Apportionment'!U381</f>
        <v>0</v>
      </c>
      <c r="AL190" s="1">
        <f>'STIC Apportionment'!V381</f>
        <v>0</v>
      </c>
      <c r="AM190" s="1">
        <f>'STIC Apportionment'!W381</f>
        <v>0</v>
      </c>
      <c r="AN190" s="1">
        <f>'STIC Apportionment'!X381</f>
        <v>0</v>
      </c>
      <c r="AO190" s="1">
        <f>'STIC Apportionment'!Y381</f>
        <v>0</v>
      </c>
      <c r="AP190" s="28">
        <f>'STIC Apportionment'!Z381</f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 s="13">
        <v>0</v>
      </c>
      <c r="AZ190" t="str">
        <f t="shared" si="45"/>
        <v/>
      </c>
      <c r="BA190" t="str">
        <f t="shared" si="45"/>
        <v/>
      </c>
      <c r="BB190" t="str">
        <f t="shared" si="45"/>
        <v/>
      </c>
      <c r="BC190" t="str">
        <f t="shared" si="44"/>
        <v/>
      </c>
      <c r="BD190" t="str">
        <f t="shared" si="44"/>
        <v/>
      </c>
      <c r="BE190" t="str">
        <f t="shared" si="44"/>
        <v/>
      </c>
      <c r="BF190" s="13">
        <f t="shared" si="41"/>
        <v>0</v>
      </c>
      <c r="BG190" s="13">
        <f t="shared" si="42"/>
        <v>0</v>
      </c>
      <c r="BH190" s="13">
        <f t="shared" si="43"/>
        <v>0</v>
      </c>
    </row>
    <row r="191" spans="1:60" x14ac:dyDescent="0.25">
      <c r="A191">
        <v>366</v>
      </c>
      <c r="B191" t="s">
        <v>397</v>
      </c>
      <c r="C191" s="8">
        <v>77086</v>
      </c>
      <c r="D191" s="8">
        <v>1710</v>
      </c>
      <c r="E191" s="26">
        <f>'STIC Apportionment'!G382</f>
        <v>2054963</v>
      </c>
      <c r="F191" s="22">
        <v>2054963</v>
      </c>
      <c r="G191" s="23">
        <f t="shared" si="31"/>
        <v>0</v>
      </c>
      <c r="H191" s="24">
        <f>'STIC Apportionment'!H382</f>
        <v>780210</v>
      </c>
      <c r="I191" s="27">
        <v>780210</v>
      </c>
      <c r="J191" s="23">
        <f t="shared" si="32"/>
        <v>0</v>
      </c>
      <c r="K191" s="24">
        <f>'STIC Apportionment'!I382</f>
        <v>46731</v>
      </c>
      <c r="L191" s="27">
        <v>46731</v>
      </c>
      <c r="M191" s="23">
        <f t="shared" si="33"/>
        <v>0</v>
      </c>
      <c r="N191" s="24">
        <f>'STIC Apportionment'!J382</f>
        <v>363458</v>
      </c>
      <c r="O191" s="27">
        <v>363458</v>
      </c>
      <c r="P191" s="23">
        <f t="shared" si="34"/>
        <v>0</v>
      </c>
      <c r="Q191" s="73">
        <f>'STIC Apportionment'!M382</f>
        <v>2.6339000000000001</v>
      </c>
      <c r="R191" s="78">
        <v>2.6339000000000001</v>
      </c>
      <c r="S191" s="25">
        <f t="shared" si="35"/>
        <v>0</v>
      </c>
      <c r="T191" s="92">
        <f>'STIC Apportionment'!N382</f>
        <v>43.974299999999999</v>
      </c>
      <c r="U191" s="78">
        <v>43.974299999999999</v>
      </c>
      <c r="V191" s="25">
        <f t="shared" si="36"/>
        <v>0</v>
      </c>
      <c r="W191" s="73">
        <f>'STIC Apportionment'!O382</f>
        <v>10.1213</v>
      </c>
      <c r="X191" s="78">
        <v>10.1213</v>
      </c>
      <c r="Y191" s="25">
        <f t="shared" si="37"/>
        <v>0</v>
      </c>
      <c r="Z191" s="73">
        <f>'STIC Apportionment'!P382</f>
        <v>0.60619999999999996</v>
      </c>
      <c r="AA191" s="78">
        <v>0.60619999999999996</v>
      </c>
      <c r="AB191" s="25">
        <f t="shared" si="38"/>
        <v>0</v>
      </c>
      <c r="AC191" s="73">
        <f>'STIC Apportionment'!Q382</f>
        <v>26.658100000000001</v>
      </c>
      <c r="AD191" s="78">
        <v>26.658100000000001</v>
      </c>
      <c r="AE191" s="25">
        <f t="shared" si="39"/>
        <v>0</v>
      </c>
      <c r="AF191" s="73">
        <f>'STIC Apportionment'!R382</f>
        <v>4.7149999999999999</v>
      </c>
      <c r="AG191" s="78">
        <v>4.7149999999999999</v>
      </c>
      <c r="AH191" s="25">
        <f t="shared" si="40"/>
        <v>0</v>
      </c>
      <c r="AI191"/>
      <c r="AJ191" s="1">
        <f>'STIC Apportionment'!T382</f>
        <v>0</v>
      </c>
      <c r="AK191" s="1">
        <f>'STIC Apportionment'!U382</f>
        <v>0</v>
      </c>
      <c r="AL191" s="1">
        <f>'STIC Apportionment'!V382</f>
        <v>0</v>
      </c>
      <c r="AM191" s="1">
        <f>'STIC Apportionment'!W382</f>
        <v>0</v>
      </c>
      <c r="AN191" s="1">
        <f>'STIC Apportionment'!X382</f>
        <v>0</v>
      </c>
      <c r="AO191" s="1">
        <f>'STIC Apportionment'!Y382</f>
        <v>0</v>
      </c>
      <c r="AP191" s="28">
        <f>'STIC Apportionment'!Z382</f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 s="13">
        <v>0</v>
      </c>
      <c r="AZ191" t="str">
        <f t="shared" si="45"/>
        <v/>
      </c>
      <c r="BA191" t="str">
        <f t="shared" si="45"/>
        <v/>
      </c>
      <c r="BB191" t="str">
        <f t="shared" si="45"/>
        <v/>
      </c>
      <c r="BC191" t="str">
        <f t="shared" si="44"/>
        <v/>
      </c>
      <c r="BD191" t="str">
        <f t="shared" si="44"/>
        <v/>
      </c>
      <c r="BE191" t="str">
        <f t="shared" si="44"/>
        <v/>
      </c>
      <c r="BF191" s="13">
        <f t="shared" si="41"/>
        <v>0</v>
      </c>
      <c r="BG191" s="13">
        <f t="shared" si="42"/>
        <v>0</v>
      </c>
      <c r="BH191" s="13">
        <f t="shared" si="43"/>
        <v>0</v>
      </c>
    </row>
    <row r="192" spans="1:60" x14ac:dyDescent="0.25">
      <c r="A192">
        <v>367</v>
      </c>
      <c r="B192" t="s">
        <v>398</v>
      </c>
      <c r="C192" s="8">
        <v>77085</v>
      </c>
      <c r="D192" s="8">
        <v>1384</v>
      </c>
      <c r="E192" s="26">
        <f>'STIC Apportionment'!G383</f>
        <v>0</v>
      </c>
      <c r="F192" s="22">
        <v>0</v>
      </c>
      <c r="G192" s="23" t="str">
        <f t="shared" si="31"/>
        <v/>
      </c>
      <c r="H192" s="24">
        <f>'STIC Apportionment'!H383</f>
        <v>0</v>
      </c>
      <c r="I192" s="27">
        <v>0</v>
      </c>
      <c r="J192" s="23" t="str">
        <f t="shared" si="32"/>
        <v/>
      </c>
      <c r="K192" s="24">
        <f>'STIC Apportionment'!I383</f>
        <v>0</v>
      </c>
      <c r="L192" s="27">
        <v>0</v>
      </c>
      <c r="M192" s="23" t="str">
        <f t="shared" si="33"/>
        <v/>
      </c>
      <c r="N192" s="24">
        <f>'STIC Apportionment'!J383</f>
        <v>0</v>
      </c>
      <c r="O192" s="27">
        <v>0</v>
      </c>
      <c r="P192" s="23" t="str">
        <f t="shared" si="34"/>
        <v/>
      </c>
      <c r="Q192" s="73">
        <f>'STIC Apportionment'!M383</f>
        <v>0</v>
      </c>
      <c r="R192" s="78">
        <v>0</v>
      </c>
      <c r="S192" s="25" t="str">
        <f t="shared" si="35"/>
        <v/>
      </c>
      <c r="T192" s="92">
        <f>'STIC Apportionment'!N383</f>
        <v>0</v>
      </c>
      <c r="U192" s="78">
        <v>0</v>
      </c>
      <c r="V192" s="25" t="str">
        <f t="shared" si="36"/>
        <v/>
      </c>
      <c r="W192" s="73">
        <f>'STIC Apportionment'!O383</f>
        <v>0</v>
      </c>
      <c r="X192" s="78">
        <v>0</v>
      </c>
      <c r="Y192" s="25" t="str">
        <f t="shared" si="37"/>
        <v/>
      </c>
      <c r="Z192" s="73">
        <f>'STIC Apportionment'!P383</f>
        <v>0</v>
      </c>
      <c r="AA192" s="78">
        <v>0</v>
      </c>
      <c r="AB192" s="25" t="str">
        <f t="shared" si="38"/>
        <v/>
      </c>
      <c r="AC192" s="73">
        <f>'STIC Apportionment'!Q383</f>
        <v>0</v>
      </c>
      <c r="AD192" s="78">
        <v>0</v>
      </c>
      <c r="AE192" s="25" t="str">
        <f t="shared" si="39"/>
        <v/>
      </c>
      <c r="AF192" s="73">
        <f>'STIC Apportionment'!R383</f>
        <v>0</v>
      </c>
      <c r="AG192" s="78">
        <v>0</v>
      </c>
      <c r="AH192" s="25" t="str">
        <f t="shared" si="40"/>
        <v/>
      </c>
      <c r="AI192"/>
      <c r="AJ192" s="1">
        <f>'STIC Apportionment'!T383</f>
        <v>0</v>
      </c>
      <c r="AK192" s="1">
        <f>'STIC Apportionment'!U383</f>
        <v>0</v>
      </c>
      <c r="AL192" s="1">
        <f>'STIC Apportionment'!V383</f>
        <v>0</v>
      </c>
      <c r="AM192" s="1">
        <f>'STIC Apportionment'!W383</f>
        <v>0</v>
      </c>
      <c r="AN192" s="1">
        <f>'STIC Apportionment'!X383</f>
        <v>0</v>
      </c>
      <c r="AO192" s="1">
        <f>'STIC Apportionment'!Y383</f>
        <v>0</v>
      </c>
      <c r="AP192" s="28">
        <f>'STIC Apportionment'!Z383</f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 s="13">
        <v>0</v>
      </c>
      <c r="AZ192" t="str">
        <f t="shared" si="45"/>
        <v/>
      </c>
      <c r="BA192" t="str">
        <f t="shared" si="45"/>
        <v/>
      </c>
      <c r="BB192" t="str">
        <f t="shared" si="45"/>
        <v/>
      </c>
      <c r="BC192" t="str">
        <f t="shared" si="44"/>
        <v/>
      </c>
      <c r="BD192" t="str">
        <f t="shared" si="44"/>
        <v/>
      </c>
      <c r="BE192" t="str">
        <f t="shared" si="44"/>
        <v/>
      </c>
      <c r="BF192" s="13">
        <f t="shared" si="41"/>
        <v>0</v>
      </c>
      <c r="BG192" s="13">
        <f t="shared" si="42"/>
        <v>0</v>
      </c>
      <c r="BH192" s="13">
        <f t="shared" si="43"/>
        <v>0</v>
      </c>
    </row>
    <row r="193" spans="1:60" x14ac:dyDescent="0.25">
      <c r="A193">
        <v>368</v>
      </c>
      <c r="B193" t="s">
        <v>399</v>
      </c>
      <c r="C193" s="8">
        <v>77074</v>
      </c>
      <c r="D193" s="8">
        <v>1240</v>
      </c>
      <c r="E193" s="26">
        <f>'STIC Apportionment'!G384</f>
        <v>630761</v>
      </c>
      <c r="F193" s="22">
        <v>630761</v>
      </c>
      <c r="G193" s="23">
        <f t="shared" si="31"/>
        <v>0</v>
      </c>
      <c r="H193" s="24">
        <f>'STIC Apportionment'!H384</f>
        <v>324818</v>
      </c>
      <c r="I193" s="27">
        <v>324818</v>
      </c>
      <c r="J193" s="23">
        <f t="shared" si="32"/>
        <v>0</v>
      </c>
      <c r="K193" s="24">
        <f>'STIC Apportionment'!I384</f>
        <v>22480</v>
      </c>
      <c r="L193" s="27">
        <v>22480</v>
      </c>
      <c r="M193" s="23">
        <f t="shared" si="33"/>
        <v>0</v>
      </c>
      <c r="N193" s="24">
        <f>'STIC Apportionment'!J384</f>
        <v>69986</v>
      </c>
      <c r="O193" s="27">
        <v>69986</v>
      </c>
      <c r="P193" s="23">
        <f t="shared" si="34"/>
        <v>0</v>
      </c>
      <c r="Q193" s="73">
        <f>'STIC Apportionment'!M384</f>
        <v>1.9419</v>
      </c>
      <c r="R193" s="78">
        <v>1.9419</v>
      </c>
      <c r="S193" s="25">
        <f t="shared" si="35"/>
        <v>0</v>
      </c>
      <c r="T193" s="92">
        <f>'STIC Apportionment'!N384</f>
        <v>28.058800000000002</v>
      </c>
      <c r="U193" s="78">
        <v>28.058800000000002</v>
      </c>
      <c r="V193" s="25">
        <f t="shared" si="36"/>
        <v>0</v>
      </c>
      <c r="W193" s="73">
        <f>'STIC Apportionment'!O384</f>
        <v>4.2144000000000004</v>
      </c>
      <c r="X193" s="78">
        <v>4.2144000000000004</v>
      </c>
      <c r="Y193" s="25">
        <f t="shared" si="37"/>
        <v>0</v>
      </c>
      <c r="Z193" s="73">
        <f>'STIC Apportionment'!P384</f>
        <v>0.29170000000000001</v>
      </c>
      <c r="AA193" s="78">
        <v>0.29170000000000001</v>
      </c>
      <c r="AB193" s="25">
        <f t="shared" si="38"/>
        <v>0</v>
      </c>
      <c r="AC193" s="73">
        <f>'STIC Apportionment'!Q384</f>
        <v>8.1837999999999997</v>
      </c>
      <c r="AD193" s="78">
        <v>8.1837999999999997</v>
      </c>
      <c r="AE193" s="25">
        <f t="shared" si="39"/>
        <v>0</v>
      </c>
      <c r="AF193" s="73">
        <f>'STIC Apportionment'!R384</f>
        <v>0.90800000000000003</v>
      </c>
      <c r="AG193" s="78">
        <v>0.90800000000000003</v>
      </c>
      <c r="AH193" s="25">
        <f t="shared" si="40"/>
        <v>0</v>
      </c>
      <c r="AI193"/>
      <c r="AJ193" s="1">
        <f>'STIC Apportionment'!T384</f>
        <v>0</v>
      </c>
      <c r="AK193" s="1">
        <f>'STIC Apportionment'!U384</f>
        <v>0</v>
      </c>
      <c r="AL193" s="1">
        <f>'STIC Apportionment'!V384</f>
        <v>0</v>
      </c>
      <c r="AM193" s="1">
        <f>'STIC Apportionment'!W384</f>
        <v>0</v>
      </c>
      <c r="AN193" s="1">
        <f>'STIC Apportionment'!X384</f>
        <v>0</v>
      </c>
      <c r="AO193" s="1">
        <f>'STIC Apportionment'!Y384</f>
        <v>0</v>
      </c>
      <c r="AP193" s="28">
        <f>'STIC Apportionment'!Z384</f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 s="13">
        <v>0</v>
      </c>
      <c r="AZ193" t="str">
        <f t="shared" si="45"/>
        <v/>
      </c>
      <c r="BA193" t="str">
        <f t="shared" si="45"/>
        <v/>
      </c>
      <c r="BB193" t="str">
        <f t="shared" si="45"/>
        <v/>
      </c>
      <c r="BC193" t="str">
        <f t="shared" si="44"/>
        <v/>
      </c>
      <c r="BD193" t="str">
        <f t="shared" si="44"/>
        <v/>
      </c>
      <c r="BE193" t="str">
        <f t="shared" si="44"/>
        <v/>
      </c>
      <c r="BF193" s="13">
        <f t="shared" si="41"/>
        <v>0</v>
      </c>
      <c r="BG193" s="13">
        <f t="shared" si="42"/>
        <v>0</v>
      </c>
      <c r="BH193" s="13">
        <f t="shared" si="43"/>
        <v>0</v>
      </c>
    </row>
    <row r="194" spans="1:60" x14ac:dyDescent="0.25">
      <c r="A194">
        <v>369</v>
      </c>
      <c r="B194" t="s">
        <v>400</v>
      </c>
      <c r="C194" s="8">
        <v>76068</v>
      </c>
      <c r="D194" s="8">
        <v>1806</v>
      </c>
      <c r="E194" s="26">
        <f>'STIC Apportionment'!G385</f>
        <v>704993</v>
      </c>
      <c r="F194" s="22">
        <v>704993</v>
      </c>
      <c r="G194" s="23">
        <f t="shared" si="31"/>
        <v>0</v>
      </c>
      <c r="H194" s="24">
        <f>'STIC Apportionment'!H385</f>
        <v>689957</v>
      </c>
      <c r="I194" s="27">
        <v>689957</v>
      </c>
      <c r="J194" s="23">
        <f t="shared" si="32"/>
        <v>0</v>
      </c>
      <c r="K194" s="24">
        <f>'STIC Apportionment'!I385</f>
        <v>33896</v>
      </c>
      <c r="L194" s="27">
        <v>33896</v>
      </c>
      <c r="M194" s="23">
        <f t="shared" si="33"/>
        <v>0</v>
      </c>
      <c r="N194" s="24">
        <f>'STIC Apportionment'!J385</f>
        <v>76150</v>
      </c>
      <c r="O194" s="27">
        <v>76150</v>
      </c>
      <c r="P194" s="23">
        <f t="shared" si="34"/>
        <v>0</v>
      </c>
      <c r="Q194" s="73">
        <f>'STIC Apportionment'!M385</f>
        <v>1.0218</v>
      </c>
      <c r="R194" s="78">
        <v>1.0218</v>
      </c>
      <c r="S194" s="25">
        <f t="shared" si="35"/>
        <v>0</v>
      </c>
      <c r="T194" s="92">
        <f>'STIC Apportionment'!N385</f>
        <v>20.7987</v>
      </c>
      <c r="U194" s="78">
        <v>20.7987</v>
      </c>
      <c r="V194" s="25">
        <f t="shared" si="36"/>
        <v>0</v>
      </c>
      <c r="W194" s="73">
        <f>'STIC Apportionment'!O385</f>
        <v>9.0702999999999996</v>
      </c>
      <c r="X194" s="78">
        <v>9.0702999999999996</v>
      </c>
      <c r="Y194" s="25">
        <f t="shared" si="37"/>
        <v>0</v>
      </c>
      <c r="Z194" s="73">
        <f>'STIC Apportionment'!P385</f>
        <v>0.4456</v>
      </c>
      <c r="AA194" s="78">
        <v>0.4456</v>
      </c>
      <c r="AB194" s="25">
        <f t="shared" si="38"/>
        <v>0</v>
      </c>
      <c r="AC194" s="73">
        <f>'STIC Apportionment'!Q385</f>
        <v>9.2678999999999991</v>
      </c>
      <c r="AD194" s="78">
        <v>9.2678999999999991</v>
      </c>
      <c r="AE194" s="25">
        <f t="shared" si="39"/>
        <v>0</v>
      </c>
      <c r="AF194" s="73">
        <f>'STIC Apportionment'!R385</f>
        <v>1.0011000000000001</v>
      </c>
      <c r="AG194" s="78">
        <v>1.0011000000000001</v>
      </c>
      <c r="AH194" s="25">
        <f t="shared" si="40"/>
        <v>0</v>
      </c>
      <c r="AI194"/>
      <c r="AJ194" s="1">
        <f>'STIC Apportionment'!T385</f>
        <v>0</v>
      </c>
      <c r="AK194" s="1">
        <f>'STIC Apportionment'!U385</f>
        <v>0</v>
      </c>
      <c r="AL194" s="1">
        <f>'STIC Apportionment'!V385</f>
        <v>0</v>
      </c>
      <c r="AM194" s="1">
        <f>'STIC Apportionment'!W385</f>
        <v>0</v>
      </c>
      <c r="AN194" s="1">
        <f>'STIC Apportionment'!X385</f>
        <v>0</v>
      </c>
      <c r="AO194" s="1">
        <f>'STIC Apportionment'!Y385</f>
        <v>0</v>
      </c>
      <c r="AP194" s="28">
        <f>'STIC Apportionment'!Z385</f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 s="13">
        <v>0</v>
      </c>
      <c r="AZ194" t="str">
        <f t="shared" si="45"/>
        <v/>
      </c>
      <c r="BA194" t="str">
        <f t="shared" si="45"/>
        <v/>
      </c>
      <c r="BB194" t="str">
        <f t="shared" si="45"/>
        <v/>
      </c>
      <c r="BC194" t="str">
        <f t="shared" si="44"/>
        <v/>
      </c>
      <c r="BD194" t="str">
        <f t="shared" si="44"/>
        <v/>
      </c>
      <c r="BE194" t="str">
        <f t="shared" si="44"/>
        <v/>
      </c>
      <c r="BF194" s="13">
        <f t="shared" si="41"/>
        <v>0</v>
      </c>
      <c r="BG194" s="13">
        <f t="shared" si="42"/>
        <v>0</v>
      </c>
      <c r="BH194" s="13">
        <f t="shared" si="43"/>
        <v>0</v>
      </c>
    </row>
    <row r="195" spans="1:60" x14ac:dyDescent="0.25">
      <c r="A195">
        <v>370</v>
      </c>
      <c r="B195" t="s">
        <v>401</v>
      </c>
      <c r="C195" s="8">
        <v>75702</v>
      </c>
      <c r="D195" s="8">
        <v>1022</v>
      </c>
      <c r="E195" s="26">
        <f>'STIC Apportionment'!G386</f>
        <v>0</v>
      </c>
      <c r="F195" s="22">
        <v>0</v>
      </c>
      <c r="G195" s="23" t="str">
        <f t="shared" si="31"/>
        <v/>
      </c>
      <c r="H195" s="24">
        <f>'STIC Apportionment'!H386</f>
        <v>138240</v>
      </c>
      <c r="I195" s="27">
        <v>194135</v>
      </c>
      <c r="J195" s="23">
        <f t="shared" si="32"/>
        <v>-0.28791820125170631</v>
      </c>
      <c r="K195" s="24">
        <f>'STIC Apportionment'!I386</f>
        <v>7867</v>
      </c>
      <c r="L195" s="27">
        <v>10622</v>
      </c>
      <c r="M195" s="23">
        <f t="shared" si="33"/>
        <v>-0.25936735078139705</v>
      </c>
      <c r="N195" s="24">
        <f>'STIC Apportionment'!J386</f>
        <v>155330</v>
      </c>
      <c r="O195" s="27">
        <v>186023</v>
      </c>
      <c r="P195" s="23">
        <f t="shared" si="34"/>
        <v>-0.16499572633491555</v>
      </c>
      <c r="Q195" s="73">
        <f>'STIC Apportionment'!M386</f>
        <v>0</v>
      </c>
      <c r="R195" s="78">
        <v>0</v>
      </c>
      <c r="S195" s="25" t="str">
        <f t="shared" si="35"/>
        <v/>
      </c>
      <c r="T195" s="92">
        <f>'STIC Apportionment'!N386</f>
        <v>0</v>
      </c>
      <c r="U195" s="78">
        <v>0</v>
      </c>
      <c r="V195" s="25" t="str">
        <f t="shared" si="36"/>
        <v/>
      </c>
      <c r="W195" s="73">
        <f>'STIC Apportionment'!O386</f>
        <v>1.8261000000000001</v>
      </c>
      <c r="X195" s="78">
        <v>2.5644999999999998</v>
      </c>
      <c r="Y195" s="25">
        <f t="shared" si="37"/>
        <v>-0.28793137063755114</v>
      </c>
      <c r="Z195" s="73">
        <f>'STIC Apportionment'!P386</f>
        <v>0.10390000000000001</v>
      </c>
      <c r="AA195" s="78">
        <v>0.14030000000000001</v>
      </c>
      <c r="AB195" s="25">
        <f t="shared" si="38"/>
        <v>-0.25944404846756952</v>
      </c>
      <c r="AC195" s="73">
        <f>'STIC Apportionment'!Q386</f>
        <v>0</v>
      </c>
      <c r="AD195" s="78">
        <v>0</v>
      </c>
      <c r="AE195" s="25" t="str">
        <f t="shared" si="39"/>
        <v/>
      </c>
      <c r="AF195" s="73">
        <f>'STIC Apportionment'!R386</f>
        <v>2.0518999999999998</v>
      </c>
      <c r="AG195" s="78">
        <v>2.4573</v>
      </c>
      <c r="AH195" s="25">
        <f t="shared" si="40"/>
        <v>-0.16497782118585447</v>
      </c>
      <c r="AI195"/>
      <c r="AJ195" s="1">
        <f>'STIC Apportionment'!T386</f>
        <v>0</v>
      </c>
      <c r="AK195" s="1">
        <f>'STIC Apportionment'!U386</f>
        <v>0</v>
      </c>
      <c r="AL195" s="1">
        <f>'STIC Apportionment'!V386</f>
        <v>0</v>
      </c>
      <c r="AM195" s="1">
        <f>'STIC Apportionment'!W386</f>
        <v>0</v>
      </c>
      <c r="AN195" s="1">
        <f>'STIC Apportionment'!X386</f>
        <v>0</v>
      </c>
      <c r="AO195" s="1">
        <f>'STIC Apportionment'!Y386</f>
        <v>0</v>
      </c>
      <c r="AP195" s="28">
        <f>'STIC Apportionment'!Z386</f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 s="13">
        <v>0</v>
      </c>
      <c r="AZ195" t="str">
        <f t="shared" si="45"/>
        <v/>
      </c>
      <c r="BA195" t="str">
        <f t="shared" si="45"/>
        <v/>
      </c>
      <c r="BB195" t="str">
        <f t="shared" si="45"/>
        <v/>
      </c>
      <c r="BC195" t="str">
        <f t="shared" si="44"/>
        <v/>
      </c>
      <c r="BD195" t="str">
        <f t="shared" si="44"/>
        <v/>
      </c>
      <c r="BE195" t="str">
        <f t="shared" si="44"/>
        <v/>
      </c>
      <c r="BF195" s="13">
        <f t="shared" si="41"/>
        <v>0</v>
      </c>
      <c r="BG195" s="13">
        <f t="shared" si="42"/>
        <v>0</v>
      </c>
      <c r="BH195" s="13">
        <f t="shared" si="43"/>
        <v>0</v>
      </c>
    </row>
    <row r="196" spans="1:60" x14ac:dyDescent="0.25">
      <c r="A196">
        <v>371</v>
      </c>
      <c r="B196" t="s">
        <v>402</v>
      </c>
      <c r="C196" s="8">
        <v>75689</v>
      </c>
      <c r="D196" s="8">
        <v>1354</v>
      </c>
      <c r="E196" s="26">
        <f>'STIC Apportionment'!G387</f>
        <v>2783746</v>
      </c>
      <c r="F196" s="22">
        <v>4710587</v>
      </c>
      <c r="G196" s="23">
        <f t="shared" ref="G196:G259" si="46">IFERROR((E196/F196)-1,"")</f>
        <v>-0.40904477509915427</v>
      </c>
      <c r="H196" s="24">
        <f>'STIC Apportionment'!H387</f>
        <v>831283</v>
      </c>
      <c r="I196" s="27">
        <v>1209892</v>
      </c>
      <c r="J196" s="23">
        <f t="shared" ref="J196:J259" si="47">IFERROR((H196/I196)-1,"")</f>
        <v>-0.31292793075745606</v>
      </c>
      <c r="K196" s="24">
        <f>'STIC Apportionment'!I387</f>
        <v>60965</v>
      </c>
      <c r="L196" s="27">
        <v>92881</v>
      </c>
      <c r="M196" s="23">
        <f t="shared" ref="M196:M259" si="48">IFERROR((K196/L196)-1,"")</f>
        <v>-0.34362248468470413</v>
      </c>
      <c r="N196" s="24">
        <f>'STIC Apportionment'!J387</f>
        <v>1182443</v>
      </c>
      <c r="O196" s="27">
        <v>2747843</v>
      </c>
      <c r="P196" s="23">
        <f t="shared" ref="P196:P259" si="49">IFERROR((N196/O196)-1,"")</f>
        <v>-0.56968320242459269</v>
      </c>
      <c r="Q196" s="73">
        <f>'STIC Apportionment'!M387</f>
        <v>3.8992</v>
      </c>
      <c r="R196" s="78">
        <v>4.3849</v>
      </c>
      <c r="S196" s="25">
        <f t="shared" si="35"/>
        <v>-0.11076649410476869</v>
      </c>
      <c r="T196" s="92">
        <f>'STIC Apportionment'!N387</f>
        <v>60.697000000000003</v>
      </c>
      <c r="U196" s="78">
        <v>61.322200000000002</v>
      </c>
      <c r="V196" s="25">
        <f t="shared" si="36"/>
        <v>-1.0195328934708758E-2</v>
      </c>
      <c r="W196" s="73">
        <f>'STIC Apportionment'!O387</f>
        <v>10.982900000000001</v>
      </c>
      <c r="X196" s="78">
        <v>15.984999999999999</v>
      </c>
      <c r="Y196" s="25">
        <f t="shared" si="37"/>
        <v>-0.31292461682827644</v>
      </c>
      <c r="Z196" s="73">
        <f>'STIC Apportionment'!P387</f>
        <v>0.80549999999999999</v>
      </c>
      <c r="AA196" s="78">
        <v>1.2271000000000001</v>
      </c>
      <c r="AB196" s="25">
        <f t="shared" si="38"/>
        <v>-0.34357428082470876</v>
      </c>
      <c r="AC196" s="73">
        <f>'STIC Apportionment'!Q387</f>
        <v>36.778700000000001</v>
      </c>
      <c r="AD196" s="78">
        <v>62.2361</v>
      </c>
      <c r="AE196" s="25">
        <f t="shared" si="39"/>
        <v>-0.40904555394698572</v>
      </c>
      <c r="AF196" s="73">
        <f>'STIC Apportionment'!R387</f>
        <v>15.622400000000001</v>
      </c>
      <c r="AG196" s="78">
        <v>36.304400000000001</v>
      </c>
      <c r="AH196" s="25">
        <f t="shared" si="40"/>
        <v>-0.56968301362920193</v>
      </c>
      <c r="AI196"/>
      <c r="AJ196" s="1">
        <f>'STIC Apportionment'!T387</f>
        <v>0</v>
      </c>
      <c r="AK196" s="1">
        <f>'STIC Apportionment'!U387</f>
        <v>0</v>
      </c>
      <c r="AL196" s="1">
        <f>'STIC Apportionment'!V387</f>
        <v>0</v>
      </c>
      <c r="AM196" s="1">
        <f>'STIC Apportionment'!W387</f>
        <v>1</v>
      </c>
      <c r="AN196" s="1">
        <f>'STIC Apportionment'!X387</f>
        <v>0</v>
      </c>
      <c r="AO196" s="1">
        <f>'STIC Apportionment'!Y387</f>
        <v>1</v>
      </c>
      <c r="AP196" s="28">
        <f>'STIC Apportionment'!Z387</f>
        <v>2</v>
      </c>
      <c r="AR196">
        <v>0</v>
      </c>
      <c r="AS196">
        <v>0</v>
      </c>
      <c r="AT196">
        <v>1</v>
      </c>
      <c r="AU196">
        <v>1</v>
      </c>
      <c r="AV196">
        <v>0</v>
      </c>
      <c r="AW196">
        <v>1</v>
      </c>
      <c r="AX196" s="13">
        <v>3</v>
      </c>
      <c r="AZ196" t="str">
        <f t="shared" si="45"/>
        <v/>
      </c>
      <c r="BA196" t="str">
        <f t="shared" si="45"/>
        <v/>
      </c>
      <c r="BB196" t="str">
        <f t="shared" si="45"/>
        <v>loss</v>
      </c>
      <c r="BC196" t="str">
        <f t="shared" si="44"/>
        <v/>
      </c>
      <c r="BD196" t="str">
        <f t="shared" si="44"/>
        <v/>
      </c>
      <c r="BE196" t="str">
        <f t="shared" si="44"/>
        <v/>
      </c>
      <c r="BF196" s="13">
        <f t="shared" si="41"/>
        <v>0</v>
      </c>
      <c r="BG196" s="13">
        <f t="shared" si="42"/>
        <v>1</v>
      </c>
      <c r="BH196" s="13">
        <f t="shared" si="43"/>
        <v>-1</v>
      </c>
    </row>
    <row r="197" spans="1:60" x14ac:dyDescent="0.25">
      <c r="A197">
        <v>372</v>
      </c>
      <c r="B197" t="s">
        <v>403</v>
      </c>
      <c r="C197" s="8">
        <v>75250</v>
      </c>
      <c r="D197" s="8">
        <v>1496</v>
      </c>
      <c r="E197" s="26">
        <f>'STIC Apportionment'!G388</f>
        <v>0</v>
      </c>
      <c r="F197" s="22">
        <v>0</v>
      </c>
      <c r="G197" s="23" t="str">
        <f t="shared" si="46"/>
        <v/>
      </c>
      <c r="H197" s="24">
        <f>'STIC Apportionment'!H388</f>
        <v>361530</v>
      </c>
      <c r="I197" s="27">
        <v>361530</v>
      </c>
      <c r="J197" s="23">
        <f t="shared" si="47"/>
        <v>0</v>
      </c>
      <c r="K197" s="24">
        <f>'STIC Apportionment'!I388</f>
        <v>29822</v>
      </c>
      <c r="L197" s="27">
        <v>29822</v>
      </c>
      <c r="M197" s="23">
        <f t="shared" si="48"/>
        <v>0</v>
      </c>
      <c r="N197" s="24">
        <f>'STIC Apportionment'!J388</f>
        <v>200150</v>
      </c>
      <c r="O197" s="27">
        <v>200150</v>
      </c>
      <c r="P197" s="23">
        <f t="shared" si="49"/>
        <v>0</v>
      </c>
      <c r="Q197" s="73">
        <f>'STIC Apportionment'!M388</f>
        <v>0</v>
      </c>
      <c r="R197" s="78">
        <v>0</v>
      </c>
      <c r="S197" s="25" t="str">
        <f t="shared" si="35"/>
        <v/>
      </c>
      <c r="T197" s="92">
        <f>'STIC Apportionment'!N388</f>
        <v>0</v>
      </c>
      <c r="U197" s="78">
        <v>0</v>
      </c>
      <c r="V197" s="25" t="str">
        <f t="shared" si="36"/>
        <v/>
      </c>
      <c r="W197" s="73">
        <f>'STIC Apportionment'!O388</f>
        <v>4.8044000000000002</v>
      </c>
      <c r="X197" s="78">
        <v>4.8044000000000002</v>
      </c>
      <c r="Y197" s="25">
        <f t="shared" si="37"/>
        <v>0</v>
      </c>
      <c r="Z197" s="73">
        <f>'STIC Apportionment'!P388</f>
        <v>0.39629999999999999</v>
      </c>
      <c r="AA197" s="78">
        <v>0.39629999999999999</v>
      </c>
      <c r="AB197" s="25">
        <f t="shared" si="38"/>
        <v>0</v>
      </c>
      <c r="AC197" s="73">
        <f>'STIC Apportionment'!Q388</f>
        <v>0</v>
      </c>
      <c r="AD197" s="78">
        <v>0</v>
      </c>
      <c r="AE197" s="25" t="str">
        <f t="shared" si="39"/>
        <v/>
      </c>
      <c r="AF197" s="73">
        <f>'STIC Apportionment'!R388</f>
        <v>2.6598000000000002</v>
      </c>
      <c r="AG197" s="78">
        <v>2.6598000000000002</v>
      </c>
      <c r="AH197" s="25">
        <f t="shared" si="40"/>
        <v>0</v>
      </c>
      <c r="AI197"/>
      <c r="AJ197" s="1">
        <f>'STIC Apportionment'!T388</f>
        <v>0</v>
      </c>
      <c r="AK197" s="1">
        <f>'STIC Apportionment'!U388</f>
        <v>0</v>
      </c>
      <c r="AL197" s="1">
        <f>'STIC Apportionment'!V388</f>
        <v>0</v>
      </c>
      <c r="AM197" s="1">
        <f>'STIC Apportionment'!W388</f>
        <v>0</v>
      </c>
      <c r="AN197" s="1">
        <f>'STIC Apportionment'!X388</f>
        <v>0</v>
      </c>
      <c r="AO197" s="1">
        <f>'STIC Apportionment'!Y388</f>
        <v>0</v>
      </c>
      <c r="AP197" s="28">
        <f>'STIC Apportionment'!Z388</f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 s="13">
        <v>0</v>
      </c>
      <c r="AZ197" t="str">
        <f t="shared" si="45"/>
        <v/>
      </c>
      <c r="BA197" t="str">
        <f t="shared" si="45"/>
        <v/>
      </c>
      <c r="BB197" t="str">
        <f t="shared" si="45"/>
        <v/>
      </c>
      <c r="BC197" t="str">
        <f t="shared" si="44"/>
        <v/>
      </c>
      <c r="BD197" t="str">
        <f t="shared" si="44"/>
        <v/>
      </c>
      <c r="BE197" t="str">
        <f t="shared" si="44"/>
        <v/>
      </c>
      <c r="BF197" s="13">
        <f t="shared" si="41"/>
        <v>0</v>
      </c>
      <c r="BG197" s="13">
        <f t="shared" si="42"/>
        <v>0</v>
      </c>
      <c r="BH197" s="13">
        <f t="shared" si="43"/>
        <v>0</v>
      </c>
    </row>
    <row r="198" spans="1:60" x14ac:dyDescent="0.25">
      <c r="A198">
        <v>373</v>
      </c>
      <c r="B198" t="s">
        <v>404</v>
      </c>
      <c r="C198" s="8">
        <v>74830</v>
      </c>
      <c r="D198" s="8">
        <v>1795</v>
      </c>
      <c r="E198" s="26">
        <f>'STIC Apportionment'!G389</f>
        <v>69381</v>
      </c>
      <c r="F198" s="22">
        <v>69381</v>
      </c>
      <c r="G198" s="23">
        <f t="shared" si="46"/>
        <v>0</v>
      </c>
      <c r="H198" s="24">
        <f>'STIC Apportionment'!H389</f>
        <v>469470</v>
      </c>
      <c r="I198" s="27">
        <v>371207</v>
      </c>
      <c r="J198" s="23">
        <f t="shared" si="47"/>
        <v>0.26471214174301672</v>
      </c>
      <c r="K198" s="24">
        <f>'STIC Apportionment'!I389</f>
        <v>24583</v>
      </c>
      <c r="L198" s="27">
        <v>19146</v>
      </c>
      <c r="M198" s="23">
        <f t="shared" si="48"/>
        <v>0.28397576517288203</v>
      </c>
      <c r="N198" s="24">
        <f>'STIC Apportionment'!J389</f>
        <v>111408</v>
      </c>
      <c r="O198" s="27">
        <v>61739</v>
      </c>
      <c r="P198" s="23">
        <f t="shared" si="49"/>
        <v>0.80449958697095836</v>
      </c>
      <c r="Q198" s="73">
        <f>'STIC Apportionment'!M389</f>
        <v>5.3909000000000002</v>
      </c>
      <c r="R198" s="78">
        <v>5.3909000000000002</v>
      </c>
      <c r="S198" s="25">
        <f t="shared" ref="S198:S261" si="50">IFERROR((Q198/R198)-1,"")</f>
        <v>0</v>
      </c>
      <c r="T198" s="92">
        <f>'STIC Apportionment'!N389</f>
        <v>285.51850000000002</v>
      </c>
      <c r="U198" s="78">
        <v>285.51850000000002</v>
      </c>
      <c r="V198" s="25">
        <f t="shared" ref="V198:V261" si="51">IFERROR((T198/U198)-1,"")</f>
        <v>0</v>
      </c>
      <c r="W198" s="73">
        <f>'STIC Apportionment'!O389</f>
        <v>6.2737999999999996</v>
      </c>
      <c r="X198" s="78">
        <v>4.9607000000000001</v>
      </c>
      <c r="Y198" s="25">
        <f t="shared" ref="Y198:Y261" si="52">IFERROR((W198/X198)-1,"")</f>
        <v>0.26470054629386963</v>
      </c>
      <c r="Z198" s="73">
        <f>'STIC Apportionment'!P389</f>
        <v>0.32850000000000001</v>
      </c>
      <c r="AA198" s="78">
        <v>0.25590000000000002</v>
      </c>
      <c r="AB198" s="25">
        <f t="shared" ref="AB198:AB261" si="53">IFERROR((Z198/AA198)-1,"")</f>
        <v>0.28370457209847588</v>
      </c>
      <c r="AC198" s="73">
        <f>'STIC Apportionment'!Q389</f>
        <v>0.92720000000000002</v>
      </c>
      <c r="AD198" s="78">
        <v>0.92720000000000002</v>
      </c>
      <c r="AE198" s="25">
        <f t="shared" ref="AE198:AE261" si="54">IFERROR((AC198/AD198)-1,"")</f>
        <v>0</v>
      </c>
      <c r="AF198" s="73">
        <f>'STIC Apportionment'!R389</f>
        <v>1.4887999999999999</v>
      </c>
      <c r="AG198" s="78">
        <v>0.82509999999999994</v>
      </c>
      <c r="AH198" s="25">
        <f t="shared" ref="AH198:AH261" si="55">IFERROR((AF198/AG198)-1,"")</f>
        <v>0.80438734698824388</v>
      </c>
      <c r="AI198"/>
      <c r="AJ198" s="1">
        <f>'STIC Apportionment'!T389</f>
        <v>0</v>
      </c>
      <c r="AK198" s="1">
        <f>'STIC Apportionment'!U389</f>
        <v>1</v>
      </c>
      <c r="AL198" s="1">
        <f>'STIC Apportionment'!V389</f>
        <v>0</v>
      </c>
      <c r="AM198" s="1">
        <f>'STIC Apportionment'!W389</f>
        <v>0</v>
      </c>
      <c r="AN198" s="1">
        <f>'STIC Apportionment'!X389</f>
        <v>0</v>
      </c>
      <c r="AO198" s="1">
        <f>'STIC Apportionment'!Y389</f>
        <v>0</v>
      </c>
      <c r="AP198" s="28">
        <f>'STIC Apportionment'!Z389</f>
        <v>1</v>
      </c>
      <c r="AR198">
        <v>0</v>
      </c>
      <c r="AS198">
        <v>1</v>
      </c>
      <c r="AT198">
        <v>0</v>
      </c>
      <c r="AU198">
        <v>0</v>
      </c>
      <c r="AV198">
        <v>0</v>
      </c>
      <c r="AW198">
        <v>0</v>
      </c>
      <c r="AX198" s="13">
        <v>1</v>
      </c>
      <c r="AZ198" t="str">
        <f t="shared" si="45"/>
        <v/>
      </c>
      <c r="BA198" t="str">
        <f t="shared" si="45"/>
        <v/>
      </c>
      <c r="BB198" t="str">
        <f t="shared" si="45"/>
        <v/>
      </c>
      <c r="BC198" t="str">
        <f t="shared" si="44"/>
        <v/>
      </c>
      <c r="BD198" t="str">
        <f t="shared" si="44"/>
        <v/>
      </c>
      <c r="BE198" t="str">
        <f t="shared" si="44"/>
        <v/>
      </c>
      <c r="BF198" s="13">
        <f t="shared" ref="BF198:BF261" si="56">COUNTIFS(AZ198:BE198,"=gain")</f>
        <v>0</v>
      </c>
      <c r="BG198" s="13">
        <f t="shared" ref="BG198:BG261" si="57">COUNTIFS(AZ198:BE198,"=loss")</f>
        <v>0</v>
      </c>
      <c r="BH198" s="13">
        <f t="shared" ref="BH198:BH261" si="58">BF198-BG198</f>
        <v>0</v>
      </c>
    </row>
    <row r="199" spans="1:60" x14ac:dyDescent="0.25">
      <c r="A199">
        <v>374</v>
      </c>
      <c r="B199" t="s">
        <v>405</v>
      </c>
      <c r="C199" s="8">
        <v>74741</v>
      </c>
      <c r="D199" s="8">
        <v>1498</v>
      </c>
      <c r="E199" s="26">
        <f>'STIC Apportionment'!G390</f>
        <v>0</v>
      </c>
      <c r="F199" s="22">
        <v>0</v>
      </c>
      <c r="G199" s="23" t="str">
        <f t="shared" si="46"/>
        <v/>
      </c>
      <c r="H199" s="24">
        <f>'STIC Apportionment'!H390</f>
        <v>425036</v>
      </c>
      <c r="I199" s="27">
        <v>425036</v>
      </c>
      <c r="J199" s="23">
        <f t="shared" si="47"/>
        <v>0</v>
      </c>
      <c r="K199" s="24">
        <f>'STIC Apportionment'!I390</f>
        <v>29733</v>
      </c>
      <c r="L199" s="27">
        <v>29733</v>
      </c>
      <c r="M199" s="23">
        <f t="shared" si="48"/>
        <v>0</v>
      </c>
      <c r="N199" s="24">
        <f>'STIC Apportionment'!J390</f>
        <v>83898</v>
      </c>
      <c r="O199" s="27">
        <v>83898</v>
      </c>
      <c r="P199" s="23">
        <f t="shared" si="49"/>
        <v>0</v>
      </c>
      <c r="Q199" s="73">
        <f>'STIC Apportionment'!M390</f>
        <v>0</v>
      </c>
      <c r="R199" s="78">
        <v>0</v>
      </c>
      <c r="S199" s="25" t="str">
        <f t="shared" si="50"/>
        <v/>
      </c>
      <c r="T199" s="92">
        <f>'STIC Apportionment'!N390</f>
        <v>0</v>
      </c>
      <c r="U199" s="78">
        <v>0</v>
      </c>
      <c r="V199" s="25" t="str">
        <f t="shared" si="51"/>
        <v/>
      </c>
      <c r="W199" s="73">
        <f>'STIC Apportionment'!O390</f>
        <v>5.6867999999999999</v>
      </c>
      <c r="X199" s="78">
        <v>5.6867999999999999</v>
      </c>
      <c r="Y199" s="25">
        <f t="shared" si="52"/>
        <v>0</v>
      </c>
      <c r="Z199" s="73">
        <f>'STIC Apportionment'!P390</f>
        <v>0.39779999999999999</v>
      </c>
      <c r="AA199" s="78">
        <v>0.39779999999999999</v>
      </c>
      <c r="AB199" s="25">
        <f t="shared" si="53"/>
        <v>0</v>
      </c>
      <c r="AC199" s="73">
        <f>'STIC Apportionment'!Q390</f>
        <v>0</v>
      </c>
      <c r="AD199" s="78">
        <v>0</v>
      </c>
      <c r="AE199" s="25" t="str">
        <f t="shared" si="54"/>
        <v/>
      </c>
      <c r="AF199" s="73">
        <f>'STIC Apportionment'!R390</f>
        <v>1.1225000000000001</v>
      </c>
      <c r="AG199" s="78">
        <v>1.1225000000000001</v>
      </c>
      <c r="AH199" s="25">
        <f t="shared" si="55"/>
        <v>0</v>
      </c>
      <c r="AI199"/>
      <c r="AJ199" s="1">
        <f>'STIC Apportionment'!T390</f>
        <v>0</v>
      </c>
      <c r="AK199" s="1">
        <f>'STIC Apportionment'!U390</f>
        <v>0</v>
      </c>
      <c r="AL199" s="1">
        <f>'STIC Apportionment'!V390</f>
        <v>0</v>
      </c>
      <c r="AM199" s="1">
        <f>'STIC Apportionment'!W390</f>
        <v>0</v>
      </c>
      <c r="AN199" s="1">
        <f>'STIC Apportionment'!X390</f>
        <v>0</v>
      </c>
      <c r="AO199" s="1">
        <f>'STIC Apportionment'!Y390</f>
        <v>0</v>
      </c>
      <c r="AP199" s="28">
        <f>'STIC Apportionment'!Z390</f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 s="13">
        <v>0</v>
      </c>
      <c r="AZ199" t="str">
        <f t="shared" si="45"/>
        <v/>
      </c>
      <c r="BA199" t="str">
        <f t="shared" si="45"/>
        <v/>
      </c>
      <c r="BB199" t="str">
        <f t="shared" si="45"/>
        <v/>
      </c>
      <c r="BC199" t="str">
        <f t="shared" si="44"/>
        <v/>
      </c>
      <c r="BD199" t="str">
        <f t="shared" si="44"/>
        <v/>
      </c>
      <c r="BE199" t="str">
        <f t="shared" si="44"/>
        <v/>
      </c>
      <c r="BF199" s="13">
        <f t="shared" si="56"/>
        <v>0</v>
      </c>
      <c r="BG199" s="13">
        <f t="shared" si="57"/>
        <v>0</v>
      </c>
      <c r="BH199" s="13">
        <f t="shared" si="58"/>
        <v>0</v>
      </c>
    </row>
    <row r="200" spans="1:60" x14ac:dyDescent="0.25">
      <c r="A200">
        <v>375</v>
      </c>
      <c r="B200" t="s">
        <v>406</v>
      </c>
      <c r="C200" s="8">
        <v>74632</v>
      </c>
      <c r="D200" s="8">
        <v>1592</v>
      </c>
      <c r="E200" s="26">
        <f>'STIC Apportionment'!G391</f>
        <v>0</v>
      </c>
      <c r="F200" s="22">
        <v>0</v>
      </c>
      <c r="G200" s="23" t="str">
        <f t="shared" si="46"/>
        <v/>
      </c>
      <c r="H200" s="24">
        <f>'STIC Apportionment'!H391</f>
        <v>395979</v>
      </c>
      <c r="I200" s="27">
        <v>395979</v>
      </c>
      <c r="J200" s="23">
        <f t="shared" si="47"/>
        <v>0</v>
      </c>
      <c r="K200" s="24">
        <f>'STIC Apportionment'!I391</f>
        <v>28569</v>
      </c>
      <c r="L200" s="27">
        <v>28569</v>
      </c>
      <c r="M200" s="23">
        <f t="shared" si="48"/>
        <v>0</v>
      </c>
      <c r="N200" s="24">
        <f>'STIC Apportionment'!J391</f>
        <v>472675</v>
      </c>
      <c r="O200" s="27">
        <v>472675</v>
      </c>
      <c r="P200" s="23">
        <f t="shared" si="49"/>
        <v>0</v>
      </c>
      <c r="Q200" s="73">
        <f>'STIC Apportionment'!M391</f>
        <v>0</v>
      </c>
      <c r="R200" s="78">
        <v>0</v>
      </c>
      <c r="S200" s="25" t="str">
        <f t="shared" si="50"/>
        <v/>
      </c>
      <c r="T200" s="92">
        <f>'STIC Apportionment'!N391</f>
        <v>0</v>
      </c>
      <c r="U200" s="78">
        <v>0</v>
      </c>
      <c r="V200" s="25" t="str">
        <f t="shared" si="51"/>
        <v/>
      </c>
      <c r="W200" s="73">
        <f>'STIC Apportionment'!O391</f>
        <v>5.3057999999999996</v>
      </c>
      <c r="X200" s="78">
        <v>5.3057999999999996</v>
      </c>
      <c r="Y200" s="25">
        <f t="shared" si="52"/>
        <v>0</v>
      </c>
      <c r="Z200" s="73">
        <f>'STIC Apportionment'!P391</f>
        <v>0.38279999999999997</v>
      </c>
      <c r="AA200" s="78">
        <v>0.38279999999999997</v>
      </c>
      <c r="AB200" s="25">
        <f t="shared" si="53"/>
        <v>0</v>
      </c>
      <c r="AC200" s="73">
        <f>'STIC Apportionment'!Q391</f>
        <v>0</v>
      </c>
      <c r="AD200" s="78">
        <v>0</v>
      </c>
      <c r="AE200" s="25" t="str">
        <f t="shared" si="54"/>
        <v/>
      </c>
      <c r="AF200" s="73">
        <f>'STIC Apportionment'!R391</f>
        <v>6.3334000000000001</v>
      </c>
      <c r="AG200" s="78">
        <v>6.3334000000000001</v>
      </c>
      <c r="AH200" s="25">
        <f t="shared" si="55"/>
        <v>0</v>
      </c>
      <c r="AI200"/>
      <c r="AJ200" s="1">
        <f>'STIC Apportionment'!T391</f>
        <v>0</v>
      </c>
      <c r="AK200" s="1">
        <f>'STIC Apportionment'!U391</f>
        <v>0</v>
      </c>
      <c r="AL200" s="1">
        <f>'STIC Apportionment'!V391</f>
        <v>0</v>
      </c>
      <c r="AM200" s="1">
        <f>'STIC Apportionment'!W391</f>
        <v>0</v>
      </c>
      <c r="AN200" s="1">
        <f>'STIC Apportionment'!X391</f>
        <v>0</v>
      </c>
      <c r="AO200" s="1">
        <f>'STIC Apportionment'!Y391</f>
        <v>0</v>
      </c>
      <c r="AP200" s="28">
        <f>'STIC Apportionment'!Z391</f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 s="13">
        <v>0</v>
      </c>
      <c r="AZ200" t="str">
        <f t="shared" si="45"/>
        <v/>
      </c>
      <c r="BA200" t="str">
        <f t="shared" si="45"/>
        <v/>
      </c>
      <c r="BB200" t="str">
        <f t="shared" si="45"/>
        <v/>
      </c>
      <c r="BC200" t="str">
        <f t="shared" si="44"/>
        <v/>
      </c>
      <c r="BD200" t="str">
        <f t="shared" si="44"/>
        <v/>
      </c>
      <c r="BE200" t="str">
        <f t="shared" si="44"/>
        <v/>
      </c>
      <c r="BF200" s="13">
        <f t="shared" si="56"/>
        <v>0</v>
      </c>
      <c r="BG200" s="13">
        <f t="shared" si="57"/>
        <v>0</v>
      </c>
      <c r="BH200" s="13">
        <f t="shared" si="58"/>
        <v>0</v>
      </c>
    </row>
    <row r="201" spans="1:60" x14ac:dyDescent="0.25">
      <c r="A201">
        <v>376</v>
      </c>
      <c r="B201" t="s">
        <v>407</v>
      </c>
      <c r="C201" s="8">
        <v>74495</v>
      </c>
      <c r="D201" s="8">
        <v>2418</v>
      </c>
      <c r="E201" s="26">
        <f>'STIC Apportionment'!G392</f>
        <v>1818791</v>
      </c>
      <c r="F201" s="22">
        <v>1818791</v>
      </c>
      <c r="G201" s="23">
        <f t="shared" si="46"/>
        <v>0</v>
      </c>
      <c r="H201" s="24">
        <f>'STIC Apportionment'!H392</f>
        <v>823531</v>
      </c>
      <c r="I201" s="27">
        <v>823531</v>
      </c>
      <c r="J201" s="23">
        <f t="shared" si="47"/>
        <v>0</v>
      </c>
      <c r="K201" s="24">
        <f>'STIC Apportionment'!I392</f>
        <v>52062</v>
      </c>
      <c r="L201" s="27">
        <v>52062</v>
      </c>
      <c r="M201" s="23">
        <f t="shared" si="48"/>
        <v>0</v>
      </c>
      <c r="N201" s="24">
        <f>'STIC Apportionment'!J392</f>
        <v>811501</v>
      </c>
      <c r="O201" s="27">
        <v>811501</v>
      </c>
      <c r="P201" s="23">
        <f t="shared" si="49"/>
        <v>0</v>
      </c>
      <c r="Q201" s="73">
        <f>'STIC Apportionment'!M392</f>
        <v>2.2084999999999999</v>
      </c>
      <c r="R201" s="78">
        <v>2.2084999999999999</v>
      </c>
      <c r="S201" s="25">
        <f t="shared" si="50"/>
        <v>0</v>
      </c>
      <c r="T201" s="92">
        <f>'STIC Apportionment'!N392</f>
        <v>34.935099999999998</v>
      </c>
      <c r="U201" s="78">
        <v>34.935099999999998</v>
      </c>
      <c r="V201" s="25">
        <f t="shared" si="51"/>
        <v>0</v>
      </c>
      <c r="W201" s="73">
        <f>'STIC Apportionment'!O392</f>
        <v>11.0548</v>
      </c>
      <c r="X201" s="78">
        <v>11.0548</v>
      </c>
      <c r="Y201" s="25">
        <f t="shared" si="52"/>
        <v>0</v>
      </c>
      <c r="Z201" s="73">
        <f>'STIC Apportionment'!P392</f>
        <v>0.69889999999999997</v>
      </c>
      <c r="AA201" s="78">
        <v>0.69889999999999997</v>
      </c>
      <c r="AB201" s="25">
        <f t="shared" si="53"/>
        <v>0</v>
      </c>
      <c r="AC201" s="73">
        <f>'STIC Apportionment'!Q392</f>
        <v>24.414899999999999</v>
      </c>
      <c r="AD201" s="78">
        <v>24.414899999999999</v>
      </c>
      <c r="AE201" s="25">
        <f t="shared" si="54"/>
        <v>0</v>
      </c>
      <c r="AF201" s="73">
        <f>'STIC Apportionment'!R392</f>
        <v>10.8934</v>
      </c>
      <c r="AG201" s="78">
        <v>10.8934</v>
      </c>
      <c r="AH201" s="25">
        <f t="shared" si="55"/>
        <v>0</v>
      </c>
      <c r="AI201"/>
      <c r="AJ201" s="1">
        <f>'STIC Apportionment'!T392</f>
        <v>0</v>
      </c>
      <c r="AK201" s="1">
        <f>'STIC Apportionment'!U392</f>
        <v>0</v>
      </c>
      <c r="AL201" s="1">
        <f>'STIC Apportionment'!V392</f>
        <v>0</v>
      </c>
      <c r="AM201" s="1">
        <f>'STIC Apportionment'!W392</f>
        <v>0</v>
      </c>
      <c r="AN201" s="1">
        <f>'STIC Apportionment'!X392</f>
        <v>0</v>
      </c>
      <c r="AO201" s="1">
        <f>'STIC Apportionment'!Y392</f>
        <v>0</v>
      </c>
      <c r="AP201" s="28">
        <f>'STIC Apportionment'!Z392</f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 s="13">
        <v>0</v>
      </c>
      <c r="AZ201" t="str">
        <f t="shared" si="45"/>
        <v/>
      </c>
      <c r="BA201" t="str">
        <f t="shared" si="45"/>
        <v/>
      </c>
      <c r="BB201" t="str">
        <f t="shared" si="45"/>
        <v/>
      </c>
      <c r="BC201" t="str">
        <f t="shared" si="44"/>
        <v/>
      </c>
      <c r="BD201" t="str">
        <f t="shared" si="44"/>
        <v/>
      </c>
      <c r="BE201" t="str">
        <f t="shared" si="44"/>
        <v/>
      </c>
      <c r="BF201" s="13">
        <f t="shared" si="56"/>
        <v>0</v>
      </c>
      <c r="BG201" s="13">
        <f t="shared" si="57"/>
        <v>0</v>
      </c>
      <c r="BH201" s="13">
        <f t="shared" si="58"/>
        <v>0</v>
      </c>
    </row>
    <row r="202" spans="1:60" x14ac:dyDescent="0.25">
      <c r="A202">
        <v>377</v>
      </c>
      <c r="B202" t="s">
        <v>408</v>
      </c>
      <c r="C202" s="8">
        <v>73588</v>
      </c>
      <c r="D202" s="8">
        <v>2095</v>
      </c>
      <c r="E202" s="26">
        <f>'STIC Apportionment'!G393</f>
        <v>0</v>
      </c>
      <c r="F202" s="22">
        <v>0</v>
      </c>
      <c r="G202" s="23" t="str">
        <f t="shared" si="46"/>
        <v/>
      </c>
      <c r="H202" s="24">
        <f>'STIC Apportionment'!H393</f>
        <v>399683</v>
      </c>
      <c r="I202" s="27">
        <v>399683</v>
      </c>
      <c r="J202" s="23">
        <f t="shared" si="47"/>
        <v>0</v>
      </c>
      <c r="K202" s="24">
        <f>'STIC Apportionment'!I393</f>
        <v>30411</v>
      </c>
      <c r="L202" s="27">
        <v>30411</v>
      </c>
      <c r="M202" s="23">
        <f t="shared" si="48"/>
        <v>0</v>
      </c>
      <c r="N202" s="24">
        <f>'STIC Apportionment'!J393</f>
        <v>161521</v>
      </c>
      <c r="O202" s="27">
        <v>161521</v>
      </c>
      <c r="P202" s="23">
        <f t="shared" si="49"/>
        <v>0</v>
      </c>
      <c r="Q202" s="73">
        <f>'STIC Apportionment'!M393</f>
        <v>0</v>
      </c>
      <c r="R202" s="78">
        <v>0</v>
      </c>
      <c r="S202" s="25" t="str">
        <f t="shared" si="50"/>
        <v/>
      </c>
      <c r="T202" s="92">
        <f>'STIC Apportionment'!N393</f>
        <v>0</v>
      </c>
      <c r="U202" s="78">
        <v>0</v>
      </c>
      <c r="V202" s="25" t="str">
        <f t="shared" si="51"/>
        <v/>
      </c>
      <c r="W202" s="73">
        <f>'STIC Apportionment'!O393</f>
        <v>5.4314</v>
      </c>
      <c r="X202" s="78">
        <v>5.4314</v>
      </c>
      <c r="Y202" s="25">
        <f t="shared" si="52"/>
        <v>0</v>
      </c>
      <c r="Z202" s="73">
        <f>'STIC Apportionment'!P393</f>
        <v>0.4133</v>
      </c>
      <c r="AA202" s="78">
        <v>0.4133</v>
      </c>
      <c r="AB202" s="25">
        <f t="shared" si="53"/>
        <v>0</v>
      </c>
      <c r="AC202" s="73">
        <f>'STIC Apportionment'!Q393</f>
        <v>0</v>
      </c>
      <c r="AD202" s="78">
        <v>0</v>
      </c>
      <c r="AE202" s="25" t="str">
        <f t="shared" si="54"/>
        <v/>
      </c>
      <c r="AF202" s="73">
        <f>'STIC Apportionment'!R393</f>
        <v>2.1949000000000001</v>
      </c>
      <c r="AG202" s="78">
        <v>2.1949000000000001</v>
      </c>
      <c r="AH202" s="25">
        <f t="shared" si="55"/>
        <v>0</v>
      </c>
      <c r="AI202"/>
      <c r="AJ202" s="1">
        <f>'STIC Apportionment'!T393</f>
        <v>0</v>
      </c>
      <c r="AK202" s="1">
        <f>'STIC Apportionment'!U393</f>
        <v>0</v>
      </c>
      <c r="AL202" s="1">
        <f>'STIC Apportionment'!V393</f>
        <v>0</v>
      </c>
      <c r="AM202" s="1">
        <f>'STIC Apportionment'!W393</f>
        <v>0</v>
      </c>
      <c r="AN202" s="1">
        <f>'STIC Apportionment'!X393</f>
        <v>0</v>
      </c>
      <c r="AO202" s="1">
        <f>'STIC Apportionment'!Y393</f>
        <v>0</v>
      </c>
      <c r="AP202" s="28">
        <f>'STIC Apportionment'!Z393</f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 s="13">
        <v>0</v>
      </c>
      <c r="AZ202" t="str">
        <f t="shared" si="45"/>
        <v/>
      </c>
      <c r="BA202" t="str">
        <f t="shared" si="45"/>
        <v/>
      </c>
      <c r="BB202" t="str">
        <f t="shared" si="45"/>
        <v/>
      </c>
      <c r="BC202" t="str">
        <f t="shared" si="44"/>
        <v/>
      </c>
      <c r="BD202" t="str">
        <f t="shared" si="44"/>
        <v/>
      </c>
      <c r="BE202" t="str">
        <f t="shared" si="44"/>
        <v/>
      </c>
      <c r="BF202" s="13">
        <f t="shared" si="56"/>
        <v>0</v>
      </c>
      <c r="BG202" s="13">
        <f t="shared" si="57"/>
        <v>0</v>
      </c>
      <c r="BH202" s="13">
        <f t="shared" si="58"/>
        <v>0</v>
      </c>
    </row>
    <row r="203" spans="1:60" x14ac:dyDescent="0.25">
      <c r="A203">
        <v>378</v>
      </c>
      <c r="B203" t="s">
        <v>409</v>
      </c>
      <c r="C203" s="8">
        <v>73534</v>
      </c>
      <c r="D203" s="8">
        <v>3220</v>
      </c>
      <c r="E203" s="26">
        <f>'STIC Apportionment'!G394</f>
        <v>6376042</v>
      </c>
      <c r="F203" s="22">
        <v>6376042</v>
      </c>
      <c r="G203" s="23">
        <f t="shared" si="46"/>
        <v>0</v>
      </c>
      <c r="H203" s="24">
        <f>'STIC Apportionment'!H394</f>
        <v>795131</v>
      </c>
      <c r="I203" s="27">
        <v>795131</v>
      </c>
      <c r="J203" s="23">
        <f t="shared" si="47"/>
        <v>0</v>
      </c>
      <c r="K203" s="24">
        <f>'STIC Apportionment'!I394</f>
        <v>66433</v>
      </c>
      <c r="L203" s="27">
        <v>66433</v>
      </c>
      <c r="M203" s="23">
        <f t="shared" si="48"/>
        <v>0</v>
      </c>
      <c r="N203" s="24">
        <f>'STIC Apportionment'!J394</f>
        <v>1450988</v>
      </c>
      <c r="O203" s="27">
        <v>1450988</v>
      </c>
      <c r="P203" s="23">
        <f t="shared" si="49"/>
        <v>0</v>
      </c>
      <c r="Q203" s="73">
        <f>'STIC Apportionment'!M394</f>
        <v>8.0189000000000004</v>
      </c>
      <c r="R203" s="78">
        <v>8.0189000000000004</v>
      </c>
      <c r="S203" s="25">
        <f t="shared" si="50"/>
        <v>0</v>
      </c>
      <c r="T203" s="92">
        <f>'STIC Apportionment'!N394</f>
        <v>95.977000000000004</v>
      </c>
      <c r="U203" s="78">
        <v>95.977000000000004</v>
      </c>
      <c r="V203" s="25">
        <f t="shared" si="51"/>
        <v>0</v>
      </c>
      <c r="W203" s="73">
        <f>'STIC Apportionment'!O394</f>
        <v>10.8131</v>
      </c>
      <c r="X203" s="78">
        <v>10.8131</v>
      </c>
      <c r="Y203" s="25">
        <f t="shared" si="52"/>
        <v>0</v>
      </c>
      <c r="Z203" s="73">
        <f>'STIC Apportionment'!P394</f>
        <v>0.90339999999999998</v>
      </c>
      <c r="AA203" s="78">
        <v>0.90339999999999998</v>
      </c>
      <c r="AB203" s="25">
        <f t="shared" si="53"/>
        <v>0</v>
      </c>
      <c r="AC203" s="73">
        <f>'STIC Apportionment'!Q394</f>
        <v>86.708799999999997</v>
      </c>
      <c r="AD203" s="78">
        <v>86.708799999999997</v>
      </c>
      <c r="AE203" s="25">
        <f t="shared" si="54"/>
        <v>0</v>
      </c>
      <c r="AF203" s="73">
        <f>'STIC Apportionment'!R394</f>
        <v>19.732199999999999</v>
      </c>
      <c r="AG203" s="78">
        <v>19.732199999999999</v>
      </c>
      <c r="AH203" s="25">
        <f t="shared" si="55"/>
        <v>0</v>
      </c>
      <c r="AI203"/>
      <c r="AJ203" s="1">
        <f>'STIC Apportionment'!T394</f>
        <v>1</v>
      </c>
      <c r="AK203" s="1">
        <f>'STIC Apportionment'!U394</f>
        <v>1</v>
      </c>
      <c r="AL203" s="1">
        <f>'STIC Apportionment'!V394</f>
        <v>0</v>
      </c>
      <c r="AM203" s="1">
        <f>'STIC Apportionment'!W394</f>
        <v>1</v>
      </c>
      <c r="AN203" s="1">
        <f>'STIC Apportionment'!X394</f>
        <v>1</v>
      </c>
      <c r="AO203" s="1">
        <f>'STIC Apportionment'!Y394</f>
        <v>1</v>
      </c>
      <c r="AP203" s="28">
        <f>'STIC Apportionment'!Z394</f>
        <v>5</v>
      </c>
      <c r="AR203">
        <v>1</v>
      </c>
      <c r="AS203">
        <v>0</v>
      </c>
      <c r="AT203">
        <v>0</v>
      </c>
      <c r="AU203">
        <v>1</v>
      </c>
      <c r="AV203">
        <v>1</v>
      </c>
      <c r="AW203">
        <v>1</v>
      </c>
      <c r="AX203" s="13">
        <v>4</v>
      </c>
      <c r="AZ203" t="str">
        <f t="shared" si="45"/>
        <v/>
      </c>
      <c r="BA203" t="str">
        <f t="shared" si="45"/>
        <v>gain</v>
      </c>
      <c r="BB203" t="str">
        <f t="shared" si="45"/>
        <v/>
      </c>
      <c r="BC203" t="str">
        <f t="shared" si="44"/>
        <v/>
      </c>
      <c r="BD203" t="str">
        <f t="shared" si="44"/>
        <v/>
      </c>
      <c r="BE203" t="str">
        <f t="shared" si="44"/>
        <v/>
      </c>
      <c r="BF203" s="13">
        <f t="shared" si="56"/>
        <v>1</v>
      </c>
      <c r="BG203" s="13">
        <f t="shared" si="57"/>
        <v>0</v>
      </c>
      <c r="BH203" s="13">
        <f t="shared" si="58"/>
        <v>1</v>
      </c>
    </row>
    <row r="204" spans="1:60" x14ac:dyDescent="0.25">
      <c r="A204">
        <v>379</v>
      </c>
      <c r="B204" t="s">
        <v>410</v>
      </c>
      <c r="C204" s="8">
        <v>73467</v>
      </c>
      <c r="D204" s="8">
        <v>1290</v>
      </c>
      <c r="E204" s="26">
        <f>'STIC Apportionment'!G395</f>
        <v>3675765</v>
      </c>
      <c r="F204" s="22">
        <v>3675765</v>
      </c>
      <c r="G204" s="23">
        <f t="shared" si="46"/>
        <v>0</v>
      </c>
      <c r="H204" s="24">
        <f>'STIC Apportionment'!H395</f>
        <v>1790146</v>
      </c>
      <c r="I204" s="27">
        <v>1790146</v>
      </c>
      <c r="J204" s="23">
        <f t="shared" si="47"/>
        <v>0</v>
      </c>
      <c r="K204" s="24">
        <f>'STIC Apportionment'!I395</f>
        <v>86763</v>
      </c>
      <c r="L204" s="27">
        <v>86763</v>
      </c>
      <c r="M204" s="23">
        <f t="shared" si="48"/>
        <v>0</v>
      </c>
      <c r="N204" s="24">
        <f>'STIC Apportionment'!J395</f>
        <v>173878</v>
      </c>
      <c r="O204" s="27">
        <v>173878</v>
      </c>
      <c r="P204" s="23">
        <f t="shared" si="49"/>
        <v>0</v>
      </c>
      <c r="Q204" s="73">
        <f>'STIC Apportionment'!M395</f>
        <v>2.0533000000000001</v>
      </c>
      <c r="R204" s="78">
        <v>2.0533000000000001</v>
      </c>
      <c r="S204" s="25">
        <f t="shared" si="50"/>
        <v>0</v>
      </c>
      <c r="T204" s="92">
        <f>'STIC Apportionment'!N395</f>
        <v>42.365600000000001</v>
      </c>
      <c r="U204" s="78">
        <v>42.365600000000001</v>
      </c>
      <c r="V204" s="25">
        <f t="shared" si="51"/>
        <v>0</v>
      </c>
      <c r="W204" s="73">
        <f>'STIC Apportionment'!O395</f>
        <v>24.366700000000002</v>
      </c>
      <c r="X204" s="78">
        <v>24.366700000000002</v>
      </c>
      <c r="Y204" s="25">
        <f t="shared" si="52"/>
        <v>0</v>
      </c>
      <c r="Z204" s="73">
        <f>'STIC Apportionment'!P395</f>
        <v>1.181</v>
      </c>
      <c r="AA204" s="78">
        <v>1.181</v>
      </c>
      <c r="AB204" s="25">
        <f t="shared" si="53"/>
        <v>0</v>
      </c>
      <c r="AC204" s="73">
        <f>'STIC Apportionment'!Q395</f>
        <v>50.032899999999998</v>
      </c>
      <c r="AD204" s="78">
        <v>50.032899999999998</v>
      </c>
      <c r="AE204" s="25">
        <f t="shared" si="54"/>
        <v>0</v>
      </c>
      <c r="AF204" s="73">
        <f>'STIC Apportionment'!R395</f>
        <v>2.3666999999999998</v>
      </c>
      <c r="AG204" s="78">
        <v>2.3666999999999998</v>
      </c>
      <c r="AH204" s="25">
        <f t="shared" si="55"/>
        <v>0</v>
      </c>
      <c r="AI204"/>
      <c r="AJ204" s="1">
        <f>'STIC Apportionment'!T395</f>
        <v>0</v>
      </c>
      <c r="AK204" s="1">
        <f>'STIC Apportionment'!U395</f>
        <v>0</v>
      </c>
      <c r="AL204" s="1">
        <f>'STIC Apportionment'!V395</f>
        <v>1</v>
      </c>
      <c r="AM204" s="1">
        <f>'STIC Apportionment'!W395</f>
        <v>1</v>
      </c>
      <c r="AN204" s="1">
        <f>'STIC Apportionment'!X395</f>
        <v>0</v>
      </c>
      <c r="AO204" s="1">
        <f>'STIC Apportionment'!Y395</f>
        <v>0</v>
      </c>
      <c r="AP204" s="28">
        <f>'STIC Apportionment'!Z395</f>
        <v>2</v>
      </c>
      <c r="AR204">
        <v>0</v>
      </c>
      <c r="AS204">
        <v>0</v>
      </c>
      <c r="AT204">
        <v>1</v>
      </c>
      <c r="AU204">
        <v>1</v>
      </c>
      <c r="AV204">
        <v>0</v>
      </c>
      <c r="AW204">
        <v>0</v>
      </c>
      <c r="AX204" s="13">
        <v>2</v>
      </c>
      <c r="AZ204" t="str">
        <f t="shared" si="45"/>
        <v/>
      </c>
      <c r="BA204" t="str">
        <f t="shared" si="45"/>
        <v/>
      </c>
      <c r="BB204" t="str">
        <f t="shared" si="45"/>
        <v/>
      </c>
      <c r="BC204" t="str">
        <f t="shared" si="44"/>
        <v/>
      </c>
      <c r="BD204" t="str">
        <f t="shared" si="44"/>
        <v/>
      </c>
      <c r="BE204" t="str">
        <f t="shared" si="44"/>
        <v/>
      </c>
      <c r="BF204" s="13">
        <f t="shared" si="56"/>
        <v>0</v>
      </c>
      <c r="BG204" s="13">
        <f t="shared" si="57"/>
        <v>0</v>
      </c>
      <c r="BH204" s="13">
        <f t="shared" si="58"/>
        <v>0</v>
      </c>
    </row>
    <row r="205" spans="1:60" x14ac:dyDescent="0.25">
      <c r="A205">
        <v>380</v>
      </c>
      <c r="B205" t="s">
        <v>411</v>
      </c>
      <c r="C205" s="8">
        <v>73107</v>
      </c>
      <c r="D205" s="8">
        <v>1113</v>
      </c>
      <c r="E205" s="26">
        <f>'STIC Apportionment'!G396</f>
        <v>693101</v>
      </c>
      <c r="F205" s="22">
        <v>693101</v>
      </c>
      <c r="G205" s="23">
        <f t="shared" si="46"/>
        <v>0</v>
      </c>
      <c r="H205" s="24">
        <f>'STIC Apportionment'!H396</f>
        <v>234805</v>
      </c>
      <c r="I205" s="27">
        <v>234805</v>
      </c>
      <c r="J205" s="23">
        <f t="shared" si="47"/>
        <v>0</v>
      </c>
      <c r="K205" s="24">
        <f>'STIC Apportionment'!I396</f>
        <v>13186</v>
      </c>
      <c r="L205" s="27">
        <v>13186</v>
      </c>
      <c r="M205" s="23">
        <f t="shared" si="48"/>
        <v>0</v>
      </c>
      <c r="N205" s="24">
        <f>'STIC Apportionment'!J396</f>
        <v>68961</v>
      </c>
      <c r="O205" s="27">
        <v>68961</v>
      </c>
      <c r="P205" s="23">
        <f t="shared" si="49"/>
        <v>0</v>
      </c>
      <c r="Q205" s="73">
        <f>'STIC Apportionment'!M396</f>
        <v>2.9518</v>
      </c>
      <c r="R205" s="78">
        <v>2.9518</v>
      </c>
      <c r="S205" s="25">
        <f t="shared" si="50"/>
        <v>0</v>
      </c>
      <c r="T205" s="92">
        <f>'STIC Apportionment'!N396</f>
        <v>52.563400000000001</v>
      </c>
      <c r="U205" s="78">
        <v>52.563400000000001</v>
      </c>
      <c r="V205" s="25">
        <f t="shared" si="51"/>
        <v>0</v>
      </c>
      <c r="W205" s="73">
        <f>'STIC Apportionment'!O396</f>
        <v>3.2118000000000002</v>
      </c>
      <c r="X205" s="78">
        <v>3.2118000000000002</v>
      </c>
      <c r="Y205" s="25">
        <f t="shared" si="52"/>
        <v>0</v>
      </c>
      <c r="Z205" s="73">
        <f>'STIC Apportionment'!P396</f>
        <v>0.1804</v>
      </c>
      <c r="AA205" s="78">
        <v>0.1804</v>
      </c>
      <c r="AB205" s="25">
        <f t="shared" si="53"/>
        <v>0</v>
      </c>
      <c r="AC205" s="73">
        <f>'STIC Apportionment'!Q396</f>
        <v>9.4806000000000008</v>
      </c>
      <c r="AD205" s="78">
        <v>9.4806000000000008</v>
      </c>
      <c r="AE205" s="25">
        <f t="shared" si="54"/>
        <v>0</v>
      </c>
      <c r="AF205" s="73">
        <f>'STIC Apportionment'!R396</f>
        <v>0.94330000000000003</v>
      </c>
      <c r="AG205" s="78">
        <v>0.94330000000000003</v>
      </c>
      <c r="AH205" s="25">
        <f t="shared" si="55"/>
        <v>0</v>
      </c>
      <c r="AI205"/>
      <c r="AJ205" s="1">
        <f>'STIC Apportionment'!T396</f>
        <v>0</v>
      </c>
      <c r="AK205" s="1">
        <f>'STIC Apportionment'!U396</f>
        <v>0</v>
      </c>
      <c r="AL205" s="1">
        <f>'STIC Apportionment'!V396</f>
        <v>0</v>
      </c>
      <c r="AM205" s="1">
        <f>'STIC Apportionment'!W396</f>
        <v>0</v>
      </c>
      <c r="AN205" s="1">
        <f>'STIC Apportionment'!X396</f>
        <v>0</v>
      </c>
      <c r="AO205" s="1">
        <f>'STIC Apportionment'!Y396</f>
        <v>0</v>
      </c>
      <c r="AP205" s="28">
        <f>'STIC Apportionment'!Z396</f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 s="13">
        <v>0</v>
      </c>
      <c r="AZ205" t="str">
        <f t="shared" si="45"/>
        <v/>
      </c>
      <c r="BA205" t="str">
        <f t="shared" si="45"/>
        <v/>
      </c>
      <c r="BB205" t="str">
        <f t="shared" si="45"/>
        <v/>
      </c>
      <c r="BC205" t="str">
        <f t="shared" si="44"/>
        <v/>
      </c>
      <c r="BD205" t="str">
        <f t="shared" si="44"/>
        <v/>
      </c>
      <c r="BE205" t="str">
        <f t="shared" si="44"/>
        <v/>
      </c>
      <c r="BF205" s="13">
        <f t="shared" si="56"/>
        <v>0</v>
      </c>
      <c r="BG205" s="13">
        <f t="shared" si="57"/>
        <v>0</v>
      </c>
      <c r="BH205" s="13">
        <f t="shared" si="58"/>
        <v>0</v>
      </c>
    </row>
    <row r="206" spans="1:60" x14ac:dyDescent="0.25">
      <c r="A206">
        <v>381</v>
      </c>
      <c r="B206" t="s">
        <v>412</v>
      </c>
      <c r="C206" s="8">
        <v>72852</v>
      </c>
      <c r="D206" s="8">
        <v>1392</v>
      </c>
      <c r="E206" s="26">
        <f>'STIC Apportionment'!G397</f>
        <v>0</v>
      </c>
      <c r="F206" s="22">
        <v>0</v>
      </c>
      <c r="G206" s="23" t="str">
        <f t="shared" si="46"/>
        <v/>
      </c>
      <c r="H206" s="24">
        <f>'STIC Apportionment'!H397</f>
        <v>643458</v>
      </c>
      <c r="I206" s="27">
        <v>483182</v>
      </c>
      <c r="J206" s="23">
        <f t="shared" si="47"/>
        <v>0.33170937659101529</v>
      </c>
      <c r="K206" s="24">
        <f>'STIC Apportionment'!I397</f>
        <v>40289</v>
      </c>
      <c r="L206" s="27">
        <v>30665</v>
      </c>
      <c r="M206" s="23">
        <f t="shared" si="48"/>
        <v>0.31384314364911137</v>
      </c>
      <c r="N206" s="24">
        <f>'STIC Apportionment'!J397</f>
        <v>159685</v>
      </c>
      <c r="O206" s="27">
        <v>194245</v>
      </c>
      <c r="P206" s="23">
        <f t="shared" si="49"/>
        <v>-0.17791963757110862</v>
      </c>
      <c r="Q206" s="73">
        <f>'STIC Apportionment'!M397</f>
        <v>0</v>
      </c>
      <c r="R206" s="78">
        <v>0</v>
      </c>
      <c r="S206" s="25" t="str">
        <f t="shared" si="50"/>
        <v/>
      </c>
      <c r="T206" s="92">
        <f>'STIC Apportionment'!N397</f>
        <v>0</v>
      </c>
      <c r="U206" s="78">
        <v>0</v>
      </c>
      <c r="V206" s="25" t="str">
        <f t="shared" si="51"/>
        <v/>
      </c>
      <c r="W206" s="73">
        <f>'STIC Apportionment'!O397</f>
        <v>8.8323999999999998</v>
      </c>
      <c r="X206" s="78">
        <v>6.6323999999999996</v>
      </c>
      <c r="Y206" s="25">
        <f t="shared" si="52"/>
        <v>0.33170496351245404</v>
      </c>
      <c r="Z206" s="73">
        <f>'STIC Apportionment'!P397</f>
        <v>0.55300000000000005</v>
      </c>
      <c r="AA206" s="78">
        <v>0.4209</v>
      </c>
      <c r="AB206" s="25">
        <f t="shared" si="53"/>
        <v>0.31385127108576882</v>
      </c>
      <c r="AC206" s="73">
        <f>'STIC Apportionment'!Q397</f>
        <v>0</v>
      </c>
      <c r="AD206" s="78">
        <v>0</v>
      </c>
      <c r="AE206" s="25" t="str">
        <f t="shared" si="54"/>
        <v/>
      </c>
      <c r="AF206" s="73">
        <f>'STIC Apportionment'!R397</f>
        <v>2.1919</v>
      </c>
      <c r="AG206" s="78">
        <v>2.6663000000000001</v>
      </c>
      <c r="AH206" s="25">
        <f t="shared" si="55"/>
        <v>-0.17792446461388445</v>
      </c>
      <c r="AI206"/>
      <c r="AJ206" s="1">
        <f>'STIC Apportionment'!T397</f>
        <v>0</v>
      </c>
      <c r="AK206" s="1">
        <f>'STIC Apportionment'!U397</f>
        <v>0</v>
      </c>
      <c r="AL206" s="1">
        <f>'STIC Apportionment'!V397</f>
        <v>0</v>
      </c>
      <c r="AM206" s="1">
        <f>'STIC Apportionment'!W397</f>
        <v>0</v>
      </c>
      <c r="AN206" s="1">
        <f>'STIC Apportionment'!X397</f>
        <v>0</v>
      </c>
      <c r="AO206" s="1">
        <f>'STIC Apportionment'!Y397</f>
        <v>0</v>
      </c>
      <c r="AP206" s="28">
        <f>'STIC Apportionment'!Z397</f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 s="13">
        <v>0</v>
      </c>
      <c r="AZ206" t="str">
        <f t="shared" si="45"/>
        <v/>
      </c>
      <c r="BA206" t="str">
        <f t="shared" si="45"/>
        <v/>
      </c>
      <c r="BB206" t="str">
        <f t="shared" si="45"/>
        <v/>
      </c>
      <c r="BC206" t="str">
        <f t="shared" si="44"/>
        <v/>
      </c>
      <c r="BD206" t="str">
        <f t="shared" si="44"/>
        <v/>
      </c>
      <c r="BE206" t="str">
        <f t="shared" si="44"/>
        <v/>
      </c>
      <c r="BF206" s="13">
        <f t="shared" si="56"/>
        <v>0</v>
      </c>
      <c r="BG206" s="13">
        <f t="shared" si="57"/>
        <v>0</v>
      </c>
      <c r="BH206" s="13">
        <f t="shared" si="58"/>
        <v>0</v>
      </c>
    </row>
    <row r="207" spans="1:60" x14ac:dyDescent="0.25">
      <c r="A207">
        <v>382</v>
      </c>
      <c r="B207" t="s">
        <v>413</v>
      </c>
      <c r="C207" s="8">
        <v>72794</v>
      </c>
      <c r="D207" s="8">
        <v>5157</v>
      </c>
      <c r="E207" s="26">
        <f>'STIC Apportionment'!G398</f>
        <v>9719985</v>
      </c>
      <c r="F207" s="22">
        <v>9719985</v>
      </c>
      <c r="G207" s="23">
        <f t="shared" si="46"/>
        <v>0</v>
      </c>
      <c r="H207" s="24">
        <f>'STIC Apportionment'!H398</f>
        <v>1222310</v>
      </c>
      <c r="I207" s="27">
        <v>1222310</v>
      </c>
      <c r="J207" s="23">
        <f t="shared" si="47"/>
        <v>0</v>
      </c>
      <c r="K207" s="24">
        <f>'STIC Apportionment'!I398</f>
        <v>98604</v>
      </c>
      <c r="L207" s="27">
        <v>98604</v>
      </c>
      <c r="M207" s="23">
        <f t="shared" si="48"/>
        <v>0</v>
      </c>
      <c r="N207" s="24">
        <f>'STIC Apportionment'!J398</f>
        <v>3904087</v>
      </c>
      <c r="O207" s="27">
        <v>3904087</v>
      </c>
      <c r="P207" s="23">
        <f t="shared" si="49"/>
        <v>0</v>
      </c>
      <c r="Q207" s="73">
        <f>'STIC Apportionment'!M398</f>
        <v>8.4125999999999994</v>
      </c>
      <c r="R207" s="78">
        <v>8.4125999999999994</v>
      </c>
      <c r="S207" s="25">
        <f t="shared" si="50"/>
        <v>0</v>
      </c>
      <c r="T207" s="92">
        <f>'STIC Apportionment'!N398</f>
        <v>104.4868</v>
      </c>
      <c r="U207" s="78">
        <v>104.4868</v>
      </c>
      <c r="V207" s="25">
        <f t="shared" si="51"/>
        <v>0</v>
      </c>
      <c r="W207" s="73">
        <f>'STIC Apportionment'!O398</f>
        <v>16.791399999999999</v>
      </c>
      <c r="X207" s="78">
        <v>16.791399999999999</v>
      </c>
      <c r="Y207" s="25">
        <f t="shared" si="52"/>
        <v>0</v>
      </c>
      <c r="Z207" s="73">
        <f>'STIC Apportionment'!P398</f>
        <v>1.3546</v>
      </c>
      <c r="AA207" s="78">
        <v>1.3546</v>
      </c>
      <c r="AB207" s="25">
        <f t="shared" si="53"/>
        <v>0</v>
      </c>
      <c r="AC207" s="73">
        <f>'STIC Apportionment'!Q398</f>
        <v>133.5273</v>
      </c>
      <c r="AD207" s="78">
        <v>133.5273</v>
      </c>
      <c r="AE207" s="25">
        <f t="shared" si="54"/>
        <v>0</v>
      </c>
      <c r="AF207" s="73">
        <f>'STIC Apportionment'!R398</f>
        <v>53.631999999999998</v>
      </c>
      <c r="AG207" s="78">
        <v>53.631999999999998</v>
      </c>
      <c r="AH207" s="25">
        <f t="shared" si="55"/>
        <v>0</v>
      </c>
      <c r="AI207"/>
      <c r="AJ207" s="1">
        <f>'STIC Apportionment'!T398</f>
        <v>1</v>
      </c>
      <c r="AK207" s="1">
        <f>'STIC Apportionment'!U398</f>
        <v>1</v>
      </c>
      <c r="AL207" s="1">
        <f>'STIC Apportionment'!V398</f>
        <v>1</v>
      </c>
      <c r="AM207" s="1">
        <f>'STIC Apportionment'!W398</f>
        <v>1</v>
      </c>
      <c r="AN207" s="1">
        <f>'STIC Apportionment'!X398</f>
        <v>1</v>
      </c>
      <c r="AO207" s="1">
        <f>'STIC Apportionment'!Y398</f>
        <v>1</v>
      </c>
      <c r="AP207" s="28">
        <f>'STIC Apportionment'!Z398</f>
        <v>6</v>
      </c>
      <c r="AR207">
        <v>1</v>
      </c>
      <c r="AS207">
        <v>1</v>
      </c>
      <c r="AT207">
        <v>1</v>
      </c>
      <c r="AU207">
        <v>1</v>
      </c>
      <c r="AV207">
        <v>1</v>
      </c>
      <c r="AW207">
        <v>1</v>
      </c>
      <c r="AX207" s="13">
        <v>6</v>
      </c>
      <c r="AZ207" t="str">
        <f t="shared" si="45"/>
        <v/>
      </c>
      <c r="BA207" t="str">
        <f t="shared" si="45"/>
        <v/>
      </c>
      <c r="BB207" t="str">
        <f t="shared" si="45"/>
        <v/>
      </c>
      <c r="BC207" t="str">
        <f t="shared" si="44"/>
        <v/>
      </c>
      <c r="BD207" t="str">
        <f t="shared" si="44"/>
        <v/>
      </c>
      <c r="BE207" t="str">
        <f t="shared" si="44"/>
        <v/>
      </c>
      <c r="BF207" s="13">
        <f t="shared" si="56"/>
        <v>0</v>
      </c>
      <c r="BG207" s="13">
        <f t="shared" si="57"/>
        <v>0</v>
      </c>
      <c r="BH207" s="13">
        <f t="shared" si="58"/>
        <v>0</v>
      </c>
    </row>
    <row r="208" spans="1:60" x14ac:dyDescent="0.25">
      <c r="A208">
        <v>383</v>
      </c>
      <c r="B208" t="s">
        <v>414</v>
      </c>
      <c r="C208" s="8">
        <v>72714</v>
      </c>
      <c r="D208" s="8">
        <v>1260</v>
      </c>
      <c r="E208" s="26">
        <f>'STIC Apportionment'!G399</f>
        <v>0</v>
      </c>
      <c r="F208" s="22">
        <v>0</v>
      </c>
      <c r="G208" s="23" t="str">
        <f t="shared" si="46"/>
        <v/>
      </c>
      <c r="H208" s="24">
        <f>'STIC Apportionment'!H399</f>
        <v>462568</v>
      </c>
      <c r="I208" s="27">
        <v>462568</v>
      </c>
      <c r="J208" s="23">
        <f t="shared" si="47"/>
        <v>0</v>
      </c>
      <c r="K208" s="24">
        <f>'STIC Apportionment'!I399</f>
        <v>40783</v>
      </c>
      <c r="L208" s="27">
        <v>40783</v>
      </c>
      <c r="M208" s="23">
        <f t="shared" si="48"/>
        <v>0</v>
      </c>
      <c r="N208" s="24">
        <f>'STIC Apportionment'!J399</f>
        <v>92834</v>
      </c>
      <c r="O208" s="27">
        <v>92834</v>
      </c>
      <c r="P208" s="23">
        <f t="shared" si="49"/>
        <v>0</v>
      </c>
      <c r="Q208" s="73">
        <f>'STIC Apportionment'!M399</f>
        <v>0</v>
      </c>
      <c r="R208" s="78">
        <v>0</v>
      </c>
      <c r="S208" s="25" t="str">
        <f t="shared" si="50"/>
        <v/>
      </c>
      <c r="T208" s="92">
        <f>'STIC Apportionment'!N399</f>
        <v>0</v>
      </c>
      <c r="U208" s="78">
        <v>0</v>
      </c>
      <c r="V208" s="25" t="str">
        <f t="shared" si="51"/>
        <v/>
      </c>
      <c r="W208" s="73">
        <f>'STIC Apportionment'!O399</f>
        <v>6.3615000000000004</v>
      </c>
      <c r="X208" s="78">
        <v>6.3615000000000004</v>
      </c>
      <c r="Y208" s="25">
        <f t="shared" si="52"/>
        <v>0</v>
      </c>
      <c r="Z208" s="73">
        <f>'STIC Apportionment'!P399</f>
        <v>0.56089999999999995</v>
      </c>
      <c r="AA208" s="78">
        <v>0.56089999999999995</v>
      </c>
      <c r="AB208" s="25">
        <f t="shared" si="53"/>
        <v>0</v>
      </c>
      <c r="AC208" s="73">
        <f>'STIC Apportionment'!Q399</f>
        <v>0</v>
      </c>
      <c r="AD208" s="78">
        <v>0</v>
      </c>
      <c r="AE208" s="25" t="str">
        <f t="shared" si="54"/>
        <v/>
      </c>
      <c r="AF208" s="73">
        <f>'STIC Apportionment'!R399</f>
        <v>1.2766999999999999</v>
      </c>
      <c r="AG208" s="78">
        <v>1.2766999999999999</v>
      </c>
      <c r="AH208" s="25">
        <f t="shared" si="55"/>
        <v>0</v>
      </c>
      <c r="AI208"/>
      <c r="AJ208" s="1">
        <f>'STIC Apportionment'!T399</f>
        <v>0</v>
      </c>
      <c r="AK208" s="1">
        <f>'STIC Apportionment'!U399</f>
        <v>0</v>
      </c>
      <c r="AL208" s="1">
        <f>'STIC Apportionment'!V399</f>
        <v>0</v>
      </c>
      <c r="AM208" s="1">
        <f>'STIC Apportionment'!W399</f>
        <v>0</v>
      </c>
      <c r="AN208" s="1">
        <f>'STIC Apportionment'!X399</f>
        <v>0</v>
      </c>
      <c r="AO208" s="1">
        <f>'STIC Apportionment'!Y399</f>
        <v>0</v>
      </c>
      <c r="AP208" s="28">
        <f>'STIC Apportionment'!Z399</f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 s="13">
        <v>0</v>
      </c>
      <c r="AZ208" t="str">
        <f t="shared" si="45"/>
        <v/>
      </c>
      <c r="BA208" t="str">
        <f t="shared" si="45"/>
        <v/>
      </c>
      <c r="BB208" t="str">
        <f t="shared" si="45"/>
        <v/>
      </c>
      <c r="BC208" t="str">
        <f t="shared" si="44"/>
        <v/>
      </c>
      <c r="BD208" t="str">
        <f t="shared" si="44"/>
        <v/>
      </c>
      <c r="BE208" t="str">
        <f t="shared" si="44"/>
        <v/>
      </c>
      <c r="BF208" s="13">
        <f t="shared" si="56"/>
        <v>0</v>
      </c>
      <c r="BG208" s="13">
        <f t="shared" si="57"/>
        <v>0</v>
      </c>
      <c r="BH208" s="13">
        <f t="shared" si="58"/>
        <v>0</v>
      </c>
    </row>
    <row r="209" spans="1:60" x14ac:dyDescent="0.25">
      <c r="A209">
        <v>384</v>
      </c>
      <c r="B209" t="s">
        <v>415</v>
      </c>
      <c r="C209" s="8">
        <v>71957</v>
      </c>
      <c r="D209" s="8">
        <v>2066</v>
      </c>
      <c r="E209" s="26">
        <f>'STIC Apportionment'!G400</f>
        <v>9913588</v>
      </c>
      <c r="F209" s="22">
        <v>9913588</v>
      </c>
      <c r="G209" s="23">
        <f t="shared" si="46"/>
        <v>0</v>
      </c>
      <c r="H209" s="24">
        <f>'STIC Apportionment'!H400</f>
        <v>1072314</v>
      </c>
      <c r="I209" s="27">
        <v>1072314</v>
      </c>
      <c r="J209" s="23">
        <f t="shared" si="47"/>
        <v>0</v>
      </c>
      <c r="K209" s="24">
        <f>'STIC Apportionment'!I400</f>
        <v>82789</v>
      </c>
      <c r="L209" s="27">
        <v>82789</v>
      </c>
      <c r="M209" s="23">
        <f t="shared" si="48"/>
        <v>0</v>
      </c>
      <c r="N209" s="24">
        <f>'STIC Apportionment'!J400</f>
        <v>2564520</v>
      </c>
      <c r="O209" s="27">
        <v>2564520</v>
      </c>
      <c r="P209" s="23">
        <f t="shared" si="49"/>
        <v>0</v>
      </c>
      <c r="Q209" s="73">
        <f>'STIC Apportionment'!M400</f>
        <v>9.2449999999999992</v>
      </c>
      <c r="R209" s="78">
        <v>9.2449999999999992</v>
      </c>
      <c r="S209" s="25">
        <f t="shared" si="50"/>
        <v>0</v>
      </c>
      <c r="T209" s="92">
        <f>'STIC Apportionment'!N400</f>
        <v>119.7452</v>
      </c>
      <c r="U209" s="78">
        <v>119.7452</v>
      </c>
      <c r="V209" s="25">
        <f t="shared" si="51"/>
        <v>0</v>
      </c>
      <c r="W209" s="73">
        <f>'STIC Apportionment'!O400</f>
        <v>14.902100000000001</v>
      </c>
      <c r="X209" s="78">
        <v>14.902100000000001</v>
      </c>
      <c r="Y209" s="25">
        <f t="shared" si="52"/>
        <v>0</v>
      </c>
      <c r="Z209" s="73">
        <f>'STIC Apportionment'!P400</f>
        <v>1.1505000000000001</v>
      </c>
      <c r="AA209" s="78">
        <v>1.1505000000000001</v>
      </c>
      <c r="AB209" s="25">
        <f t="shared" si="53"/>
        <v>0</v>
      </c>
      <c r="AC209" s="73">
        <f>'STIC Apportionment'!Q400</f>
        <v>137.77099999999999</v>
      </c>
      <c r="AD209" s="78">
        <v>137.77099999999999</v>
      </c>
      <c r="AE209" s="25">
        <f t="shared" si="54"/>
        <v>0</v>
      </c>
      <c r="AF209" s="73">
        <f>'STIC Apportionment'!R400</f>
        <v>35.639600000000002</v>
      </c>
      <c r="AG209" s="78">
        <v>35.639600000000002</v>
      </c>
      <c r="AH209" s="25">
        <f t="shared" si="55"/>
        <v>0</v>
      </c>
      <c r="AI209"/>
      <c r="AJ209" s="1">
        <f>'STIC Apportionment'!T400</f>
        <v>1</v>
      </c>
      <c r="AK209" s="1">
        <f>'STIC Apportionment'!U400</f>
        <v>1</v>
      </c>
      <c r="AL209" s="1">
        <f>'STIC Apportionment'!V400</f>
        <v>1</v>
      </c>
      <c r="AM209" s="1">
        <f>'STIC Apportionment'!W400</f>
        <v>1</v>
      </c>
      <c r="AN209" s="1">
        <f>'STIC Apportionment'!X400</f>
        <v>1</v>
      </c>
      <c r="AO209" s="1">
        <f>'STIC Apportionment'!Y400</f>
        <v>1</v>
      </c>
      <c r="AP209" s="28">
        <f>'STIC Apportionment'!Z400</f>
        <v>6</v>
      </c>
      <c r="AR209">
        <v>1</v>
      </c>
      <c r="AS209">
        <v>1</v>
      </c>
      <c r="AT209">
        <v>1</v>
      </c>
      <c r="AU209">
        <v>1</v>
      </c>
      <c r="AV209">
        <v>1</v>
      </c>
      <c r="AW209">
        <v>1</v>
      </c>
      <c r="AX209" s="13">
        <v>6</v>
      </c>
      <c r="AZ209" t="str">
        <f t="shared" si="45"/>
        <v/>
      </c>
      <c r="BA209" t="str">
        <f t="shared" si="45"/>
        <v/>
      </c>
      <c r="BB209" t="str">
        <f t="shared" si="45"/>
        <v/>
      </c>
      <c r="BC209" t="str">
        <f t="shared" si="44"/>
        <v/>
      </c>
      <c r="BD209" t="str">
        <f t="shared" si="44"/>
        <v/>
      </c>
      <c r="BE209" t="str">
        <f t="shared" si="44"/>
        <v/>
      </c>
      <c r="BF209" s="13">
        <f t="shared" si="56"/>
        <v>0</v>
      </c>
      <c r="BG209" s="13">
        <f t="shared" si="57"/>
        <v>0</v>
      </c>
      <c r="BH209" s="13">
        <f t="shared" si="58"/>
        <v>0</v>
      </c>
    </row>
    <row r="210" spans="1:60" x14ac:dyDescent="0.25">
      <c r="A210">
        <v>385</v>
      </c>
      <c r="B210" t="s">
        <v>416</v>
      </c>
      <c r="C210" s="8">
        <v>71880</v>
      </c>
      <c r="D210" s="8">
        <v>1406</v>
      </c>
      <c r="E210" s="26">
        <f>'STIC Apportionment'!G401</f>
        <v>2489004</v>
      </c>
      <c r="F210" s="22">
        <v>2489004</v>
      </c>
      <c r="G210" s="23">
        <f t="shared" si="46"/>
        <v>0</v>
      </c>
      <c r="H210" s="24">
        <f>'STIC Apportionment'!H401</f>
        <v>803887</v>
      </c>
      <c r="I210" s="27">
        <v>803887</v>
      </c>
      <c r="J210" s="23">
        <f t="shared" si="47"/>
        <v>0</v>
      </c>
      <c r="K210" s="24">
        <f>'STIC Apportionment'!I401</f>
        <v>51022</v>
      </c>
      <c r="L210" s="27">
        <v>51022</v>
      </c>
      <c r="M210" s="23">
        <f t="shared" si="48"/>
        <v>0</v>
      </c>
      <c r="N210" s="24">
        <f>'STIC Apportionment'!J401</f>
        <v>446803</v>
      </c>
      <c r="O210" s="27">
        <v>446803</v>
      </c>
      <c r="P210" s="23">
        <f t="shared" si="49"/>
        <v>0</v>
      </c>
      <c r="Q210" s="73">
        <f>'STIC Apportionment'!M401</f>
        <v>3.0962000000000001</v>
      </c>
      <c r="R210" s="78">
        <v>3.0962000000000001</v>
      </c>
      <c r="S210" s="25">
        <f t="shared" si="50"/>
        <v>0</v>
      </c>
      <c r="T210" s="92">
        <f>'STIC Apportionment'!N401</f>
        <v>48.783000000000001</v>
      </c>
      <c r="U210" s="78">
        <v>48.783000000000001</v>
      </c>
      <c r="V210" s="25">
        <f t="shared" si="51"/>
        <v>0</v>
      </c>
      <c r="W210" s="73">
        <f>'STIC Apportionment'!O401</f>
        <v>11.1837</v>
      </c>
      <c r="X210" s="78">
        <v>11.1837</v>
      </c>
      <c r="Y210" s="25">
        <f t="shared" si="52"/>
        <v>0</v>
      </c>
      <c r="Z210" s="73">
        <f>'STIC Apportionment'!P401</f>
        <v>0.70979999999999999</v>
      </c>
      <c r="AA210" s="78">
        <v>0.70979999999999999</v>
      </c>
      <c r="AB210" s="25">
        <f t="shared" si="53"/>
        <v>0</v>
      </c>
      <c r="AC210" s="73">
        <f>'STIC Apportionment'!Q401</f>
        <v>34.627200000000002</v>
      </c>
      <c r="AD210" s="78">
        <v>34.627200000000002</v>
      </c>
      <c r="AE210" s="25">
        <f t="shared" si="54"/>
        <v>0</v>
      </c>
      <c r="AF210" s="73">
        <f>'STIC Apportionment'!R401</f>
        <v>6.2160000000000002</v>
      </c>
      <c r="AG210" s="78">
        <v>6.2160000000000002</v>
      </c>
      <c r="AH210" s="25">
        <f t="shared" si="55"/>
        <v>0</v>
      </c>
      <c r="AI210"/>
      <c r="AJ210" s="1">
        <f>'STIC Apportionment'!T401</f>
        <v>0</v>
      </c>
      <c r="AK210" s="1">
        <f>'STIC Apportionment'!U401</f>
        <v>0</v>
      </c>
      <c r="AL210" s="1">
        <f>'STIC Apportionment'!V401</f>
        <v>0</v>
      </c>
      <c r="AM210" s="1">
        <f>'STIC Apportionment'!W401</f>
        <v>0</v>
      </c>
      <c r="AN210" s="1">
        <f>'STIC Apportionment'!X401</f>
        <v>0</v>
      </c>
      <c r="AO210" s="1">
        <f>'STIC Apportionment'!Y401</f>
        <v>0</v>
      </c>
      <c r="AP210" s="28">
        <f>'STIC Apportionment'!Z401</f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 s="13">
        <v>0</v>
      </c>
      <c r="AZ210" t="str">
        <f t="shared" si="45"/>
        <v/>
      </c>
      <c r="BA210" t="str">
        <f t="shared" si="45"/>
        <v/>
      </c>
      <c r="BB210" t="str">
        <f t="shared" si="45"/>
        <v/>
      </c>
      <c r="BC210" t="str">
        <f t="shared" si="44"/>
        <v/>
      </c>
      <c r="BD210" t="str">
        <f t="shared" si="44"/>
        <v/>
      </c>
      <c r="BE210" t="str">
        <f t="shared" si="44"/>
        <v/>
      </c>
      <c r="BF210" s="13">
        <f t="shared" si="56"/>
        <v>0</v>
      </c>
      <c r="BG210" s="13">
        <f t="shared" si="57"/>
        <v>0</v>
      </c>
      <c r="BH210" s="13">
        <f t="shared" si="58"/>
        <v>0</v>
      </c>
    </row>
    <row r="211" spans="1:60" x14ac:dyDescent="0.25">
      <c r="A211">
        <v>386</v>
      </c>
      <c r="B211" t="s">
        <v>417</v>
      </c>
      <c r="C211" s="8">
        <v>71772</v>
      </c>
      <c r="D211" s="8">
        <v>3263</v>
      </c>
      <c r="E211" s="26">
        <f>'STIC Apportionment'!G402</f>
        <v>0</v>
      </c>
      <c r="F211" s="22">
        <v>0</v>
      </c>
      <c r="G211" s="23" t="str">
        <f t="shared" si="46"/>
        <v/>
      </c>
      <c r="H211" s="24">
        <f>'STIC Apportionment'!H402</f>
        <v>352304</v>
      </c>
      <c r="I211" s="27">
        <v>423191</v>
      </c>
      <c r="J211" s="23">
        <f t="shared" si="47"/>
        <v>-0.16750592522052687</v>
      </c>
      <c r="K211" s="24">
        <f>'STIC Apportionment'!I402</f>
        <v>18616</v>
      </c>
      <c r="L211" s="27">
        <v>26957</v>
      </c>
      <c r="M211" s="23">
        <f t="shared" si="48"/>
        <v>-0.30941870386170567</v>
      </c>
      <c r="N211" s="24">
        <f>'STIC Apportionment'!J402</f>
        <v>71057</v>
      </c>
      <c r="O211" s="27">
        <v>131673</v>
      </c>
      <c r="P211" s="23">
        <f t="shared" si="49"/>
        <v>-0.46035254000440484</v>
      </c>
      <c r="Q211" s="73">
        <f>'STIC Apportionment'!M402</f>
        <v>0</v>
      </c>
      <c r="R211" s="78">
        <v>0</v>
      </c>
      <c r="S211" s="25" t="str">
        <f t="shared" si="50"/>
        <v/>
      </c>
      <c r="T211" s="92">
        <f>'STIC Apportionment'!N402</f>
        <v>0</v>
      </c>
      <c r="U211" s="78">
        <v>0</v>
      </c>
      <c r="V211" s="25" t="str">
        <f t="shared" si="51"/>
        <v/>
      </c>
      <c r="W211" s="73">
        <f>'STIC Apportionment'!O402</f>
        <v>4.9086999999999996</v>
      </c>
      <c r="X211" s="78">
        <v>5.8963000000000001</v>
      </c>
      <c r="Y211" s="25">
        <f t="shared" si="52"/>
        <v>-0.16749486966402671</v>
      </c>
      <c r="Z211" s="73">
        <f>'STIC Apportionment'!P402</f>
        <v>0.25940000000000002</v>
      </c>
      <c r="AA211" s="78">
        <v>0.37559999999999999</v>
      </c>
      <c r="AB211" s="25">
        <f t="shared" si="53"/>
        <v>-0.30937167199148019</v>
      </c>
      <c r="AC211" s="73">
        <f>'STIC Apportionment'!Q402</f>
        <v>0</v>
      </c>
      <c r="AD211" s="78">
        <v>0</v>
      </c>
      <c r="AE211" s="25" t="str">
        <f t="shared" si="54"/>
        <v/>
      </c>
      <c r="AF211" s="73">
        <f>'STIC Apportionment'!R402</f>
        <v>0.99</v>
      </c>
      <c r="AG211" s="78">
        <v>1.8346</v>
      </c>
      <c r="AH211" s="25">
        <f t="shared" si="55"/>
        <v>-0.4603728333151641</v>
      </c>
      <c r="AI211"/>
      <c r="AJ211" s="1">
        <f>'STIC Apportionment'!T402</f>
        <v>0</v>
      </c>
      <c r="AK211" s="1">
        <f>'STIC Apportionment'!U402</f>
        <v>0</v>
      </c>
      <c r="AL211" s="1">
        <f>'STIC Apportionment'!V402</f>
        <v>0</v>
      </c>
      <c r="AM211" s="1">
        <f>'STIC Apportionment'!W402</f>
        <v>0</v>
      </c>
      <c r="AN211" s="1">
        <f>'STIC Apportionment'!X402</f>
        <v>0</v>
      </c>
      <c r="AO211" s="1">
        <f>'STIC Apportionment'!Y402</f>
        <v>0</v>
      </c>
      <c r="AP211" s="28">
        <f>'STIC Apportionment'!Z402</f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 s="13">
        <v>0</v>
      </c>
      <c r="AZ211" t="str">
        <f t="shared" si="45"/>
        <v/>
      </c>
      <c r="BA211" t="str">
        <f t="shared" si="45"/>
        <v/>
      </c>
      <c r="BB211" t="str">
        <f t="shared" si="45"/>
        <v/>
      </c>
      <c r="BC211" t="str">
        <f t="shared" si="44"/>
        <v/>
      </c>
      <c r="BD211" t="str">
        <f t="shared" si="44"/>
        <v/>
      </c>
      <c r="BE211" t="str">
        <f t="shared" si="44"/>
        <v/>
      </c>
      <c r="BF211" s="13">
        <f t="shared" si="56"/>
        <v>0</v>
      </c>
      <c r="BG211" s="13">
        <f t="shared" si="57"/>
        <v>0</v>
      </c>
      <c r="BH211" s="13">
        <f t="shared" si="58"/>
        <v>0</v>
      </c>
    </row>
    <row r="212" spans="1:60" x14ac:dyDescent="0.25">
      <c r="A212">
        <v>387</v>
      </c>
      <c r="B212" t="s">
        <v>418</v>
      </c>
      <c r="C212" s="8">
        <v>71747</v>
      </c>
      <c r="D212" s="8">
        <v>1566</v>
      </c>
      <c r="E212" s="26">
        <f>'STIC Apportionment'!G403</f>
        <v>30003</v>
      </c>
      <c r="F212" s="22">
        <v>30003</v>
      </c>
      <c r="G212" s="23">
        <f t="shared" si="46"/>
        <v>0</v>
      </c>
      <c r="H212" s="24">
        <f>'STIC Apportionment'!H403</f>
        <v>177597</v>
      </c>
      <c r="I212" s="27">
        <v>177597</v>
      </c>
      <c r="J212" s="23">
        <f t="shared" si="47"/>
        <v>0</v>
      </c>
      <c r="K212" s="24">
        <f>'STIC Apportionment'!I403</f>
        <v>27382</v>
      </c>
      <c r="L212" s="27">
        <v>27382</v>
      </c>
      <c r="M212" s="23">
        <f t="shared" si="48"/>
        <v>0</v>
      </c>
      <c r="N212" s="24">
        <f>'STIC Apportionment'!J403</f>
        <v>89990</v>
      </c>
      <c r="O212" s="27">
        <v>89990</v>
      </c>
      <c r="P212" s="23">
        <f t="shared" si="49"/>
        <v>0</v>
      </c>
      <c r="Q212" s="73">
        <f>'STIC Apportionment'!M403</f>
        <v>2.2017000000000002</v>
      </c>
      <c r="R212" s="78">
        <v>2.2017000000000002</v>
      </c>
      <c r="S212" s="25">
        <f t="shared" si="50"/>
        <v>0</v>
      </c>
      <c r="T212" s="92">
        <f>'STIC Apportionment'!N403</f>
        <v>34.055599999999998</v>
      </c>
      <c r="U212" s="78">
        <v>34.055599999999998</v>
      </c>
      <c r="V212" s="25">
        <f t="shared" si="51"/>
        <v>0</v>
      </c>
      <c r="W212" s="73">
        <f>'STIC Apportionment'!O403</f>
        <v>2.4752999999999998</v>
      </c>
      <c r="X212" s="78">
        <v>2.4752999999999998</v>
      </c>
      <c r="Y212" s="25">
        <f t="shared" si="52"/>
        <v>0</v>
      </c>
      <c r="Z212" s="73">
        <f>'STIC Apportionment'!P403</f>
        <v>0.38159999999999999</v>
      </c>
      <c r="AA212" s="78">
        <v>0.38159999999999999</v>
      </c>
      <c r="AB212" s="25">
        <f t="shared" si="53"/>
        <v>0</v>
      </c>
      <c r="AC212" s="73">
        <f>'STIC Apportionment'!Q403</f>
        <v>0.41820000000000002</v>
      </c>
      <c r="AD212" s="78">
        <v>0.41820000000000002</v>
      </c>
      <c r="AE212" s="25">
        <f t="shared" si="54"/>
        <v>0</v>
      </c>
      <c r="AF212" s="73">
        <f>'STIC Apportionment'!R403</f>
        <v>1.2543</v>
      </c>
      <c r="AG212" s="78">
        <v>1.2543</v>
      </c>
      <c r="AH212" s="25">
        <f t="shared" si="55"/>
        <v>0</v>
      </c>
      <c r="AI212"/>
      <c r="AJ212" s="1">
        <f>'STIC Apportionment'!T403</f>
        <v>0</v>
      </c>
      <c r="AK212" s="1">
        <f>'STIC Apportionment'!U403</f>
        <v>0</v>
      </c>
      <c r="AL212" s="1">
        <f>'STIC Apportionment'!V403</f>
        <v>0</v>
      </c>
      <c r="AM212" s="1">
        <f>'STIC Apportionment'!W403</f>
        <v>0</v>
      </c>
      <c r="AN212" s="1">
        <f>'STIC Apportionment'!X403</f>
        <v>0</v>
      </c>
      <c r="AO212" s="1">
        <f>'STIC Apportionment'!Y403</f>
        <v>0</v>
      </c>
      <c r="AP212" s="28">
        <f>'STIC Apportionment'!Z403</f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 s="13">
        <v>0</v>
      </c>
      <c r="AZ212" t="str">
        <f t="shared" si="45"/>
        <v/>
      </c>
      <c r="BA212" t="str">
        <f t="shared" si="45"/>
        <v/>
      </c>
      <c r="BB212" t="str">
        <f t="shared" si="45"/>
        <v/>
      </c>
      <c r="BC212" t="str">
        <f t="shared" si="44"/>
        <v/>
      </c>
      <c r="BD212" t="str">
        <f t="shared" si="44"/>
        <v/>
      </c>
      <c r="BE212" t="str">
        <f t="shared" si="44"/>
        <v/>
      </c>
      <c r="BF212" s="13">
        <f t="shared" si="56"/>
        <v>0</v>
      </c>
      <c r="BG212" s="13">
        <f t="shared" si="57"/>
        <v>0</v>
      </c>
      <c r="BH212" s="13">
        <f t="shared" si="58"/>
        <v>0</v>
      </c>
    </row>
    <row r="213" spans="1:60" x14ac:dyDescent="0.25">
      <c r="A213">
        <v>388</v>
      </c>
      <c r="B213" t="s">
        <v>419</v>
      </c>
      <c r="C213" s="8">
        <v>71313</v>
      </c>
      <c r="D213" s="8">
        <v>2133</v>
      </c>
      <c r="E213" s="26">
        <f>'STIC Apportionment'!G404</f>
        <v>0</v>
      </c>
      <c r="F213" s="22">
        <v>0</v>
      </c>
      <c r="G213" s="23" t="str">
        <f t="shared" si="46"/>
        <v/>
      </c>
      <c r="H213" s="24">
        <f>'STIC Apportionment'!H404</f>
        <v>698750</v>
      </c>
      <c r="I213" s="27">
        <v>698750</v>
      </c>
      <c r="J213" s="23">
        <f t="shared" si="47"/>
        <v>0</v>
      </c>
      <c r="K213" s="24">
        <f>'STIC Apportionment'!I404</f>
        <v>50368</v>
      </c>
      <c r="L213" s="27">
        <v>50368</v>
      </c>
      <c r="M213" s="23">
        <f t="shared" si="48"/>
        <v>0</v>
      </c>
      <c r="N213" s="24">
        <f>'STIC Apportionment'!J404</f>
        <v>712577</v>
      </c>
      <c r="O213" s="27">
        <v>712577</v>
      </c>
      <c r="P213" s="23">
        <f t="shared" si="49"/>
        <v>0</v>
      </c>
      <c r="Q213" s="73">
        <f>'STIC Apportionment'!M404</f>
        <v>0</v>
      </c>
      <c r="R213" s="78">
        <v>0</v>
      </c>
      <c r="S213" s="25" t="str">
        <f t="shared" si="50"/>
        <v/>
      </c>
      <c r="T213" s="92">
        <f>'STIC Apportionment'!N404</f>
        <v>0</v>
      </c>
      <c r="U213" s="78">
        <v>0</v>
      </c>
      <c r="V213" s="25" t="str">
        <f t="shared" si="51"/>
        <v/>
      </c>
      <c r="W213" s="73">
        <f>'STIC Apportionment'!O404</f>
        <v>9.7984000000000009</v>
      </c>
      <c r="X213" s="78">
        <v>9.7984000000000009</v>
      </c>
      <c r="Y213" s="25">
        <f t="shared" si="52"/>
        <v>0</v>
      </c>
      <c r="Z213" s="73">
        <f>'STIC Apportionment'!P404</f>
        <v>0.70630000000000004</v>
      </c>
      <c r="AA213" s="78">
        <v>0.70630000000000004</v>
      </c>
      <c r="AB213" s="25">
        <f t="shared" si="53"/>
        <v>0</v>
      </c>
      <c r="AC213" s="73">
        <f>'STIC Apportionment'!Q404</f>
        <v>0</v>
      </c>
      <c r="AD213" s="78">
        <v>0</v>
      </c>
      <c r="AE213" s="25" t="str">
        <f t="shared" si="54"/>
        <v/>
      </c>
      <c r="AF213" s="73">
        <f>'STIC Apportionment'!R404</f>
        <v>9.9922000000000004</v>
      </c>
      <c r="AG213" s="78">
        <v>9.9922000000000004</v>
      </c>
      <c r="AH213" s="25">
        <f t="shared" si="55"/>
        <v>0</v>
      </c>
      <c r="AI213"/>
      <c r="AJ213" s="1">
        <f>'STIC Apportionment'!T404</f>
        <v>0</v>
      </c>
      <c r="AK213" s="1">
        <f>'STIC Apportionment'!U404</f>
        <v>0</v>
      </c>
      <c r="AL213" s="1">
        <f>'STIC Apportionment'!V404</f>
        <v>0</v>
      </c>
      <c r="AM213" s="1">
        <f>'STIC Apportionment'!W404</f>
        <v>0</v>
      </c>
      <c r="AN213" s="1">
        <f>'STIC Apportionment'!X404</f>
        <v>0</v>
      </c>
      <c r="AO213" s="1">
        <f>'STIC Apportionment'!Y404</f>
        <v>0</v>
      </c>
      <c r="AP213" s="28">
        <f>'STIC Apportionment'!Z404</f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 s="13">
        <v>0</v>
      </c>
      <c r="AZ213" t="str">
        <f t="shared" si="45"/>
        <v/>
      </c>
      <c r="BA213" t="str">
        <f t="shared" si="45"/>
        <v/>
      </c>
      <c r="BB213" t="str">
        <f t="shared" si="45"/>
        <v/>
      </c>
      <c r="BC213" t="str">
        <f t="shared" si="44"/>
        <v/>
      </c>
      <c r="BD213" t="str">
        <f t="shared" si="44"/>
        <v/>
      </c>
      <c r="BE213" t="str">
        <f t="shared" si="44"/>
        <v/>
      </c>
      <c r="BF213" s="13">
        <f t="shared" si="56"/>
        <v>0</v>
      </c>
      <c r="BG213" s="13">
        <f t="shared" si="57"/>
        <v>0</v>
      </c>
      <c r="BH213" s="13">
        <f t="shared" si="58"/>
        <v>0</v>
      </c>
    </row>
    <row r="214" spans="1:60" x14ac:dyDescent="0.25">
      <c r="A214">
        <v>389</v>
      </c>
      <c r="B214" t="s">
        <v>420</v>
      </c>
      <c r="C214" s="8">
        <v>70889</v>
      </c>
      <c r="D214" s="8">
        <v>1404</v>
      </c>
      <c r="E214" s="26">
        <f>'STIC Apportionment'!G405</f>
        <v>0</v>
      </c>
      <c r="F214" s="22">
        <v>0</v>
      </c>
      <c r="G214" s="23" t="str">
        <f t="shared" si="46"/>
        <v/>
      </c>
      <c r="H214" s="24">
        <f>'STIC Apportionment'!H405</f>
        <v>466087</v>
      </c>
      <c r="I214" s="27">
        <v>423121</v>
      </c>
      <c r="J214" s="23">
        <f t="shared" si="47"/>
        <v>0.10154542081343165</v>
      </c>
      <c r="K214" s="24">
        <f>'STIC Apportionment'!I405</f>
        <v>33611</v>
      </c>
      <c r="L214" s="27">
        <v>30226</v>
      </c>
      <c r="M214" s="23">
        <f t="shared" si="48"/>
        <v>0.11198967776086821</v>
      </c>
      <c r="N214" s="24">
        <f>'STIC Apportionment'!J405</f>
        <v>202738</v>
      </c>
      <c r="O214" s="27">
        <v>218333</v>
      </c>
      <c r="P214" s="23">
        <f t="shared" si="49"/>
        <v>-7.1427589965786242E-2</v>
      </c>
      <c r="Q214" s="73">
        <f>'STIC Apportionment'!M405</f>
        <v>0</v>
      </c>
      <c r="R214" s="78">
        <v>0</v>
      </c>
      <c r="S214" s="25" t="str">
        <f t="shared" si="50"/>
        <v/>
      </c>
      <c r="T214" s="92">
        <f>'STIC Apportionment'!N405</f>
        <v>0</v>
      </c>
      <c r="U214" s="78">
        <v>0</v>
      </c>
      <c r="V214" s="25" t="str">
        <f t="shared" si="51"/>
        <v/>
      </c>
      <c r="W214" s="73">
        <f>'STIC Apportionment'!O405</f>
        <v>6.5749000000000004</v>
      </c>
      <c r="X214" s="78">
        <v>5.9687999999999999</v>
      </c>
      <c r="Y214" s="25">
        <f t="shared" si="52"/>
        <v>0.10154469910199704</v>
      </c>
      <c r="Z214" s="73">
        <f>'STIC Apportionment'!P405</f>
        <v>0.47410000000000002</v>
      </c>
      <c r="AA214" s="78">
        <v>0.4264</v>
      </c>
      <c r="AB214" s="25">
        <f t="shared" si="53"/>
        <v>0.1118667917448406</v>
      </c>
      <c r="AC214" s="73">
        <f>'STIC Apportionment'!Q405</f>
        <v>0</v>
      </c>
      <c r="AD214" s="78">
        <v>0</v>
      </c>
      <c r="AE214" s="25" t="str">
        <f t="shared" si="54"/>
        <v/>
      </c>
      <c r="AF214" s="73">
        <f>'STIC Apportionment'!R405</f>
        <v>2.8599000000000001</v>
      </c>
      <c r="AG214" s="78">
        <v>3.0798999999999999</v>
      </c>
      <c r="AH214" s="25">
        <f t="shared" si="55"/>
        <v>-7.1430890613331521E-2</v>
      </c>
      <c r="AI214"/>
      <c r="AJ214" s="1">
        <f>'STIC Apportionment'!T405</f>
        <v>0</v>
      </c>
      <c r="AK214" s="1">
        <f>'STIC Apportionment'!U405</f>
        <v>0</v>
      </c>
      <c r="AL214" s="1">
        <f>'STIC Apportionment'!V405</f>
        <v>0</v>
      </c>
      <c r="AM214" s="1">
        <f>'STIC Apportionment'!W405</f>
        <v>0</v>
      </c>
      <c r="AN214" s="1">
        <f>'STIC Apportionment'!X405</f>
        <v>0</v>
      </c>
      <c r="AO214" s="1">
        <f>'STIC Apportionment'!Y405</f>
        <v>0</v>
      </c>
      <c r="AP214" s="28">
        <f>'STIC Apportionment'!Z405</f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 s="13">
        <v>0</v>
      </c>
      <c r="AZ214" t="str">
        <f t="shared" si="45"/>
        <v/>
      </c>
      <c r="BA214" t="str">
        <f t="shared" si="45"/>
        <v/>
      </c>
      <c r="BB214" t="str">
        <f t="shared" si="45"/>
        <v/>
      </c>
      <c r="BC214" t="str">
        <f t="shared" si="44"/>
        <v/>
      </c>
      <c r="BD214" t="str">
        <f t="shared" si="44"/>
        <v/>
      </c>
      <c r="BE214" t="str">
        <f t="shared" si="44"/>
        <v/>
      </c>
      <c r="BF214" s="13">
        <f t="shared" si="56"/>
        <v>0</v>
      </c>
      <c r="BG214" s="13">
        <f t="shared" si="57"/>
        <v>0</v>
      </c>
      <c r="BH214" s="13">
        <f t="shared" si="58"/>
        <v>0</v>
      </c>
    </row>
    <row r="215" spans="1:60" x14ac:dyDescent="0.25">
      <c r="A215">
        <v>390</v>
      </c>
      <c r="B215" t="s">
        <v>421</v>
      </c>
      <c r="C215" s="8">
        <v>70585</v>
      </c>
      <c r="D215" s="8">
        <v>1750</v>
      </c>
      <c r="E215" s="26">
        <f>'STIC Apportionment'!G406</f>
        <v>2249198</v>
      </c>
      <c r="F215" s="22">
        <v>2249198</v>
      </c>
      <c r="G215" s="23">
        <f t="shared" si="46"/>
        <v>0</v>
      </c>
      <c r="H215" s="24">
        <f>'STIC Apportionment'!H406</f>
        <v>905509</v>
      </c>
      <c r="I215" s="27">
        <v>905509</v>
      </c>
      <c r="J215" s="23">
        <f t="shared" si="47"/>
        <v>0</v>
      </c>
      <c r="K215" s="24">
        <f>'STIC Apportionment'!I406</f>
        <v>48974</v>
      </c>
      <c r="L215" s="27">
        <v>48974</v>
      </c>
      <c r="M215" s="23">
        <f t="shared" si="48"/>
        <v>0</v>
      </c>
      <c r="N215" s="24">
        <f>'STIC Apportionment'!J406</f>
        <v>338866</v>
      </c>
      <c r="O215" s="27">
        <v>338866</v>
      </c>
      <c r="P215" s="23">
        <f t="shared" si="49"/>
        <v>0</v>
      </c>
      <c r="Q215" s="73">
        <f>'STIC Apportionment'!M406</f>
        <v>2.4839000000000002</v>
      </c>
      <c r="R215" s="78">
        <v>2.4839000000000002</v>
      </c>
      <c r="S215" s="25">
        <f t="shared" si="50"/>
        <v>0</v>
      </c>
      <c r="T215" s="92">
        <f>'STIC Apportionment'!N406</f>
        <v>45.926400000000001</v>
      </c>
      <c r="U215" s="78">
        <v>45.926400000000001</v>
      </c>
      <c r="V215" s="25">
        <f t="shared" si="51"/>
        <v>0</v>
      </c>
      <c r="W215" s="73">
        <f>'STIC Apportionment'!O406</f>
        <v>12.8286</v>
      </c>
      <c r="X215" s="78">
        <v>12.8286</v>
      </c>
      <c r="Y215" s="25">
        <f t="shared" si="52"/>
        <v>0</v>
      </c>
      <c r="Z215" s="73">
        <f>'STIC Apportionment'!P406</f>
        <v>0.69379999999999997</v>
      </c>
      <c r="AA215" s="78">
        <v>0.69379999999999997</v>
      </c>
      <c r="AB215" s="25">
        <f t="shared" si="53"/>
        <v>0</v>
      </c>
      <c r="AC215" s="73">
        <f>'STIC Apportionment'!Q406</f>
        <v>31.865100000000002</v>
      </c>
      <c r="AD215" s="78">
        <v>31.865100000000002</v>
      </c>
      <c r="AE215" s="25">
        <f t="shared" si="54"/>
        <v>0</v>
      </c>
      <c r="AF215" s="73">
        <f>'STIC Apportionment'!R406</f>
        <v>4.8007999999999997</v>
      </c>
      <c r="AG215" s="78">
        <v>4.8007999999999997</v>
      </c>
      <c r="AH215" s="25">
        <f t="shared" si="55"/>
        <v>0</v>
      </c>
      <c r="AI215"/>
      <c r="AJ215" s="1">
        <f>'STIC Apportionment'!T406</f>
        <v>0</v>
      </c>
      <c r="AK215" s="1">
        <f>'STIC Apportionment'!U406</f>
        <v>0</v>
      </c>
      <c r="AL215" s="1">
        <f>'STIC Apportionment'!V406</f>
        <v>1</v>
      </c>
      <c r="AM215" s="1">
        <f>'STIC Apportionment'!W406</f>
        <v>0</v>
      </c>
      <c r="AN215" s="1">
        <f>'STIC Apportionment'!X406</f>
        <v>0</v>
      </c>
      <c r="AO215" s="1">
        <f>'STIC Apportionment'!Y406</f>
        <v>0</v>
      </c>
      <c r="AP215" s="28">
        <f>'STIC Apportionment'!Z406</f>
        <v>1</v>
      </c>
      <c r="AR215">
        <v>0</v>
      </c>
      <c r="AS215">
        <v>0</v>
      </c>
      <c r="AT215">
        <v>1</v>
      </c>
      <c r="AU215">
        <v>0</v>
      </c>
      <c r="AV215">
        <v>0</v>
      </c>
      <c r="AW215">
        <v>0</v>
      </c>
      <c r="AX215" s="13">
        <v>1</v>
      </c>
      <c r="AZ215" t="str">
        <f t="shared" si="45"/>
        <v/>
      </c>
      <c r="BA215" t="str">
        <f t="shared" si="45"/>
        <v/>
      </c>
      <c r="BB215" t="str">
        <f t="shared" si="45"/>
        <v/>
      </c>
      <c r="BC215" t="str">
        <f t="shared" si="44"/>
        <v/>
      </c>
      <c r="BD215" t="str">
        <f t="shared" si="44"/>
        <v/>
      </c>
      <c r="BE215" t="str">
        <f t="shared" si="44"/>
        <v/>
      </c>
      <c r="BF215" s="13">
        <f t="shared" si="56"/>
        <v>0</v>
      </c>
      <c r="BG215" s="13">
        <f t="shared" si="57"/>
        <v>0</v>
      </c>
      <c r="BH215" s="13">
        <f t="shared" si="58"/>
        <v>0</v>
      </c>
    </row>
    <row r="216" spans="1:60" x14ac:dyDescent="0.25">
      <c r="A216">
        <v>391</v>
      </c>
      <c r="B216" t="s">
        <v>422</v>
      </c>
      <c r="C216" s="8">
        <v>70543</v>
      </c>
      <c r="D216" s="8">
        <v>2086</v>
      </c>
      <c r="E216" s="26">
        <f>'STIC Apportionment'!G407</f>
        <v>335603</v>
      </c>
      <c r="F216" s="22">
        <v>646948</v>
      </c>
      <c r="G216" s="23">
        <f t="shared" si="46"/>
        <v>-0.48125197079208837</v>
      </c>
      <c r="H216" s="24">
        <f>'STIC Apportionment'!H407</f>
        <v>686664</v>
      </c>
      <c r="I216" s="27">
        <v>795141</v>
      </c>
      <c r="J216" s="23">
        <f t="shared" si="47"/>
        <v>-0.1364248604964402</v>
      </c>
      <c r="K216" s="24">
        <f>'STIC Apportionment'!I407</f>
        <v>50710</v>
      </c>
      <c r="L216" s="27">
        <v>56044</v>
      </c>
      <c r="M216" s="23">
        <f t="shared" si="48"/>
        <v>-9.5175219470416073E-2</v>
      </c>
      <c r="N216" s="24">
        <f>'STIC Apportionment'!J407</f>
        <v>321229</v>
      </c>
      <c r="O216" s="27">
        <v>313954</v>
      </c>
      <c r="P216" s="23">
        <f t="shared" si="49"/>
        <v>2.3172184460143797E-2</v>
      </c>
      <c r="Q216" s="73">
        <f>'STIC Apportionment'!M407</f>
        <v>1.0645</v>
      </c>
      <c r="R216" s="78">
        <v>1.6317999999999999</v>
      </c>
      <c r="S216" s="25">
        <f t="shared" si="50"/>
        <v>-0.34765289863953908</v>
      </c>
      <c r="T216" s="92">
        <f>'STIC Apportionment'!N407</f>
        <v>14.5144</v>
      </c>
      <c r="U216" s="78">
        <v>22.585799999999999</v>
      </c>
      <c r="V216" s="25">
        <f t="shared" si="51"/>
        <v>-0.35736613270284867</v>
      </c>
      <c r="W216" s="73">
        <f>'STIC Apportionment'!O407</f>
        <v>9.734</v>
      </c>
      <c r="X216" s="78">
        <v>11.271699999999999</v>
      </c>
      <c r="Y216" s="25">
        <f t="shared" si="52"/>
        <v>-0.13642130290905541</v>
      </c>
      <c r="Z216" s="73">
        <f>'STIC Apportionment'!P407</f>
        <v>0.71889999999999998</v>
      </c>
      <c r="AA216" s="78">
        <v>0.79449999999999998</v>
      </c>
      <c r="AB216" s="25">
        <f t="shared" si="53"/>
        <v>-9.5154185022026438E-2</v>
      </c>
      <c r="AC216" s="73">
        <f>'STIC Apportionment'!Q407</f>
        <v>4.7573999999999996</v>
      </c>
      <c r="AD216" s="78">
        <v>9.1709999999999994</v>
      </c>
      <c r="AE216" s="25">
        <f t="shared" si="54"/>
        <v>-0.48125613346418061</v>
      </c>
      <c r="AF216" s="73">
        <f>'STIC Apportionment'!R407</f>
        <v>4.5537000000000001</v>
      </c>
      <c r="AG216" s="78">
        <v>4.4504999999999999</v>
      </c>
      <c r="AH216" s="25">
        <f t="shared" si="55"/>
        <v>2.3188405797101463E-2</v>
      </c>
      <c r="AI216"/>
      <c r="AJ216" s="1">
        <f>'STIC Apportionment'!T407</f>
        <v>0</v>
      </c>
      <c r="AK216" s="1">
        <f>'STIC Apportionment'!U407</f>
        <v>0</v>
      </c>
      <c r="AL216" s="1">
        <f>'STIC Apportionment'!V407</f>
        <v>0</v>
      </c>
      <c r="AM216" s="1">
        <f>'STIC Apportionment'!W407</f>
        <v>0</v>
      </c>
      <c r="AN216" s="1">
        <f>'STIC Apportionment'!X407</f>
        <v>0</v>
      </c>
      <c r="AO216" s="1">
        <f>'STIC Apportionment'!Y407</f>
        <v>0</v>
      </c>
      <c r="AP216" s="28">
        <f>'STIC Apportionment'!Z407</f>
        <v>0</v>
      </c>
      <c r="AR216">
        <v>0</v>
      </c>
      <c r="AS216">
        <v>0</v>
      </c>
      <c r="AT216">
        <v>0</v>
      </c>
      <c r="AU216">
        <v>1</v>
      </c>
      <c r="AV216">
        <v>0</v>
      </c>
      <c r="AW216">
        <v>0</v>
      </c>
      <c r="AX216" s="13">
        <v>1</v>
      </c>
      <c r="AZ216" t="str">
        <f t="shared" si="45"/>
        <v/>
      </c>
      <c r="BA216" t="str">
        <f t="shared" si="45"/>
        <v/>
      </c>
      <c r="BB216" t="str">
        <f t="shared" si="45"/>
        <v/>
      </c>
      <c r="BC216" t="str">
        <f t="shared" si="44"/>
        <v>loss</v>
      </c>
      <c r="BD216" t="str">
        <f t="shared" si="44"/>
        <v/>
      </c>
      <c r="BE216" t="str">
        <f t="shared" si="44"/>
        <v/>
      </c>
      <c r="BF216" s="13">
        <f t="shared" si="56"/>
        <v>0</v>
      </c>
      <c r="BG216" s="13">
        <f t="shared" si="57"/>
        <v>1</v>
      </c>
      <c r="BH216" s="13">
        <f t="shared" si="58"/>
        <v>-1</v>
      </c>
    </row>
    <row r="217" spans="1:60" x14ac:dyDescent="0.25">
      <c r="A217">
        <v>392</v>
      </c>
      <c r="B217" t="s">
        <v>423</v>
      </c>
      <c r="C217" s="8">
        <v>70436</v>
      </c>
      <c r="D217" s="8">
        <v>1208</v>
      </c>
      <c r="E217" s="26">
        <f>'STIC Apportionment'!G408</f>
        <v>453014</v>
      </c>
      <c r="F217" s="22">
        <v>453014</v>
      </c>
      <c r="G217" s="23">
        <f t="shared" si="46"/>
        <v>0</v>
      </c>
      <c r="H217" s="24">
        <f>'STIC Apportionment'!H408</f>
        <v>395331</v>
      </c>
      <c r="I217" s="27">
        <v>395331</v>
      </c>
      <c r="J217" s="23">
        <f t="shared" si="47"/>
        <v>0</v>
      </c>
      <c r="K217" s="24">
        <f>'STIC Apportionment'!I408</f>
        <v>22876</v>
      </c>
      <c r="L217" s="27">
        <v>22876</v>
      </c>
      <c r="M217" s="23">
        <f t="shared" si="48"/>
        <v>0</v>
      </c>
      <c r="N217" s="24">
        <f>'STIC Apportionment'!J408</f>
        <v>91543</v>
      </c>
      <c r="O217" s="27">
        <v>91543</v>
      </c>
      <c r="P217" s="23">
        <f t="shared" si="49"/>
        <v>0</v>
      </c>
      <c r="Q217" s="73">
        <f>'STIC Apportionment'!M408</f>
        <v>1.1458999999999999</v>
      </c>
      <c r="R217" s="78">
        <v>1.1458999999999999</v>
      </c>
      <c r="S217" s="25">
        <f t="shared" si="50"/>
        <v>0</v>
      </c>
      <c r="T217" s="92">
        <f>'STIC Apportionment'!N408</f>
        <v>19.803000000000001</v>
      </c>
      <c r="U217" s="78">
        <v>19.803000000000001</v>
      </c>
      <c r="V217" s="25">
        <f t="shared" si="51"/>
        <v>0</v>
      </c>
      <c r="W217" s="73">
        <f>'STIC Apportionment'!O408</f>
        <v>5.6125999999999996</v>
      </c>
      <c r="X217" s="78">
        <v>5.6125999999999996</v>
      </c>
      <c r="Y217" s="25">
        <f t="shared" si="52"/>
        <v>0</v>
      </c>
      <c r="Z217" s="73">
        <f>'STIC Apportionment'!P408</f>
        <v>0.32479999999999998</v>
      </c>
      <c r="AA217" s="78">
        <v>0.32479999999999998</v>
      </c>
      <c r="AB217" s="25">
        <f t="shared" si="53"/>
        <v>0</v>
      </c>
      <c r="AC217" s="73">
        <f>'STIC Apportionment'!Q408</f>
        <v>6.4316000000000004</v>
      </c>
      <c r="AD217" s="78">
        <v>6.4316000000000004</v>
      </c>
      <c r="AE217" s="25">
        <f t="shared" si="54"/>
        <v>0</v>
      </c>
      <c r="AF217" s="73">
        <f>'STIC Apportionment'!R408</f>
        <v>1.2997000000000001</v>
      </c>
      <c r="AG217" s="78">
        <v>1.2997000000000001</v>
      </c>
      <c r="AH217" s="25">
        <f t="shared" si="55"/>
        <v>0</v>
      </c>
      <c r="AI217"/>
      <c r="AJ217" s="1">
        <f>'STIC Apportionment'!T408</f>
        <v>0</v>
      </c>
      <c r="AK217" s="1">
        <f>'STIC Apportionment'!U408</f>
        <v>0</v>
      </c>
      <c r="AL217" s="1">
        <f>'STIC Apportionment'!V408</f>
        <v>0</v>
      </c>
      <c r="AM217" s="1">
        <f>'STIC Apportionment'!W408</f>
        <v>0</v>
      </c>
      <c r="AN217" s="1">
        <f>'STIC Apportionment'!X408</f>
        <v>0</v>
      </c>
      <c r="AO217" s="1">
        <f>'STIC Apportionment'!Y408</f>
        <v>0</v>
      </c>
      <c r="AP217" s="28">
        <f>'STIC Apportionment'!Z408</f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 s="13">
        <v>0</v>
      </c>
      <c r="AZ217" t="str">
        <f t="shared" si="45"/>
        <v/>
      </c>
      <c r="BA217" t="str">
        <f t="shared" si="45"/>
        <v/>
      </c>
      <c r="BB217" t="str">
        <f t="shared" si="45"/>
        <v/>
      </c>
      <c r="BC217" t="str">
        <f t="shared" si="44"/>
        <v/>
      </c>
      <c r="BD217" t="str">
        <f t="shared" si="44"/>
        <v/>
      </c>
      <c r="BE217" t="str">
        <f t="shared" si="44"/>
        <v/>
      </c>
      <c r="BF217" s="13">
        <f t="shared" si="56"/>
        <v>0</v>
      </c>
      <c r="BG217" s="13">
        <f t="shared" si="57"/>
        <v>0</v>
      </c>
      <c r="BH217" s="13">
        <f t="shared" si="58"/>
        <v>0</v>
      </c>
    </row>
    <row r="218" spans="1:60" x14ac:dyDescent="0.25">
      <c r="A218">
        <v>393</v>
      </c>
      <c r="B218" t="s">
        <v>424</v>
      </c>
      <c r="C218" s="8">
        <v>70350</v>
      </c>
      <c r="D218" s="8">
        <v>1876</v>
      </c>
      <c r="E218" s="26">
        <f>'STIC Apportionment'!G409</f>
        <v>2788434</v>
      </c>
      <c r="F218" s="22">
        <v>2816500</v>
      </c>
      <c r="G218" s="23">
        <f t="shared" si="46"/>
        <v>-9.964849991123681E-3</v>
      </c>
      <c r="H218" s="24">
        <f>'STIC Apportionment'!H409</f>
        <v>1821426</v>
      </c>
      <c r="I218" s="27">
        <v>1882758</v>
      </c>
      <c r="J218" s="23">
        <f t="shared" si="47"/>
        <v>-3.2575615134818214E-2</v>
      </c>
      <c r="K218" s="24">
        <f>'STIC Apportionment'!I409</f>
        <v>156540</v>
      </c>
      <c r="L218" s="27">
        <v>163997</v>
      </c>
      <c r="M218" s="23">
        <f t="shared" si="48"/>
        <v>-4.5470343969706728E-2</v>
      </c>
      <c r="N218" s="24">
        <f>'STIC Apportionment'!J409</f>
        <v>2340979</v>
      </c>
      <c r="O218" s="27">
        <v>2187471</v>
      </c>
      <c r="P218" s="23">
        <f t="shared" si="49"/>
        <v>7.0176016047755585E-2</v>
      </c>
      <c r="Q218" s="73">
        <f>'STIC Apportionment'!M409</f>
        <v>5.9596</v>
      </c>
      <c r="R218" s="78">
        <v>5.7596999999999996</v>
      </c>
      <c r="S218" s="25">
        <f t="shared" si="50"/>
        <v>3.4706668750108527E-2</v>
      </c>
      <c r="T218" s="92">
        <f>'STIC Apportionment'!N409</f>
        <v>33.046900000000001</v>
      </c>
      <c r="U218" s="78">
        <v>31.3306</v>
      </c>
      <c r="V218" s="25">
        <f t="shared" si="51"/>
        <v>5.4780310622841499E-2</v>
      </c>
      <c r="W218" s="73">
        <f>'STIC Apportionment'!O409</f>
        <v>25.890899999999998</v>
      </c>
      <c r="X218" s="78">
        <v>26.762699999999999</v>
      </c>
      <c r="Y218" s="25">
        <f t="shared" si="52"/>
        <v>-3.2575188602046889E-2</v>
      </c>
      <c r="Z218" s="73">
        <f>'STIC Apportionment'!P409</f>
        <v>2.2252000000000001</v>
      </c>
      <c r="AA218" s="78">
        <v>2.3311999999999999</v>
      </c>
      <c r="AB218" s="25">
        <f t="shared" si="53"/>
        <v>-4.5470144131777523E-2</v>
      </c>
      <c r="AC218" s="73">
        <f>'STIC Apportionment'!Q409</f>
        <v>39.636600000000001</v>
      </c>
      <c r="AD218" s="78">
        <v>40.035499999999999</v>
      </c>
      <c r="AE218" s="25">
        <f t="shared" si="54"/>
        <v>-9.9636572541867974E-3</v>
      </c>
      <c r="AF218" s="73">
        <f>'STIC Apportionment'!R409</f>
        <v>33.276200000000003</v>
      </c>
      <c r="AG218" s="78">
        <v>31.094100000000001</v>
      </c>
      <c r="AH218" s="25">
        <f t="shared" si="55"/>
        <v>7.0177300516818253E-2</v>
      </c>
      <c r="AI218"/>
      <c r="AJ218" s="1">
        <f>'STIC Apportionment'!T409</f>
        <v>1</v>
      </c>
      <c r="AK218" s="1">
        <f>'STIC Apportionment'!U409</f>
        <v>0</v>
      </c>
      <c r="AL218" s="1">
        <f>'STIC Apportionment'!V409</f>
        <v>1</v>
      </c>
      <c r="AM218" s="1">
        <f>'STIC Apportionment'!W409</f>
        <v>1</v>
      </c>
      <c r="AN218" s="1">
        <f>'STIC Apportionment'!X409</f>
        <v>0</v>
      </c>
      <c r="AO218" s="1">
        <f>'STIC Apportionment'!Y409</f>
        <v>1</v>
      </c>
      <c r="AP218" s="28">
        <f>'STIC Apportionment'!Z409</f>
        <v>4</v>
      </c>
      <c r="AR218">
        <v>1</v>
      </c>
      <c r="AS218">
        <v>0</v>
      </c>
      <c r="AT218">
        <v>1</v>
      </c>
      <c r="AU218">
        <v>1</v>
      </c>
      <c r="AV218">
        <v>0</v>
      </c>
      <c r="AW218">
        <v>1</v>
      </c>
      <c r="AX218" s="13">
        <v>4</v>
      </c>
      <c r="AZ218" t="str">
        <f t="shared" si="45"/>
        <v/>
      </c>
      <c r="BA218" t="str">
        <f t="shared" si="45"/>
        <v/>
      </c>
      <c r="BB218" t="str">
        <f t="shared" si="45"/>
        <v/>
      </c>
      <c r="BC218" t="str">
        <f t="shared" si="44"/>
        <v/>
      </c>
      <c r="BD218" t="str">
        <f t="shared" si="44"/>
        <v/>
      </c>
      <c r="BE218" t="str">
        <f t="shared" si="44"/>
        <v/>
      </c>
      <c r="BF218" s="13">
        <f t="shared" si="56"/>
        <v>0</v>
      </c>
      <c r="BG218" s="13">
        <f t="shared" si="57"/>
        <v>0</v>
      </c>
      <c r="BH218" s="13">
        <f t="shared" si="58"/>
        <v>0</v>
      </c>
    </row>
    <row r="219" spans="1:60" x14ac:dyDescent="0.25">
      <c r="A219">
        <v>394</v>
      </c>
      <c r="B219" t="s">
        <v>425</v>
      </c>
      <c r="C219" s="8">
        <v>70272</v>
      </c>
      <c r="D219" s="8">
        <v>3426</v>
      </c>
      <c r="E219" s="26">
        <f>'STIC Apportionment'!G410</f>
        <v>7370818</v>
      </c>
      <c r="F219" s="22">
        <v>7370818</v>
      </c>
      <c r="G219" s="23">
        <f t="shared" si="46"/>
        <v>0</v>
      </c>
      <c r="H219" s="24">
        <f>'STIC Apportionment'!H410</f>
        <v>961142</v>
      </c>
      <c r="I219" s="27">
        <v>961142</v>
      </c>
      <c r="J219" s="23">
        <f t="shared" si="47"/>
        <v>0</v>
      </c>
      <c r="K219" s="24">
        <f>'STIC Apportionment'!I410</f>
        <v>45958</v>
      </c>
      <c r="L219" s="27">
        <v>45958</v>
      </c>
      <c r="M219" s="23">
        <f t="shared" si="48"/>
        <v>0</v>
      </c>
      <c r="N219" s="24">
        <f>'STIC Apportionment'!J410</f>
        <v>580558</v>
      </c>
      <c r="O219" s="27">
        <v>580558</v>
      </c>
      <c r="P219" s="23">
        <f t="shared" si="49"/>
        <v>0</v>
      </c>
      <c r="Q219" s="73">
        <f>'STIC Apportionment'!M410</f>
        <v>13.5059</v>
      </c>
      <c r="R219" s="78">
        <v>13.5059</v>
      </c>
      <c r="S219" s="25">
        <f t="shared" si="50"/>
        <v>0</v>
      </c>
      <c r="T219" s="92">
        <f>'STIC Apportionment'!N410</f>
        <v>451.47730000000001</v>
      </c>
      <c r="U219" s="78">
        <v>451.47730000000001</v>
      </c>
      <c r="V219" s="25">
        <f t="shared" si="51"/>
        <v>0</v>
      </c>
      <c r="W219" s="73">
        <f>'STIC Apportionment'!O410</f>
        <v>13.6775</v>
      </c>
      <c r="X219" s="78">
        <v>13.6775</v>
      </c>
      <c r="Y219" s="25">
        <f t="shared" si="52"/>
        <v>0</v>
      </c>
      <c r="Z219" s="73">
        <f>'STIC Apportionment'!P410</f>
        <v>0.65400000000000003</v>
      </c>
      <c r="AA219" s="78">
        <v>0.65400000000000003</v>
      </c>
      <c r="AB219" s="25">
        <f t="shared" si="53"/>
        <v>0</v>
      </c>
      <c r="AC219" s="73">
        <f>'STIC Apportionment'!Q410</f>
        <v>104.88979999999999</v>
      </c>
      <c r="AD219" s="78">
        <v>104.88979999999999</v>
      </c>
      <c r="AE219" s="25">
        <f t="shared" si="54"/>
        <v>0</v>
      </c>
      <c r="AF219" s="73">
        <f>'STIC Apportionment'!R410</f>
        <v>8.2615999999999996</v>
      </c>
      <c r="AG219" s="78">
        <v>8.2615999999999996</v>
      </c>
      <c r="AH219" s="25">
        <f t="shared" si="55"/>
        <v>0</v>
      </c>
      <c r="AI219"/>
      <c r="AJ219" s="1">
        <f>'STIC Apportionment'!T410</f>
        <v>1</v>
      </c>
      <c r="AK219" s="1">
        <f>'STIC Apportionment'!U410</f>
        <v>1</v>
      </c>
      <c r="AL219" s="1">
        <f>'STIC Apportionment'!V410</f>
        <v>1</v>
      </c>
      <c r="AM219" s="1">
        <f>'STIC Apportionment'!W410</f>
        <v>0</v>
      </c>
      <c r="AN219" s="1">
        <f>'STIC Apportionment'!X410</f>
        <v>1</v>
      </c>
      <c r="AO219" s="1">
        <f>'STIC Apportionment'!Y410</f>
        <v>0</v>
      </c>
      <c r="AP219" s="28">
        <f>'STIC Apportionment'!Z410</f>
        <v>4</v>
      </c>
      <c r="AR219">
        <v>1</v>
      </c>
      <c r="AS219">
        <v>1</v>
      </c>
      <c r="AT219">
        <v>1</v>
      </c>
      <c r="AU219">
        <v>0</v>
      </c>
      <c r="AV219">
        <v>1</v>
      </c>
      <c r="AW219">
        <v>0</v>
      </c>
      <c r="AX219" s="13">
        <v>4</v>
      </c>
      <c r="AZ219" t="str">
        <f t="shared" si="45"/>
        <v/>
      </c>
      <c r="BA219" t="str">
        <f t="shared" si="45"/>
        <v/>
      </c>
      <c r="BB219" t="str">
        <f t="shared" si="45"/>
        <v/>
      </c>
      <c r="BC219" t="str">
        <f t="shared" si="44"/>
        <v/>
      </c>
      <c r="BD219" t="str">
        <f t="shared" si="44"/>
        <v/>
      </c>
      <c r="BE219" t="str">
        <f t="shared" si="44"/>
        <v/>
      </c>
      <c r="BF219" s="13">
        <f t="shared" si="56"/>
        <v>0</v>
      </c>
      <c r="BG219" s="13">
        <f t="shared" si="57"/>
        <v>0</v>
      </c>
      <c r="BH219" s="13">
        <f t="shared" si="58"/>
        <v>0</v>
      </c>
    </row>
    <row r="220" spans="1:60" x14ac:dyDescent="0.25">
      <c r="A220">
        <v>395</v>
      </c>
      <c r="B220" t="s">
        <v>426</v>
      </c>
      <c r="C220" s="8">
        <v>69809</v>
      </c>
      <c r="D220" s="8">
        <v>2251</v>
      </c>
      <c r="E220" s="26">
        <f>'STIC Apportionment'!G411</f>
        <v>0</v>
      </c>
      <c r="F220" s="22">
        <v>0</v>
      </c>
      <c r="G220" s="23" t="str">
        <f t="shared" si="46"/>
        <v/>
      </c>
      <c r="H220" s="24">
        <f>'STIC Apportionment'!H411</f>
        <v>468302</v>
      </c>
      <c r="I220" s="27">
        <v>468302</v>
      </c>
      <c r="J220" s="23">
        <f t="shared" si="47"/>
        <v>0</v>
      </c>
      <c r="K220" s="24">
        <f>'STIC Apportionment'!I411</f>
        <v>35359</v>
      </c>
      <c r="L220" s="27">
        <v>35359</v>
      </c>
      <c r="M220" s="23">
        <f t="shared" si="48"/>
        <v>0</v>
      </c>
      <c r="N220" s="24">
        <f>'STIC Apportionment'!J411</f>
        <v>236811</v>
      </c>
      <c r="O220" s="27">
        <v>236811</v>
      </c>
      <c r="P220" s="23">
        <f t="shared" si="49"/>
        <v>0</v>
      </c>
      <c r="Q220" s="73">
        <f>'STIC Apportionment'!M411</f>
        <v>0</v>
      </c>
      <c r="R220" s="78">
        <v>0</v>
      </c>
      <c r="S220" s="25" t="str">
        <f t="shared" si="50"/>
        <v/>
      </c>
      <c r="T220" s="92">
        <f>'STIC Apportionment'!N411</f>
        <v>0</v>
      </c>
      <c r="U220" s="78">
        <v>0</v>
      </c>
      <c r="V220" s="25" t="str">
        <f t="shared" si="51"/>
        <v/>
      </c>
      <c r="W220" s="73">
        <f>'STIC Apportionment'!O411</f>
        <v>6.7083000000000004</v>
      </c>
      <c r="X220" s="78">
        <v>6.7083000000000004</v>
      </c>
      <c r="Y220" s="25">
        <f t="shared" si="52"/>
        <v>0</v>
      </c>
      <c r="Z220" s="73">
        <f>'STIC Apportionment'!P411</f>
        <v>0.50649999999999995</v>
      </c>
      <c r="AA220" s="78">
        <v>0.50649999999999995</v>
      </c>
      <c r="AB220" s="25">
        <f t="shared" si="53"/>
        <v>0</v>
      </c>
      <c r="AC220" s="73">
        <f>'STIC Apportionment'!Q411</f>
        <v>0</v>
      </c>
      <c r="AD220" s="78">
        <v>0</v>
      </c>
      <c r="AE220" s="25" t="str">
        <f t="shared" si="54"/>
        <v/>
      </c>
      <c r="AF220" s="73">
        <f>'STIC Apportionment'!R411</f>
        <v>3.3923000000000001</v>
      </c>
      <c r="AG220" s="78">
        <v>3.3923000000000001</v>
      </c>
      <c r="AH220" s="25">
        <f t="shared" si="55"/>
        <v>0</v>
      </c>
      <c r="AI220"/>
      <c r="AJ220" s="1">
        <f>'STIC Apportionment'!T411</f>
        <v>0</v>
      </c>
      <c r="AK220" s="1">
        <f>'STIC Apportionment'!U411</f>
        <v>0</v>
      </c>
      <c r="AL220" s="1">
        <f>'STIC Apportionment'!V411</f>
        <v>0</v>
      </c>
      <c r="AM220" s="1">
        <f>'STIC Apportionment'!W411</f>
        <v>0</v>
      </c>
      <c r="AN220" s="1">
        <f>'STIC Apportionment'!X411</f>
        <v>0</v>
      </c>
      <c r="AO220" s="1">
        <f>'STIC Apportionment'!Y411</f>
        <v>0</v>
      </c>
      <c r="AP220" s="28">
        <f>'STIC Apportionment'!Z411</f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 s="13">
        <v>0</v>
      </c>
      <c r="AZ220" t="str">
        <f t="shared" si="45"/>
        <v/>
      </c>
      <c r="BA220" t="str">
        <f t="shared" si="45"/>
        <v/>
      </c>
      <c r="BB220" t="str">
        <f t="shared" si="45"/>
        <v/>
      </c>
      <c r="BC220" t="str">
        <f t="shared" si="44"/>
        <v/>
      </c>
      <c r="BD220" t="str">
        <f t="shared" si="44"/>
        <v/>
      </c>
      <c r="BE220" t="str">
        <f t="shared" si="44"/>
        <v/>
      </c>
      <c r="BF220" s="13">
        <f t="shared" si="56"/>
        <v>0</v>
      </c>
      <c r="BG220" s="13">
        <f t="shared" si="57"/>
        <v>0</v>
      </c>
      <c r="BH220" s="13">
        <f t="shared" si="58"/>
        <v>0</v>
      </c>
    </row>
    <row r="221" spans="1:60" x14ac:dyDescent="0.25">
      <c r="A221">
        <v>396</v>
      </c>
      <c r="B221" t="s">
        <v>427</v>
      </c>
      <c r="C221" s="8">
        <v>69658</v>
      </c>
      <c r="D221" s="8">
        <v>2263</v>
      </c>
      <c r="E221" s="26">
        <f>'STIC Apportionment'!G412</f>
        <v>0</v>
      </c>
      <c r="F221" s="22">
        <v>0</v>
      </c>
      <c r="G221" s="23" t="str">
        <f t="shared" si="46"/>
        <v/>
      </c>
      <c r="H221" s="24">
        <f>'STIC Apportionment'!H412</f>
        <v>459182</v>
      </c>
      <c r="I221" s="27">
        <v>459540</v>
      </c>
      <c r="J221" s="23">
        <f t="shared" si="47"/>
        <v>-7.7903990947469914E-4</v>
      </c>
      <c r="K221" s="24">
        <f>'STIC Apportionment'!I412</f>
        <v>30073</v>
      </c>
      <c r="L221" s="27">
        <v>30514</v>
      </c>
      <c r="M221" s="23">
        <f t="shared" si="48"/>
        <v>-1.4452382512944895E-2</v>
      </c>
      <c r="N221" s="24">
        <f>'STIC Apportionment'!J412</f>
        <v>430877</v>
      </c>
      <c r="O221" s="27">
        <v>433984</v>
      </c>
      <c r="P221" s="23">
        <f t="shared" si="49"/>
        <v>-7.1592501106031436E-3</v>
      </c>
      <c r="Q221" s="73">
        <f>'STIC Apportionment'!M412</f>
        <v>0</v>
      </c>
      <c r="R221" s="78">
        <v>0</v>
      </c>
      <c r="S221" s="25" t="str">
        <f t="shared" si="50"/>
        <v/>
      </c>
      <c r="T221" s="92">
        <f>'STIC Apportionment'!N412</f>
        <v>0</v>
      </c>
      <c r="U221" s="78">
        <v>0</v>
      </c>
      <c r="V221" s="25" t="str">
        <f t="shared" si="51"/>
        <v/>
      </c>
      <c r="W221" s="73">
        <f>'STIC Apportionment'!O412</f>
        <v>6.5918999999999999</v>
      </c>
      <c r="X221" s="78">
        <v>6.5971000000000002</v>
      </c>
      <c r="Y221" s="25">
        <f t="shared" si="52"/>
        <v>-7.8822512922349652E-4</v>
      </c>
      <c r="Z221" s="73">
        <f>'STIC Apportionment'!P412</f>
        <v>0.43169999999999997</v>
      </c>
      <c r="AA221" s="78">
        <v>0.43809999999999999</v>
      </c>
      <c r="AB221" s="25">
        <f t="shared" si="53"/>
        <v>-1.460853686372976E-2</v>
      </c>
      <c r="AC221" s="73">
        <f>'STIC Apportionment'!Q412</f>
        <v>0</v>
      </c>
      <c r="AD221" s="78">
        <v>0</v>
      </c>
      <c r="AE221" s="25" t="str">
        <f t="shared" si="54"/>
        <v/>
      </c>
      <c r="AF221" s="73">
        <f>'STIC Apportionment'!R412</f>
        <v>6.1856</v>
      </c>
      <c r="AG221" s="78">
        <v>6.2302</v>
      </c>
      <c r="AH221" s="25">
        <f t="shared" si="55"/>
        <v>-7.1586786941029157E-3</v>
      </c>
      <c r="AI221"/>
      <c r="AJ221" s="1">
        <f>'STIC Apportionment'!T412</f>
        <v>0</v>
      </c>
      <c r="AK221" s="1">
        <f>'STIC Apportionment'!U412</f>
        <v>0</v>
      </c>
      <c r="AL221" s="1">
        <f>'STIC Apportionment'!V412</f>
        <v>0</v>
      </c>
      <c r="AM221" s="1">
        <f>'STIC Apportionment'!W412</f>
        <v>0</v>
      </c>
      <c r="AN221" s="1">
        <f>'STIC Apportionment'!X412</f>
        <v>0</v>
      </c>
      <c r="AO221" s="1">
        <f>'STIC Apportionment'!Y412</f>
        <v>0</v>
      </c>
      <c r="AP221" s="28">
        <f>'STIC Apportionment'!Z412</f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 s="13">
        <v>0</v>
      </c>
      <c r="AZ221" t="str">
        <f t="shared" si="45"/>
        <v/>
      </c>
      <c r="BA221" t="str">
        <f t="shared" si="45"/>
        <v/>
      </c>
      <c r="BB221" t="str">
        <f t="shared" si="45"/>
        <v/>
      </c>
      <c r="BC221" t="str">
        <f t="shared" si="44"/>
        <v/>
      </c>
      <c r="BD221" t="str">
        <f t="shared" si="44"/>
        <v/>
      </c>
      <c r="BE221" t="str">
        <f t="shared" si="44"/>
        <v/>
      </c>
      <c r="BF221" s="13">
        <f t="shared" si="56"/>
        <v>0</v>
      </c>
      <c r="BG221" s="13">
        <f t="shared" si="57"/>
        <v>0</v>
      </c>
      <c r="BH221" s="13">
        <f t="shared" si="58"/>
        <v>0</v>
      </c>
    </row>
    <row r="222" spans="1:60" x14ac:dyDescent="0.25">
      <c r="A222">
        <v>397</v>
      </c>
      <c r="B222" t="s">
        <v>428</v>
      </c>
      <c r="C222" s="8">
        <v>69501</v>
      </c>
      <c r="D222" s="8">
        <v>1088</v>
      </c>
      <c r="E222" s="26">
        <f>'STIC Apportionment'!G413</f>
        <v>118126</v>
      </c>
      <c r="F222" s="22">
        <v>118126</v>
      </c>
      <c r="G222" s="23">
        <f t="shared" si="46"/>
        <v>0</v>
      </c>
      <c r="H222" s="24">
        <f>'STIC Apportionment'!H413</f>
        <v>421841</v>
      </c>
      <c r="I222" s="27">
        <v>460140</v>
      </c>
      <c r="J222" s="23">
        <f t="shared" si="47"/>
        <v>-8.3233363758856038E-2</v>
      </c>
      <c r="K222" s="24">
        <f>'STIC Apportionment'!I413</f>
        <v>32715</v>
      </c>
      <c r="L222" s="27">
        <v>38333</v>
      </c>
      <c r="M222" s="23">
        <f t="shared" si="48"/>
        <v>-0.14655779615474918</v>
      </c>
      <c r="N222" s="24">
        <f>'STIC Apportionment'!J413</f>
        <v>105498</v>
      </c>
      <c r="O222" s="27">
        <v>141425</v>
      </c>
      <c r="P222" s="23">
        <f t="shared" si="49"/>
        <v>-0.25403570797242359</v>
      </c>
      <c r="Q222" s="73">
        <f>'STIC Apportionment'!M413</f>
        <v>0.95169999999999999</v>
      </c>
      <c r="R222" s="78">
        <v>0.95169999999999999</v>
      </c>
      <c r="S222" s="25">
        <f t="shared" si="50"/>
        <v>0</v>
      </c>
      <c r="T222" s="92">
        <f>'STIC Apportionment'!N413</f>
        <v>21.314699999999998</v>
      </c>
      <c r="U222" s="78">
        <v>21.314699999999998</v>
      </c>
      <c r="V222" s="25">
        <f t="shared" si="51"/>
        <v>0</v>
      </c>
      <c r="W222" s="73">
        <f>'STIC Apportionment'!O413</f>
        <v>6.0696000000000003</v>
      </c>
      <c r="X222" s="78">
        <v>6.6205999999999996</v>
      </c>
      <c r="Y222" s="25">
        <f t="shared" si="52"/>
        <v>-8.3225085339697191E-2</v>
      </c>
      <c r="Z222" s="73">
        <f>'STIC Apportionment'!P413</f>
        <v>0.47070000000000001</v>
      </c>
      <c r="AA222" s="78">
        <v>0.55149999999999999</v>
      </c>
      <c r="AB222" s="25">
        <f t="shared" si="53"/>
        <v>-0.14650951949229374</v>
      </c>
      <c r="AC222" s="73">
        <f>'STIC Apportionment'!Q413</f>
        <v>1.6996</v>
      </c>
      <c r="AD222" s="78">
        <v>1.6996</v>
      </c>
      <c r="AE222" s="25">
        <f t="shared" si="54"/>
        <v>0</v>
      </c>
      <c r="AF222" s="73">
        <f>'STIC Apportionment'!R413</f>
        <v>1.5179</v>
      </c>
      <c r="AG222" s="78">
        <v>2.0348999999999999</v>
      </c>
      <c r="AH222" s="25">
        <f t="shared" si="55"/>
        <v>-0.25406653889626019</v>
      </c>
      <c r="AI222"/>
      <c r="AJ222" s="1">
        <f>'STIC Apportionment'!T413</f>
        <v>0</v>
      </c>
      <c r="AK222" s="1">
        <f>'STIC Apportionment'!U413</f>
        <v>0</v>
      </c>
      <c r="AL222" s="1">
        <f>'STIC Apportionment'!V413</f>
        <v>0</v>
      </c>
      <c r="AM222" s="1">
        <f>'STIC Apportionment'!W413</f>
        <v>0</v>
      </c>
      <c r="AN222" s="1">
        <f>'STIC Apportionment'!X413</f>
        <v>0</v>
      </c>
      <c r="AO222" s="1">
        <f>'STIC Apportionment'!Y413</f>
        <v>0</v>
      </c>
      <c r="AP222" s="28">
        <f>'STIC Apportionment'!Z413</f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 s="13">
        <v>0</v>
      </c>
      <c r="AZ222" t="str">
        <f t="shared" si="45"/>
        <v/>
      </c>
      <c r="BA222" t="str">
        <f t="shared" si="45"/>
        <v/>
      </c>
      <c r="BB222" t="str">
        <f t="shared" si="45"/>
        <v/>
      </c>
      <c r="BC222" t="str">
        <f t="shared" si="44"/>
        <v/>
      </c>
      <c r="BD222" t="str">
        <f t="shared" si="44"/>
        <v/>
      </c>
      <c r="BE222" t="str">
        <f t="shared" si="44"/>
        <v/>
      </c>
      <c r="BF222" s="13">
        <f t="shared" si="56"/>
        <v>0</v>
      </c>
      <c r="BG222" s="13">
        <f t="shared" si="57"/>
        <v>0</v>
      </c>
      <c r="BH222" s="13">
        <f t="shared" si="58"/>
        <v>0</v>
      </c>
    </row>
    <row r="223" spans="1:60" x14ac:dyDescent="0.25">
      <c r="A223">
        <v>398</v>
      </c>
      <c r="B223" t="s">
        <v>429</v>
      </c>
      <c r="C223" s="8">
        <v>69449</v>
      </c>
      <c r="D223" s="8">
        <v>1868</v>
      </c>
      <c r="E223" s="26">
        <f>'STIC Apportionment'!G414</f>
        <v>0</v>
      </c>
      <c r="F223" s="22">
        <v>0</v>
      </c>
      <c r="G223" s="23" t="str">
        <f t="shared" si="46"/>
        <v/>
      </c>
      <c r="H223" s="24">
        <f>'STIC Apportionment'!H414</f>
        <v>190391</v>
      </c>
      <c r="I223" s="27">
        <v>190391</v>
      </c>
      <c r="J223" s="23">
        <f t="shared" si="47"/>
        <v>0</v>
      </c>
      <c r="K223" s="24">
        <f>'STIC Apportionment'!I414</f>
        <v>17721</v>
      </c>
      <c r="L223" s="27">
        <v>17721</v>
      </c>
      <c r="M223" s="23">
        <f t="shared" si="48"/>
        <v>0</v>
      </c>
      <c r="N223" s="24">
        <f>'STIC Apportionment'!J414</f>
        <v>134832</v>
      </c>
      <c r="O223" s="27">
        <v>134832</v>
      </c>
      <c r="P223" s="23">
        <f t="shared" si="49"/>
        <v>0</v>
      </c>
      <c r="Q223" s="73">
        <f>'STIC Apportionment'!M414</f>
        <v>0</v>
      </c>
      <c r="R223" s="78">
        <v>0</v>
      </c>
      <c r="S223" s="25" t="str">
        <f t="shared" si="50"/>
        <v/>
      </c>
      <c r="T223" s="92">
        <f>'STIC Apportionment'!N414</f>
        <v>0</v>
      </c>
      <c r="U223" s="78">
        <v>0</v>
      </c>
      <c r="V223" s="25" t="str">
        <f t="shared" si="51"/>
        <v/>
      </c>
      <c r="W223" s="73">
        <f>'STIC Apportionment'!O414</f>
        <v>2.7414999999999998</v>
      </c>
      <c r="X223" s="78">
        <v>2.7414999999999998</v>
      </c>
      <c r="Y223" s="25">
        <f t="shared" si="52"/>
        <v>0</v>
      </c>
      <c r="Z223" s="73">
        <f>'STIC Apportionment'!P414</f>
        <v>0.25519999999999998</v>
      </c>
      <c r="AA223" s="78">
        <v>0.25519999999999998</v>
      </c>
      <c r="AB223" s="25">
        <f t="shared" si="53"/>
        <v>0</v>
      </c>
      <c r="AC223" s="73">
        <f>'STIC Apportionment'!Q414</f>
        <v>0</v>
      </c>
      <c r="AD223" s="78">
        <v>0</v>
      </c>
      <c r="AE223" s="25" t="str">
        <f t="shared" si="54"/>
        <v/>
      </c>
      <c r="AF223" s="73">
        <f>'STIC Apportionment'!R414</f>
        <v>1.9415</v>
      </c>
      <c r="AG223" s="78">
        <v>1.9415</v>
      </c>
      <c r="AH223" s="25">
        <f t="shared" si="55"/>
        <v>0</v>
      </c>
      <c r="AI223"/>
      <c r="AJ223" s="1">
        <f>'STIC Apportionment'!T414</f>
        <v>0</v>
      </c>
      <c r="AK223" s="1">
        <f>'STIC Apportionment'!U414</f>
        <v>0</v>
      </c>
      <c r="AL223" s="1">
        <f>'STIC Apportionment'!V414</f>
        <v>0</v>
      </c>
      <c r="AM223" s="1">
        <f>'STIC Apportionment'!W414</f>
        <v>0</v>
      </c>
      <c r="AN223" s="1">
        <f>'STIC Apportionment'!X414</f>
        <v>0</v>
      </c>
      <c r="AO223" s="1">
        <f>'STIC Apportionment'!Y414</f>
        <v>0</v>
      </c>
      <c r="AP223" s="28">
        <f>'STIC Apportionment'!Z414</f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 s="13">
        <v>0</v>
      </c>
      <c r="AZ223" t="str">
        <f t="shared" si="45"/>
        <v/>
      </c>
      <c r="BA223" t="str">
        <f t="shared" si="45"/>
        <v/>
      </c>
      <c r="BB223" t="str">
        <f t="shared" si="45"/>
        <v/>
      </c>
      <c r="BC223" t="str">
        <f t="shared" si="44"/>
        <v/>
      </c>
      <c r="BD223" t="str">
        <f t="shared" si="44"/>
        <v/>
      </c>
      <c r="BE223" t="str">
        <f t="shared" si="44"/>
        <v/>
      </c>
      <c r="BF223" s="13">
        <f t="shared" si="56"/>
        <v>0</v>
      </c>
      <c r="BG223" s="13">
        <f t="shared" si="57"/>
        <v>0</v>
      </c>
      <c r="BH223" s="13">
        <f t="shared" si="58"/>
        <v>0</v>
      </c>
    </row>
    <row r="224" spans="1:60" x14ac:dyDescent="0.25">
      <c r="A224">
        <v>399</v>
      </c>
      <c r="B224" t="s">
        <v>430</v>
      </c>
      <c r="C224" s="8">
        <v>69173</v>
      </c>
      <c r="D224" s="8">
        <v>1607</v>
      </c>
      <c r="E224" s="26">
        <f>'STIC Apportionment'!G415</f>
        <v>0</v>
      </c>
      <c r="F224" s="22">
        <v>0</v>
      </c>
      <c r="G224" s="23" t="str">
        <f t="shared" si="46"/>
        <v/>
      </c>
      <c r="H224" s="24">
        <f>'STIC Apportionment'!H415</f>
        <v>733327</v>
      </c>
      <c r="I224" s="27">
        <v>733327</v>
      </c>
      <c r="J224" s="23">
        <f t="shared" si="47"/>
        <v>0</v>
      </c>
      <c r="K224" s="24">
        <f>'STIC Apportionment'!I415</f>
        <v>46724</v>
      </c>
      <c r="L224" s="27">
        <v>46724</v>
      </c>
      <c r="M224" s="23">
        <f t="shared" si="48"/>
        <v>0</v>
      </c>
      <c r="N224" s="24">
        <f>'STIC Apportionment'!J415</f>
        <v>262861</v>
      </c>
      <c r="O224" s="27">
        <v>262861</v>
      </c>
      <c r="P224" s="23">
        <f t="shared" si="49"/>
        <v>0</v>
      </c>
      <c r="Q224" s="73">
        <f>'STIC Apportionment'!M415</f>
        <v>0</v>
      </c>
      <c r="R224" s="78">
        <v>0</v>
      </c>
      <c r="S224" s="25" t="str">
        <f t="shared" si="50"/>
        <v/>
      </c>
      <c r="T224" s="92">
        <f>'STIC Apportionment'!N415</f>
        <v>0</v>
      </c>
      <c r="U224" s="78">
        <v>0</v>
      </c>
      <c r="V224" s="25" t="str">
        <f t="shared" si="51"/>
        <v/>
      </c>
      <c r="W224" s="73">
        <f>'STIC Apportionment'!O415</f>
        <v>10.6013</v>
      </c>
      <c r="X224" s="78">
        <v>10.6013</v>
      </c>
      <c r="Y224" s="25">
        <f t="shared" si="52"/>
        <v>0</v>
      </c>
      <c r="Z224" s="73">
        <f>'STIC Apportionment'!P415</f>
        <v>0.67549999999999999</v>
      </c>
      <c r="AA224" s="78">
        <v>0.67549999999999999</v>
      </c>
      <c r="AB224" s="25">
        <f t="shared" si="53"/>
        <v>0</v>
      </c>
      <c r="AC224" s="73">
        <f>'STIC Apportionment'!Q415</f>
        <v>0</v>
      </c>
      <c r="AD224" s="78">
        <v>0</v>
      </c>
      <c r="AE224" s="25" t="str">
        <f t="shared" si="54"/>
        <v/>
      </c>
      <c r="AF224" s="73">
        <f>'STIC Apportionment'!R415</f>
        <v>3.8001</v>
      </c>
      <c r="AG224" s="78">
        <v>3.8001</v>
      </c>
      <c r="AH224" s="25">
        <f t="shared" si="55"/>
        <v>0</v>
      </c>
      <c r="AI224"/>
      <c r="AJ224" s="1">
        <f>'STIC Apportionment'!T415</f>
        <v>0</v>
      </c>
      <c r="AK224" s="1">
        <f>'STIC Apportionment'!U415</f>
        <v>0</v>
      </c>
      <c r="AL224" s="1">
        <f>'STIC Apportionment'!V415</f>
        <v>0</v>
      </c>
      <c r="AM224" s="1">
        <f>'STIC Apportionment'!W415</f>
        <v>0</v>
      </c>
      <c r="AN224" s="1">
        <f>'STIC Apportionment'!X415</f>
        <v>0</v>
      </c>
      <c r="AO224" s="1">
        <f>'STIC Apportionment'!Y415</f>
        <v>0</v>
      </c>
      <c r="AP224" s="28">
        <f>'STIC Apportionment'!Z415</f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 s="13">
        <v>0</v>
      </c>
      <c r="AZ224" t="str">
        <f t="shared" si="45"/>
        <v/>
      </c>
      <c r="BA224" t="str">
        <f t="shared" si="45"/>
        <v/>
      </c>
      <c r="BB224" t="str">
        <f t="shared" si="45"/>
        <v/>
      </c>
      <c r="BC224" t="str">
        <f t="shared" si="44"/>
        <v/>
      </c>
      <c r="BD224" t="str">
        <f t="shared" si="44"/>
        <v/>
      </c>
      <c r="BE224" t="str">
        <f t="shared" si="44"/>
        <v/>
      </c>
      <c r="BF224" s="13">
        <f t="shared" si="56"/>
        <v>0</v>
      </c>
      <c r="BG224" s="13">
        <f t="shared" si="57"/>
        <v>0</v>
      </c>
      <c r="BH224" s="13">
        <f t="shared" si="58"/>
        <v>0</v>
      </c>
    </row>
    <row r="225" spans="1:60" x14ac:dyDescent="0.25">
      <c r="A225">
        <v>400</v>
      </c>
      <c r="B225" t="s">
        <v>431</v>
      </c>
      <c r="C225" s="8">
        <v>69014</v>
      </c>
      <c r="D225" s="8">
        <v>1787</v>
      </c>
      <c r="E225" s="26">
        <f>'STIC Apportionment'!G416</f>
        <v>3204701</v>
      </c>
      <c r="F225" s="22">
        <v>3204701</v>
      </c>
      <c r="G225" s="23">
        <f t="shared" si="46"/>
        <v>0</v>
      </c>
      <c r="H225" s="24">
        <f>'STIC Apportionment'!H416</f>
        <v>788819</v>
      </c>
      <c r="I225" s="27">
        <v>788819</v>
      </c>
      <c r="J225" s="23">
        <f t="shared" si="47"/>
        <v>0</v>
      </c>
      <c r="K225" s="24">
        <f>'STIC Apportionment'!I416</f>
        <v>69051</v>
      </c>
      <c r="L225" s="27">
        <v>69051</v>
      </c>
      <c r="M225" s="23">
        <f t="shared" si="48"/>
        <v>0</v>
      </c>
      <c r="N225" s="24">
        <f>'STIC Apportionment'!J416</f>
        <v>1100896</v>
      </c>
      <c r="O225" s="27">
        <v>1100896</v>
      </c>
      <c r="P225" s="23">
        <f t="shared" si="49"/>
        <v>0</v>
      </c>
      <c r="Q225" s="73">
        <f>'STIC Apportionment'!M416</f>
        <v>4.0627000000000004</v>
      </c>
      <c r="R225" s="78">
        <v>4.0627000000000004</v>
      </c>
      <c r="S225" s="25">
        <f t="shared" si="50"/>
        <v>0</v>
      </c>
      <c r="T225" s="92">
        <f>'STIC Apportionment'!N416</f>
        <v>46.410600000000002</v>
      </c>
      <c r="U225" s="78">
        <v>46.410600000000002</v>
      </c>
      <c r="V225" s="25">
        <f t="shared" si="51"/>
        <v>0</v>
      </c>
      <c r="W225" s="73">
        <f>'STIC Apportionment'!O416</f>
        <v>11.4298</v>
      </c>
      <c r="X225" s="78">
        <v>11.4298</v>
      </c>
      <c r="Y225" s="25">
        <f t="shared" si="52"/>
        <v>0</v>
      </c>
      <c r="Z225" s="73">
        <f>'STIC Apportionment'!P416</f>
        <v>1.0004999999999999</v>
      </c>
      <c r="AA225" s="78">
        <v>1.0004999999999999</v>
      </c>
      <c r="AB225" s="25">
        <f t="shared" si="53"/>
        <v>0</v>
      </c>
      <c r="AC225" s="73">
        <f>'STIC Apportionment'!Q416</f>
        <v>46.435499999999998</v>
      </c>
      <c r="AD225" s="78">
        <v>46.435499999999998</v>
      </c>
      <c r="AE225" s="25">
        <f t="shared" si="54"/>
        <v>0</v>
      </c>
      <c r="AF225" s="73">
        <f>'STIC Apportionment'!R416</f>
        <v>15.9518</v>
      </c>
      <c r="AG225" s="78">
        <v>15.9518</v>
      </c>
      <c r="AH225" s="25">
        <f t="shared" si="55"/>
        <v>0</v>
      </c>
      <c r="AI225"/>
      <c r="AJ225" s="1">
        <f>'STIC Apportionment'!T416</f>
        <v>0</v>
      </c>
      <c r="AK225" s="1">
        <f>'STIC Apportionment'!U416</f>
        <v>0</v>
      </c>
      <c r="AL225" s="1">
        <f>'STIC Apportionment'!V416</f>
        <v>0</v>
      </c>
      <c r="AM225" s="1">
        <f>'STIC Apportionment'!W416</f>
        <v>1</v>
      </c>
      <c r="AN225" s="1">
        <f>'STIC Apportionment'!X416</f>
        <v>0</v>
      </c>
      <c r="AO225" s="1">
        <f>'STIC Apportionment'!Y416</f>
        <v>1</v>
      </c>
      <c r="AP225" s="28">
        <f>'STIC Apportionment'!Z416</f>
        <v>2</v>
      </c>
      <c r="AR225">
        <v>0</v>
      </c>
      <c r="AS225">
        <v>0</v>
      </c>
      <c r="AT225">
        <v>0</v>
      </c>
      <c r="AU225">
        <v>1</v>
      </c>
      <c r="AV225">
        <v>0</v>
      </c>
      <c r="AW225">
        <v>1</v>
      </c>
      <c r="AX225" s="13">
        <v>2</v>
      </c>
      <c r="AZ225" t="str">
        <f t="shared" si="45"/>
        <v/>
      </c>
      <c r="BA225" t="str">
        <f t="shared" si="45"/>
        <v/>
      </c>
      <c r="BB225" t="str">
        <f t="shared" si="45"/>
        <v/>
      </c>
      <c r="BC225" t="str">
        <f t="shared" si="44"/>
        <v/>
      </c>
      <c r="BD225" t="str">
        <f t="shared" si="44"/>
        <v/>
      </c>
      <c r="BE225" t="str">
        <f t="shared" si="44"/>
        <v/>
      </c>
      <c r="BF225" s="13">
        <f t="shared" si="56"/>
        <v>0</v>
      </c>
      <c r="BG225" s="13">
        <f t="shared" si="57"/>
        <v>0</v>
      </c>
      <c r="BH225" s="13">
        <f t="shared" si="58"/>
        <v>0</v>
      </c>
    </row>
    <row r="226" spans="1:60" x14ac:dyDescent="0.25">
      <c r="A226">
        <v>401</v>
      </c>
      <c r="B226" t="s">
        <v>432</v>
      </c>
      <c r="C226" s="8">
        <v>68998</v>
      </c>
      <c r="D226" s="8">
        <v>1020</v>
      </c>
      <c r="E226" s="26">
        <f>'STIC Apportionment'!G417</f>
        <v>0</v>
      </c>
      <c r="F226" s="22">
        <v>0</v>
      </c>
      <c r="G226" s="23" t="str">
        <f t="shared" si="46"/>
        <v/>
      </c>
      <c r="H226" s="24">
        <f>'STIC Apportionment'!H417</f>
        <v>134597</v>
      </c>
      <c r="I226" s="27">
        <v>134597</v>
      </c>
      <c r="J226" s="23">
        <f t="shared" si="47"/>
        <v>0</v>
      </c>
      <c r="K226" s="24">
        <f>'STIC Apportionment'!I417</f>
        <v>9931</v>
      </c>
      <c r="L226" s="27">
        <v>9931</v>
      </c>
      <c r="M226" s="23">
        <f t="shared" si="48"/>
        <v>0</v>
      </c>
      <c r="N226" s="24">
        <f>'STIC Apportionment'!J417</f>
        <v>69766</v>
      </c>
      <c r="O226" s="27">
        <v>69766</v>
      </c>
      <c r="P226" s="23">
        <f t="shared" si="49"/>
        <v>0</v>
      </c>
      <c r="Q226" s="73">
        <f>'STIC Apportionment'!M417</f>
        <v>0</v>
      </c>
      <c r="R226" s="78">
        <v>0</v>
      </c>
      <c r="S226" s="25" t="str">
        <f t="shared" si="50"/>
        <v/>
      </c>
      <c r="T226" s="92">
        <f>'STIC Apportionment'!N417</f>
        <v>0</v>
      </c>
      <c r="U226" s="78">
        <v>0</v>
      </c>
      <c r="V226" s="25" t="str">
        <f t="shared" si="51"/>
        <v/>
      </c>
      <c r="W226" s="73">
        <f>'STIC Apportionment'!O417</f>
        <v>1.9507000000000001</v>
      </c>
      <c r="X226" s="78">
        <v>1.9507000000000001</v>
      </c>
      <c r="Y226" s="25">
        <f t="shared" si="52"/>
        <v>0</v>
      </c>
      <c r="Z226" s="73">
        <f>'STIC Apportionment'!P417</f>
        <v>0.1439</v>
      </c>
      <c r="AA226" s="78">
        <v>0.1439</v>
      </c>
      <c r="AB226" s="25">
        <f t="shared" si="53"/>
        <v>0</v>
      </c>
      <c r="AC226" s="73">
        <f>'STIC Apportionment'!Q417</f>
        <v>0</v>
      </c>
      <c r="AD226" s="78">
        <v>0</v>
      </c>
      <c r="AE226" s="25" t="str">
        <f t="shared" si="54"/>
        <v/>
      </c>
      <c r="AF226" s="73">
        <f>'STIC Apportionment'!R417</f>
        <v>1.0111000000000001</v>
      </c>
      <c r="AG226" s="78">
        <v>1.0111000000000001</v>
      </c>
      <c r="AH226" s="25">
        <f t="shared" si="55"/>
        <v>0</v>
      </c>
      <c r="AI226"/>
      <c r="AJ226" s="1">
        <f>'STIC Apportionment'!T417</f>
        <v>0</v>
      </c>
      <c r="AK226" s="1">
        <f>'STIC Apportionment'!U417</f>
        <v>0</v>
      </c>
      <c r="AL226" s="1">
        <f>'STIC Apportionment'!V417</f>
        <v>0</v>
      </c>
      <c r="AM226" s="1">
        <f>'STIC Apportionment'!W417</f>
        <v>0</v>
      </c>
      <c r="AN226" s="1">
        <f>'STIC Apportionment'!X417</f>
        <v>0</v>
      </c>
      <c r="AO226" s="1">
        <f>'STIC Apportionment'!Y417</f>
        <v>0</v>
      </c>
      <c r="AP226" s="28">
        <f>'STIC Apportionment'!Z417</f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 s="13">
        <v>0</v>
      </c>
      <c r="AZ226" t="str">
        <f t="shared" si="45"/>
        <v/>
      </c>
      <c r="BA226" t="str">
        <f t="shared" si="45"/>
        <v/>
      </c>
      <c r="BB226" t="str">
        <f t="shared" si="45"/>
        <v/>
      </c>
      <c r="BC226" t="str">
        <f t="shared" si="44"/>
        <v/>
      </c>
      <c r="BD226" t="str">
        <f t="shared" si="44"/>
        <v/>
      </c>
      <c r="BE226" t="str">
        <f t="shared" si="44"/>
        <v/>
      </c>
      <c r="BF226" s="13">
        <f t="shared" si="56"/>
        <v>0</v>
      </c>
      <c r="BG226" s="13">
        <f t="shared" si="57"/>
        <v>0</v>
      </c>
      <c r="BH226" s="13">
        <f t="shared" si="58"/>
        <v>0</v>
      </c>
    </row>
    <row r="227" spans="1:60" x14ac:dyDescent="0.25">
      <c r="A227">
        <v>402</v>
      </c>
      <c r="B227" t="s">
        <v>433</v>
      </c>
      <c r="C227" s="8">
        <v>68781</v>
      </c>
      <c r="D227" s="8">
        <v>1239</v>
      </c>
      <c r="E227" s="26">
        <f>'STIC Apportionment'!G418</f>
        <v>0</v>
      </c>
      <c r="F227" s="22">
        <v>0</v>
      </c>
      <c r="G227" s="23" t="str">
        <f t="shared" si="46"/>
        <v/>
      </c>
      <c r="H227" s="24">
        <f>'STIC Apportionment'!H418</f>
        <v>586661</v>
      </c>
      <c r="I227" s="27">
        <v>587437</v>
      </c>
      <c r="J227" s="23">
        <f t="shared" si="47"/>
        <v>-1.3209927192192605E-3</v>
      </c>
      <c r="K227" s="24">
        <f>'STIC Apportionment'!I418</f>
        <v>28700</v>
      </c>
      <c r="L227" s="27">
        <v>38293</v>
      </c>
      <c r="M227" s="23">
        <f t="shared" si="48"/>
        <v>-0.25051576006058551</v>
      </c>
      <c r="N227" s="24">
        <f>'STIC Apportionment'!J418</f>
        <v>43425</v>
      </c>
      <c r="O227" s="27">
        <v>73579</v>
      </c>
      <c r="P227" s="23">
        <f t="shared" si="49"/>
        <v>-0.4098180187281697</v>
      </c>
      <c r="Q227" s="73">
        <f>'STIC Apportionment'!M418</f>
        <v>0</v>
      </c>
      <c r="R227" s="78">
        <v>0</v>
      </c>
      <c r="S227" s="25" t="str">
        <f t="shared" si="50"/>
        <v/>
      </c>
      <c r="T227" s="92">
        <f>'STIC Apportionment'!N418</f>
        <v>0</v>
      </c>
      <c r="U227" s="78">
        <v>0</v>
      </c>
      <c r="V227" s="25" t="str">
        <f t="shared" si="51"/>
        <v/>
      </c>
      <c r="W227" s="73">
        <f>'STIC Apportionment'!O418</f>
        <v>8.5294000000000008</v>
      </c>
      <c r="X227" s="78">
        <v>8.5406999999999993</v>
      </c>
      <c r="Y227" s="25">
        <f t="shared" si="52"/>
        <v>-1.3230765628108321E-3</v>
      </c>
      <c r="Z227" s="73">
        <f>'STIC Apportionment'!P418</f>
        <v>0.4173</v>
      </c>
      <c r="AA227" s="78">
        <v>0.55669999999999997</v>
      </c>
      <c r="AB227" s="25">
        <f t="shared" si="53"/>
        <v>-0.25040416741512483</v>
      </c>
      <c r="AC227" s="73">
        <f>'STIC Apportionment'!Q418</f>
        <v>0</v>
      </c>
      <c r="AD227" s="78">
        <v>0</v>
      </c>
      <c r="AE227" s="25" t="str">
        <f t="shared" si="54"/>
        <v/>
      </c>
      <c r="AF227" s="73">
        <f>'STIC Apportionment'!R418</f>
        <v>0.63139999999999996</v>
      </c>
      <c r="AG227" s="78">
        <v>1.0698000000000001</v>
      </c>
      <c r="AH227" s="25">
        <f t="shared" si="55"/>
        <v>-0.40979622359319512</v>
      </c>
      <c r="AI227"/>
      <c r="AJ227" s="1">
        <f>'STIC Apportionment'!T418</f>
        <v>0</v>
      </c>
      <c r="AK227" s="1">
        <f>'STIC Apportionment'!U418</f>
        <v>0</v>
      </c>
      <c r="AL227" s="1">
        <f>'STIC Apportionment'!V418</f>
        <v>0</v>
      </c>
      <c r="AM227" s="1">
        <f>'STIC Apportionment'!W418</f>
        <v>0</v>
      </c>
      <c r="AN227" s="1">
        <f>'STIC Apportionment'!X418</f>
        <v>0</v>
      </c>
      <c r="AO227" s="1">
        <f>'STIC Apportionment'!Y418</f>
        <v>0</v>
      </c>
      <c r="AP227" s="28">
        <f>'STIC Apportionment'!Z418</f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 s="13">
        <v>0</v>
      </c>
      <c r="AZ227" t="str">
        <f t="shared" si="45"/>
        <v/>
      </c>
      <c r="BA227" t="str">
        <f t="shared" si="45"/>
        <v/>
      </c>
      <c r="BB227" t="str">
        <f t="shared" si="45"/>
        <v/>
      </c>
      <c r="BC227" t="str">
        <f t="shared" si="44"/>
        <v/>
      </c>
      <c r="BD227" t="str">
        <f t="shared" si="44"/>
        <v/>
      </c>
      <c r="BE227" t="str">
        <f t="shared" si="44"/>
        <v/>
      </c>
      <c r="BF227" s="13">
        <f t="shared" si="56"/>
        <v>0</v>
      </c>
      <c r="BG227" s="13">
        <f t="shared" si="57"/>
        <v>0</v>
      </c>
      <c r="BH227" s="13">
        <f t="shared" si="58"/>
        <v>0</v>
      </c>
    </row>
    <row r="228" spans="1:60" x14ac:dyDescent="0.25">
      <c r="A228">
        <v>403</v>
      </c>
      <c r="B228" t="s">
        <v>434</v>
      </c>
      <c r="C228" s="8">
        <v>68738</v>
      </c>
      <c r="D228" s="8">
        <v>4320</v>
      </c>
      <c r="E228" s="26">
        <f>'STIC Apportionment'!G419</f>
        <v>544941</v>
      </c>
      <c r="F228" s="22">
        <v>715640</v>
      </c>
      <c r="G228" s="23">
        <f t="shared" si="46"/>
        <v>-0.23852635403275391</v>
      </c>
      <c r="H228" s="24">
        <f>'STIC Apportionment'!H419</f>
        <v>498779</v>
      </c>
      <c r="I228" s="27">
        <v>513693</v>
      </c>
      <c r="J228" s="23">
        <f t="shared" si="47"/>
        <v>-2.9032904867304032E-2</v>
      </c>
      <c r="K228" s="24">
        <f>'STIC Apportionment'!I419</f>
        <v>38644</v>
      </c>
      <c r="L228" s="27">
        <v>39756</v>
      </c>
      <c r="M228" s="23">
        <f t="shared" si="48"/>
        <v>-2.7970620786799461E-2</v>
      </c>
      <c r="N228" s="24">
        <f>'STIC Apportionment'!J419</f>
        <v>315527</v>
      </c>
      <c r="O228" s="27">
        <v>321364</v>
      </c>
      <c r="P228" s="23">
        <f t="shared" si="49"/>
        <v>-1.8163204341494432E-2</v>
      </c>
      <c r="Q228" s="73">
        <f>'STIC Apportionment'!M419</f>
        <v>4.1254999999999997</v>
      </c>
      <c r="R228" s="78">
        <v>4.8681999999999999</v>
      </c>
      <c r="S228" s="25">
        <f t="shared" si="50"/>
        <v>-0.15256152171233728</v>
      </c>
      <c r="T228" s="92">
        <f>'STIC Apportionment'!N419</f>
        <v>111.28060000000001</v>
      </c>
      <c r="U228" s="78">
        <v>119.0947</v>
      </c>
      <c r="V228" s="25">
        <f t="shared" si="51"/>
        <v>-6.5612491571833131E-2</v>
      </c>
      <c r="W228" s="73">
        <f>'STIC Apportionment'!O419</f>
        <v>7.2561999999999998</v>
      </c>
      <c r="X228" s="78">
        <v>7.4732000000000003</v>
      </c>
      <c r="Y228" s="25">
        <f t="shared" si="52"/>
        <v>-2.903709254402409E-2</v>
      </c>
      <c r="Z228" s="73">
        <f>'STIC Apportionment'!P419</f>
        <v>0.56220000000000003</v>
      </c>
      <c r="AA228" s="78">
        <v>0.57840000000000003</v>
      </c>
      <c r="AB228" s="25">
        <f t="shared" si="53"/>
        <v>-2.8008298755186734E-2</v>
      </c>
      <c r="AC228" s="73">
        <f>'STIC Apportionment'!Q419</f>
        <v>7.9278000000000004</v>
      </c>
      <c r="AD228" s="78">
        <v>10.411099999999999</v>
      </c>
      <c r="AE228" s="25">
        <f t="shared" si="54"/>
        <v>-0.23852426736848165</v>
      </c>
      <c r="AF228" s="73">
        <f>'STIC Apportionment'!R419</f>
        <v>4.5903</v>
      </c>
      <c r="AG228" s="78">
        <v>4.6752000000000002</v>
      </c>
      <c r="AH228" s="25">
        <f t="shared" si="55"/>
        <v>-1.8159650924024717E-2</v>
      </c>
      <c r="AI228"/>
      <c r="AJ228" s="1">
        <f>'STIC Apportionment'!T419</f>
        <v>0</v>
      </c>
      <c r="AK228" s="1">
        <f>'STIC Apportionment'!U419</f>
        <v>1</v>
      </c>
      <c r="AL228" s="1">
        <f>'STIC Apportionment'!V419</f>
        <v>0</v>
      </c>
      <c r="AM228" s="1">
        <f>'STIC Apportionment'!W419</f>
        <v>0</v>
      </c>
      <c r="AN228" s="1">
        <f>'STIC Apportionment'!X419</f>
        <v>0</v>
      </c>
      <c r="AO228" s="1">
        <f>'STIC Apportionment'!Y419</f>
        <v>0</v>
      </c>
      <c r="AP228" s="28">
        <f>'STIC Apportionment'!Z419</f>
        <v>1</v>
      </c>
      <c r="AR228">
        <v>0</v>
      </c>
      <c r="AS228">
        <v>1</v>
      </c>
      <c r="AT228">
        <v>0</v>
      </c>
      <c r="AU228">
        <v>0</v>
      </c>
      <c r="AV228">
        <v>0</v>
      </c>
      <c r="AW228">
        <v>0</v>
      </c>
      <c r="AX228" s="13">
        <v>1</v>
      </c>
      <c r="AZ228" t="str">
        <f t="shared" si="45"/>
        <v/>
      </c>
      <c r="BA228" t="str">
        <f t="shared" si="45"/>
        <v/>
      </c>
      <c r="BB228" t="str">
        <f t="shared" si="45"/>
        <v/>
      </c>
      <c r="BC228" t="str">
        <f t="shared" si="44"/>
        <v/>
      </c>
      <c r="BD228" t="str">
        <f t="shared" si="44"/>
        <v/>
      </c>
      <c r="BE228" t="str">
        <f t="shared" si="44"/>
        <v/>
      </c>
      <c r="BF228" s="13">
        <f t="shared" si="56"/>
        <v>0</v>
      </c>
      <c r="BG228" s="13">
        <f t="shared" si="57"/>
        <v>0</v>
      </c>
      <c r="BH228" s="13">
        <f t="shared" si="58"/>
        <v>0</v>
      </c>
    </row>
    <row r="229" spans="1:60" x14ac:dyDescent="0.25">
      <c r="A229">
        <v>404</v>
      </c>
      <c r="B229" t="s">
        <v>435</v>
      </c>
      <c r="C229" s="8">
        <v>68545</v>
      </c>
      <c r="D229" s="8">
        <v>2658</v>
      </c>
      <c r="E229" s="26">
        <f>'STIC Apportionment'!G420</f>
        <v>790527</v>
      </c>
      <c r="F229" s="22">
        <v>1834403</v>
      </c>
      <c r="G229" s="23">
        <f t="shared" si="46"/>
        <v>-0.56905489142789234</v>
      </c>
      <c r="H229" s="24">
        <f>'STIC Apportionment'!H420</f>
        <v>1382976</v>
      </c>
      <c r="I229" s="27">
        <v>1197707</v>
      </c>
      <c r="J229" s="23">
        <f t="shared" si="47"/>
        <v>0.15468641328805788</v>
      </c>
      <c r="K229" s="24">
        <f>'STIC Apportionment'!I420</f>
        <v>109951</v>
      </c>
      <c r="L229" s="27">
        <v>99038</v>
      </c>
      <c r="M229" s="23">
        <f t="shared" si="48"/>
        <v>0.11019002807003364</v>
      </c>
      <c r="N229" s="24">
        <f>'STIC Apportionment'!J420</f>
        <v>447006</v>
      </c>
      <c r="O229" s="27">
        <v>985755</v>
      </c>
      <c r="P229" s="23">
        <f t="shared" si="49"/>
        <v>-0.54653438227551465</v>
      </c>
      <c r="Q229" s="73">
        <f>'STIC Apportionment'!M420</f>
        <v>1.0007999999999999</v>
      </c>
      <c r="R229" s="78">
        <v>3.0339</v>
      </c>
      <c r="S229" s="25">
        <f t="shared" si="50"/>
        <v>-0.67012755858795614</v>
      </c>
      <c r="T229" s="92">
        <f>'STIC Apportionment'!N420</f>
        <v>12.3591</v>
      </c>
      <c r="U229" s="78">
        <v>34.578800000000001</v>
      </c>
      <c r="V229" s="25">
        <f t="shared" si="51"/>
        <v>-0.64258158177843072</v>
      </c>
      <c r="W229" s="73">
        <f>'STIC Apportionment'!O420</f>
        <v>20.176200000000001</v>
      </c>
      <c r="X229" s="78">
        <v>17.473299999999998</v>
      </c>
      <c r="Y229" s="25">
        <f t="shared" si="52"/>
        <v>0.15468743740449731</v>
      </c>
      <c r="Z229" s="73">
        <f>'STIC Apportionment'!P420</f>
        <v>1.6041000000000001</v>
      </c>
      <c r="AA229" s="78">
        <v>1.4449000000000001</v>
      </c>
      <c r="AB229" s="25">
        <f t="shared" si="53"/>
        <v>0.11018063533808564</v>
      </c>
      <c r="AC229" s="73">
        <f>'STIC Apportionment'!Q420</f>
        <v>11.532999999999999</v>
      </c>
      <c r="AD229" s="78">
        <v>26.762</v>
      </c>
      <c r="AE229" s="25">
        <f t="shared" si="54"/>
        <v>-0.5690531350422241</v>
      </c>
      <c r="AF229" s="73">
        <f>'STIC Apportionment'!R420</f>
        <v>6.5213999999999999</v>
      </c>
      <c r="AG229" s="78">
        <v>14.3811</v>
      </c>
      <c r="AH229" s="25">
        <f t="shared" si="55"/>
        <v>-0.5465298203892609</v>
      </c>
      <c r="AI229"/>
      <c r="AJ229" s="1">
        <f>'STIC Apportionment'!T420</f>
        <v>0</v>
      </c>
      <c r="AK229" s="1">
        <f>'STIC Apportionment'!U420</f>
        <v>0</v>
      </c>
      <c r="AL229" s="1">
        <f>'STIC Apportionment'!V420</f>
        <v>1</v>
      </c>
      <c r="AM229" s="1">
        <f>'STIC Apportionment'!W420</f>
        <v>1</v>
      </c>
      <c r="AN229" s="1">
        <f>'STIC Apportionment'!X420</f>
        <v>0</v>
      </c>
      <c r="AO229" s="1">
        <f>'STIC Apportionment'!Y420</f>
        <v>0</v>
      </c>
      <c r="AP229" s="28">
        <f>'STIC Apportionment'!Z420</f>
        <v>2</v>
      </c>
      <c r="AR229">
        <v>0</v>
      </c>
      <c r="AS229">
        <v>0</v>
      </c>
      <c r="AT229">
        <v>1</v>
      </c>
      <c r="AU229">
        <v>1</v>
      </c>
      <c r="AV229">
        <v>0</v>
      </c>
      <c r="AW229">
        <v>1</v>
      </c>
      <c r="AX229" s="13">
        <v>3</v>
      </c>
      <c r="AZ229" t="str">
        <f t="shared" si="45"/>
        <v/>
      </c>
      <c r="BA229" t="str">
        <f t="shared" si="45"/>
        <v/>
      </c>
      <c r="BB229" t="str">
        <f t="shared" si="45"/>
        <v/>
      </c>
      <c r="BC229" t="str">
        <f t="shared" si="44"/>
        <v/>
      </c>
      <c r="BD229" t="str">
        <f t="shared" si="44"/>
        <v/>
      </c>
      <c r="BE229" t="str">
        <f t="shared" si="44"/>
        <v>loss</v>
      </c>
      <c r="BF229" s="13">
        <f t="shared" si="56"/>
        <v>0</v>
      </c>
      <c r="BG229" s="13">
        <f t="shared" si="57"/>
        <v>1</v>
      </c>
      <c r="BH229" s="13">
        <f t="shared" si="58"/>
        <v>-1</v>
      </c>
    </row>
    <row r="230" spans="1:60" x14ac:dyDescent="0.25">
      <c r="A230">
        <v>405</v>
      </c>
      <c r="B230" t="s">
        <v>436</v>
      </c>
      <c r="C230" s="8">
        <v>68444</v>
      </c>
      <c r="D230" s="8">
        <v>1778</v>
      </c>
      <c r="E230" s="26">
        <f>'STIC Apportionment'!G421</f>
        <v>533000</v>
      </c>
      <c r="F230" s="22">
        <v>757418</v>
      </c>
      <c r="G230" s="23">
        <f t="shared" si="46"/>
        <v>-0.29629346015014169</v>
      </c>
      <c r="H230" s="24">
        <f>'STIC Apportionment'!H421</f>
        <v>1053829</v>
      </c>
      <c r="I230" s="27">
        <v>1201132</v>
      </c>
      <c r="J230" s="23">
        <f t="shared" si="47"/>
        <v>-0.12263681260677428</v>
      </c>
      <c r="K230" s="24">
        <f>'STIC Apportionment'!I421</f>
        <v>73953</v>
      </c>
      <c r="L230" s="27">
        <v>80022</v>
      </c>
      <c r="M230" s="23">
        <f t="shared" si="48"/>
        <v>-7.5841643548024251E-2</v>
      </c>
      <c r="N230" s="24">
        <f>'STIC Apportionment'!J421</f>
        <v>161673</v>
      </c>
      <c r="O230" s="27">
        <v>176643</v>
      </c>
      <c r="P230" s="23">
        <f t="shared" si="49"/>
        <v>-8.4747201983661924E-2</v>
      </c>
      <c r="Q230" s="73">
        <f>'STIC Apportionment'!M421</f>
        <v>0.78490000000000004</v>
      </c>
      <c r="R230" s="78">
        <v>0.91649999999999998</v>
      </c>
      <c r="S230" s="25">
        <f t="shared" si="50"/>
        <v>-0.14358974358974352</v>
      </c>
      <c r="T230" s="92">
        <f>'STIC Apportionment'!N421</f>
        <v>15.893800000000001</v>
      </c>
      <c r="U230" s="78">
        <v>19.1248</v>
      </c>
      <c r="V230" s="25">
        <f t="shared" si="51"/>
        <v>-0.16894294319417713</v>
      </c>
      <c r="W230" s="73">
        <f>'STIC Apportionment'!O421</f>
        <v>15.397</v>
      </c>
      <c r="X230" s="78">
        <v>17.549099999999999</v>
      </c>
      <c r="Y230" s="25">
        <f t="shared" si="52"/>
        <v>-0.1226330695021397</v>
      </c>
      <c r="Z230" s="73">
        <f>'STIC Apportionment'!P421</f>
        <v>1.0805</v>
      </c>
      <c r="AA230" s="78">
        <v>1.1692</v>
      </c>
      <c r="AB230" s="25">
        <f t="shared" si="53"/>
        <v>-7.5863838522066351E-2</v>
      </c>
      <c r="AC230" s="73">
        <f>'STIC Apportionment'!Q421</f>
        <v>7.7873999999999999</v>
      </c>
      <c r="AD230" s="78">
        <v>11.0662</v>
      </c>
      <c r="AE230" s="25">
        <f t="shared" si="54"/>
        <v>-0.29628960257360248</v>
      </c>
      <c r="AF230" s="73">
        <f>'STIC Apportionment'!R421</f>
        <v>2.3620999999999999</v>
      </c>
      <c r="AG230" s="78">
        <v>2.5808</v>
      </c>
      <c r="AH230" s="25">
        <f t="shared" si="55"/>
        <v>-8.4741165530068274E-2</v>
      </c>
      <c r="AI230"/>
      <c r="AJ230" s="1">
        <f>'STIC Apportionment'!T421</f>
        <v>0</v>
      </c>
      <c r="AK230" s="1">
        <f>'STIC Apportionment'!U421</f>
        <v>0</v>
      </c>
      <c r="AL230" s="1">
        <f>'STIC Apportionment'!V421</f>
        <v>1</v>
      </c>
      <c r="AM230" s="1">
        <f>'STIC Apportionment'!W421</f>
        <v>1</v>
      </c>
      <c r="AN230" s="1">
        <f>'STIC Apportionment'!X421</f>
        <v>0</v>
      </c>
      <c r="AO230" s="1">
        <f>'STIC Apportionment'!Y421</f>
        <v>0</v>
      </c>
      <c r="AP230" s="28">
        <f>'STIC Apportionment'!Z421</f>
        <v>2</v>
      </c>
      <c r="AR230">
        <v>0</v>
      </c>
      <c r="AS230">
        <v>0</v>
      </c>
      <c r="AT230">
        <v>1</v>
      </c>
      <c r="AU230">
        <v>1</v>
      </c>
      <c r="AV230">
        <v>0</v>
      </c>
      <c r="AW230">
        <v>0</v>
      </c>
      <c r="AX230" s="13">
        <v>2</v>
      </c>
      <c r="AZ230" t="str">
        <f t="shared" si="45"/>
        <v/>
      </c>
      <c r="BA230" t="str">
        <f t="shared" si="45"/>
        <v/>
      </c>
      <c r="BB230" t="str">
        <f t="shared" si="45"/>
        <v/>
      </c>
      <c r="BC230" t="str">
        <f t="shared" si="44"/>
        <v/>
      </c>
      <c r="BD230" t="str">
        <f t="shared" si="44"/>
        <v/>
      </c>
      <c r="BE230" t="str">
        <f t="shared" si="44"/>
        <v/>
      </c>
      <c r="BF230" s="13">
        <f t="shared" si="56"/>
        <v>0</v>
      </c>
      <c r="BG230" s="13">
        <f t="shared" si="57"/>
        <v>0</v>
      </c>
      <c r="BH230" s="13">
        <f t="shared" si="58"/>
        <v>0</v>
      </c>
    </row>
    <row r="231" spans="1:60" x14ac:dyDescent="0.25">
      <c r="A231">
        <v>406</v>
      </c>
      <c r="B231" t="s">
        <v>437</v>
      </c>
      <c r="C231" s="8">
        <v>68243</v>
      </c>
      <c r="D231" s="8">
        <v>1485</v>
      </c>
      <c r="E231" s="26">
        <f>'STIC Apportionment'!G422</f>
        <v>0</v>
      </c>
      <c r="F231" s="22">
        <v>0</v>
      </c>
      <c r="G231" s="23" t="str">
        <f t="shared" si="46"/>
        <v/>
      </c>
      <c r="H231" s="24">
        <f>'STIC Apportionment'!H422</f>
        <v>996976</v>
      </c>
      <c r="I231" s="27">
        <v>996976</v>
      </c>
      <c r="J231" s="23">
        <f t="shared" si="47"/>
        <v>0</v>
      </c>
      <c r="K231" s="24">
        <f>'STIC Apportionment'!I422</f>
        <v>52685</v>
      </c>
      <c r="L231" s="27">
        <v>52685</v>
      </c>
      <c r="M231" s="23">
        <f t="shared" si="48"/>
        <v>0</v>
      </c>
      <c r="N231" s="24">
        <f>'STIC Apportionment'!J422</f>
        <v>325831</v>
      </c>
      <c r="O231" s="27">
        <v>325831</v>
      </c>
      <c r="P231" s="23">
        <f t="shared" si="49"/>
        <v>0</v>
      </c>
      <c r="Q231" s="73">
        <f>'STIC Apportionment'!M422</f>
        <v>0</v>
      </c>
      <c r="R231" s="78">
        <v>0</v>
      </c>
      <c r="S231" s="25" t="str">
        <f t="shared" si="50"/>
        <v/>
      </c>
      <c r="T231" s="92">
        <f>'STIC Apportionment'!N422</f>
        <v>0</v>
      </c>
      <c r="U231" s="78">
        <v>0</v>
      </c>
      <c r="V231" s="25" t="str">
        <f t="shared" si="51"/>
        <v/>
      </c>
      <c r="W231" s="73">
        <f>'STIC Apportionment'!O422</f>
        <v>14.6092</v>
      </c>
      <c r="X231" s="78">
        <v>14.6092</v>
      </c>
      <c r="Y231" s="25">
        <f t="shared" si="52"/>
        <v>0</v>
      </c>
      <c r="Z231" s="73">
        <f>'STIC Apportionment'!P422</f>
        <v>0.77200000000000002</v>
      </c>
      <c r="AA231" s="78">
        <v>0.77200000000000002</v>
      </c>
      <c r="AB231" s="25">
        <f t="shared" si="53"/>
        <v>0</v>
      </c>
      <c r="AC231" s="73">
        <f>'STIC Apportionment'!Q422</f>
        <v>0</v>
      </c>
      <c r="AD231" s="78">
        <v>0</v>
      </c>
      <c r="AE231" s="25" t="str">
        <f t="shared" si="54"/>
        <v/>
      </c>
      <c r="AF231" s="73">
        <f>'STIC Apportionment'!R422</f>
        <v>4.7746000000000004</v>
      </c>
      <c r="AG231" s="78">
        <v>4.7746000000000004</v>
      </c>
      <c r="AH231" s="25">
        <f t="shared" si="55"/>
        <v>0</v>
      </c>
      <c r="AI231"/>
      <c r="AJ231" s="1">
        <f>'STIC Apportionment'!T422</f>
        <v>0</v>
      </c>
      <c r="AK231" s="1">
        <f>'STIC Apportionment'!U422</f>
        <v>0</v>
      </c>
      <c r="AL231" s="1">
        <f>'STIC Apportionment'!V422</f>
        <v>1</v>
      </c>
      <c r="AM231" s="1">
        <f>'STIC Apportionment'!W422</f>
        <v>1</v>
      </c>
      <c r="AN231" s="1">
        <f>'STIC Apportionment'!X422</f>
        <v>0</v>
      </c>
      <c r="AO231" s="1">
        <f>'STIC Apportionment'!Y422</f>
        <v>0</v>
      </c>
      <c r="AP231" s="28">
        <f>'STIC Apportionment'!Z422</f>
        <v>2</v>
      </c>
      <c r="AR231">
        <v>0</v>
      </c>
      <c r="AS231">
        <v>0</v>
      </c>
      <c r="AT231">
        <v>1</v>
      </c>
      <c r="AU231">
        <v>1</v>
      </c>
      <c r="AV231">
        <v>0</v>
      </c>
      <c r="AW231">
        <v>0</v>
      </c>
      <c r="AX231" s="13">
        <v>2</v>
      </c>
      <c r="AZ231" t="str">
        <f t="shared" si="45"/>
        <v/>
      </c>
      <c r="BA231" t="str">
        <f t="shared" si="45"/>
        <v/>
      </c>
      <c r="BB231" t="str">
        <f t="shared" si="45"/>
        <v/>
      </c>
      <c r="BC231" t="str">
        <f t="shared" si="44"/>
        <v/>
      </c>
      <c r="BD231" t="str">
        <f t="shared" si="44"/>
        <v/>
      </c>
      <c r="BE231" t="str">
        <f t="shared" si="44"/>
        <v/>
      </c>
      <c r="BF231" s="13">
        <f t="shared" si="56"/>
        <v>0</v>
      </c>
      <c r="BG231" s="13">
        <f t="shared" si="57"/>
        <v>0</v>
      </c>
      <c r="BH231" s="13">
        <f t="shared" si="58"/>
        <v>0</v>
      </c>
    </row>
    <row r="232" spans="1:60" x14ac:dyDescent="0.25">
      <c r="A232">
        <v>407</v>
      </c>
      <c r="B232" t="s">
        <v>438</v>
      </c>
      <c r="C232" s="8">
        <v>67983</v>
      </c>
      <c r="D232" s="8">
        <v>1799</v>
      </c>
      <c r="E232" s="26">
        <f>'STIC Apportionment'!G423</f>
        <v>0</v>
      </c>
      <c r="F232" s="22">
        <v>0</v>
      </c>
      <c r="G232" s="23" t="str">
        <f t="shared" si="46"/>
        <v/>
      </c>
      <c r="H232" s="24">
        <f>'STIC Apportionment'!H423</f>
        <v>567527</v>
      </c>
      <c r="I232" s="27">
        <v>567527</v>
      </c>
      <c r="J232" s="23">
        <f t="shared" si="47"/>
        <v>0</v>
      </c>
      <c r="K232" s="24">
        <f>'STIC Apportionment'!I423</f>
        <v>30961</v>
      </c>
      <c r="L232" s="27">
        <v>30961</v>
      </c>
      <c r="M232" s="23">
        <f t="shared" si="48"/>
        <v>0</v>
      </c>
      <c r="N232" s="24">
        <f>'STIC Apportionment'!J423</f>
        <v>385715</v>
      </c>
      <c r="O232" s="27">
        <v>385715</v>
      </c>
      <c r="P232" s="23">
        <f t="shared" si="49"/>
        <v>0</v>
      </c>
      <c r="Q232" s="73">
        <f>'STIC Apportionment'!M423</f>
        <v>0</v>
      </c>
      <c r="R232" s="78">
        <v>0</v>
      </c>
      <c r="S232" s="25" t="str">
        <f t="shared" si="50"/>
        <v/>
      </c>
      <c r="T232" s="92">
        <f>'STIC Apportionment'!N423</f>
        <v>0</v>
      </c>
      <c r="U232" s="78">
        <v>0</v>
      </c>
      <c r="V232" s="25" t="str">
        <f t="shared" si="51"/>
        <v/>
      </c>
      <c r="W232" s="73">
        <f>'STIC Apportionment'!O423</f>
        <v>8.3481000000000005</v>
      </c>
      <c r="X232" s="78">
        <v>8.3481000000000005</v>
      </c>
      <c r="Y232" s="25">
        <f t="shared" si="52"/>
        <v>0</v>
      </c>
      <c r="Z232" s="73">
        <f>'STIC Apportionment'!P423</f>
        <v>0.45540000000000003</v>
      </c>
      <c r="AA232" s="78">
        <v>0.45540000000000003</v>
      </c>
      <c r="AB232" s="25">
        <f t="shared" si="53"/>
        <v>0</v>
      </c>
      <c r="AC232" s="73">
        <f>'STIC Apportionment'!Q423</f>
        <v>0</v>
      </c>
      <c r="AD232" s="78">
        <v>0</v>
      </c>
      <c r="AE232" s="25" t="str">
        <f t="shared" si="54"/>
        <v/>
      </c>
      <c r="AF232" s="73">
        <f>'STIC Apportionment'!R423</f>
        <v>5.6737000000000002</v>
      </c>
      <c r="AG232" s="78">
        <v>5.6737000000000002</v>
      </c>
      <c r="AH232" s="25">
        <f t="shared" si="55"/>
        <v>0</v>
      </c>
      <c r="AI232"/>
      <c r="AJ232" s="1">
        <f>'STIC Apportionment'!T423</f>
        <v>0</v>
      </c>
      <c r="AK232" s="1">
        <f>'STIC Apportionment'!U423</f>
        <v>0</v>
      </c>
      <c r="AL232" s="1">
        <f>'STIC Apportionment'!V423</f>
        <v>0</v>
      </c>
      <c r="AM232" s="1">
        <f>'STIC Apportionment'!W423</f>
        <v>0</v>
      </c>
      <c r="AN232" s="1">
        <f>'STIC Apportionment'!X423</f>
        <v>0</v>
      </c>
      <c r="AO232" s="1">
        <f>'STIC Apportionment'!Y423</f>
        <v>0</v>
      </c>
      <c r="AP232" s="28">
        <f>'STIC Apportionment'!Z423</f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 s="13">
        <v>0</v>
      </c>
      <c r="AZ232" t="str">
        <f t="shared" si="45"/>
        <v/>
      </c>
      <c r="BA232" t="str">
        <f t="shared" si="45"/>
        <v/>
      </c>
      <c r="BB232" t="str">
        <f t="shared" si="45"/>
        <v/>
      </c>
      <c r="BC232" t="str">
        <f t="shared" si="44"/>
        <v/>
      </c>
      <c r="BD232" t="str">
        <f t="shared" si="44"/>
        <v/>
      </c>
      <c r="BE232" t="str">
        <f t="shared" si="44"/>
        <v/>
      </c>
      <c r="BF232" s="13">
        <f t="shared" si="56"/>
        <v>0</v>
      </c>
      <c r="BG232" s="13">
        <f t="shared" si="57"/>
        <v>0</v>
      </c>
      <c r="BH232" s="13">
        <f t="shared" si="58"/>
        <v>0</v>
      </c>
    </row>
    <row r="233" spans="1:60" x14ac:dyDescent="0.25">
      <c r="A233">
        <v>408</v>
      </c>
      <c r="B233" t="s">
        <v>439</v>
      </c>
      <c r="C233" s="8">
        <v>67821</v>
      </c>
      <c r="D233" s="8">
        <v>1393</v>
      </c>
      <c r="E233" s="26">
        <f>'STIC Apportionment'!G424</f>
        <v>4016996</v>
      </c>
      <c r="F233" s="22">
        <v>4016996</v>
      </c>
      <c r="G233" s="23">
        <f t="shared" si="46"/>
        <v>0</v>
      </c>
      <c r="H233" s="24">
        <f>'STIC Apportionment'!H424</f>
        <v>1416327</v>
      </c>
      <c r="I233" s="27">
        <v>1416327</v>
      </c>
      <c r="J233" s="23">
        <f t="shared" si="47"/>
        <v>0</v>
      </c>
      <c r="K233" s="24">
        <f>'STIC Apportionment'!I424</f>
        <v>89268</v>
      </c>
      <c r="L233" s="27">
        <v>89268</v>
      </c>
      <c r="M233" s="23">
        <f t="shared" si="48"/>
        <v>0</v>
      </c>
      <c r="N233" s="24">
        <f>'STIC Apportionment'!J424</f>
        <v>607677</v>
      </c>
      <c r="O233" s="27">
        <v>607677</v>
      </c>
      <c r="P233" s="23">
        <f t="shared" si="49"/>
        <v>0</v>
      </c>
      <c r="Q233" s="73">
        <f>'STIC Apportionment'!M424</f>
        <v>2.8361999999999998</v>
      </c>
      <c r="R233" s="78">
        <v>2.8361999999999998</v>
      </c>
      <c r="S233" s="25">
        <f t="shared" si="50"/>
        <v>0</v>
      </c>
      <c r="T233" s="92">
        <f>'STIC Apportionment'!N424</f>
        <v>44.999299999999998</v>
      </c>
      <c r="U233" s="78">
        <v>44.999299999999998</v>
      </c>
      <c r="V233" s="25">
        <f t="shared" si="51"/>
        <v>0</v>
      </c>
      <c r="W233" s="73">
        <f>'STIC Apportionment'!O424</f>
        <v>20.883299999999998</v>
      </c>
      <c r="X233" s="78">
        <v>20.883299999999998</v>
      </c>
      <c r="Y233" s="25">
        <f t="shared" si="52"/>
        <v>0</v>
      </c>
      <c r="Z233" s="73">
        <f>'STIC Apportionment'!P424</f>
        <v>1.3162</v>
      </c>
      <c r="AA233" s="78">
        <v>1.3162</v>
      </c>
      <c r="AB233" s="25">
        <f t="shared" si="53"/>
        <v>0</v>
      </c>
      <c r="AC233" s="73">
        <f>'STIC Apportionment'!Q424</f>
        <v>59.229399999999998</v>
      </c>
      <c r="AD233" s="78">
        <v>59.229399999999998</v>
      </c>
      <c r="AE233" s="25">
        <f t="shared" si="54"/>
        <v>0</v>
      </c>
      <c r="AF233" s="73">
        <f>'STIC Apportionment'!R424</f>
        <v>8.9600000000000009</v>
      </c>
      <c r="AG233" s="78">
        <v>8.9600000000000009</v>
      </c>
      <c r="AH233" s="25">
        <f t="shared" si="55"/>
        <v>0</v>
      </c>
      <c r="AI233"/>
      <c r="AJ233" s="1">
        <f>'STIC Apportionment'!T424</f>
        <v>0</v>
      </c>
      <c r="AK233" s="1">
        <f>'STIC Apportionment'!U424</f>
        <v>0</v>
      </c>
      <c r="AL233" s="1">
        <f>'STIC Apportionment'!V424</f>
        <v>1</v>
      </c>
      <c r="AM233" s="1">
        <f>'STIC Apportionment'!W424</f>
        <v>1</v>
      </c>
      <c r="AN233" s="1">
        <f>'STIC Apportionment'!X424</f>
        <v>0</v>
      </c>
      <c r="AO233" s="1">
        <f>'STIC Apportionment'!Y424</f>
        <v>0</v>
      </c>
      <c r="AP233" s="28">
        <f>'STIC Apportionment'!Z424</f>
        <v>2</v>
      </c>
      <c r="AR233">
        <v>0</v>
      </c>
      <c r="AS233">
        <v>0</v>
      </c>
      <c r="AT233">
        <v>1</v>
      </c>
      <c r="AU233">
        <v>1</v>
      </c>
      <c r="AV233">
        <v>0</v>
      </c>
      <c r="AW233">
        <v>0</v>
      </c>
      <c r="AX233" s="13">
        <v>2</v>
      </c>
      <c r="AZ233" t="str">
        <f t="shared" si="45"/>
        <v/>
      </c>
      <c r="BA233" t="str">
        <f t="shared" si="45"/>
        <v/>
      </c>
      <c r="BB233" t="str">
        <f t="shared" si="45"/>
        <v/>
      </c>
      <c r="BC233" t="str">
        <f t="shared" si="44"/>
        <v/>
      </c>
      <c r="BD233" t="str">
        <f t="shared" si="44"/>
        <v/>
      </c>
      <c r="BE233" t="str">
        <f t="shared" si="44"/>
        <v/>
      </c>
      <c r="BF233" s="13">
        <f t="shared" si="56"/>
        <v>0</v>
      </c>
      <c r="BG233" s="13">
        <f t="shared" si="57"/>
        <v>0</v>
      </c>
      <c r="BH233" s="13">
        <f t="shared" si="58"/>
        <v>0</v>
      </c>
    </row>
    <row r="234" spans="1:60" x14ac:dyDescent="0.25">
      <c r="A234">
        <v>409</v>
      </c>
      <c r="B234" t="s">
        <v>440</v>
      </c>
      <c r="C234" s="8">
        <v>67818</v>
      </c>
      <c r="D234" s="8">
        <v>2007</v>
      </c>
      <c r="E234" s="26">
        <f>'STIC Apportionment'!G425</f>
        <v>0</v>
      </c>
      <c r="F234" s="22">
        <v>0</v>
      </c>
      <c r="G234" s="23" t="str">
        <f t="shared" si="46"/>
        <v/>
      </c>
      <c r="H234" s="24">
        <f>'STIC Apportionment'!H425</f>
        <v>757909</v>
      </c>
      <c r="I234" s="27">
        <v>757909</v>
      </c>
      <c r="J234" s="23">
        <f t="shared" si="47"/>
        <v>0</v>
      </c>
      <c r="K234" s="24">
        <f>'STIC Apportionment'!I425</f>
        <v>60665</v>
      </c>
      <c r="L234" s="27">
        <v>60665</v>
      </c>
      <c r="M234" s="23">
        <f t="shared" si="48"/>
        <v>0</v>
      </c>
      <c r="N234" s="24">
        <f>'STIC Apportionment'!J425</f>
        <v>488318</v>
      </c>
      <c r="O234" s="27">
        <v>488318</v>
      </c>
      <c r="P234" s="23">
        <f t="shared" si="49"/>
        <v>0</v>
      </c>
      <c r="Q234" s="73">
        <f>'STIC Apportionment'!M425</f>
        <v>0</v>
      </c>
      <c r="R234" s="78">
        <v>0</v>
      </c>
      <c r="S234" s="25" t="str">
        <f t="shared" si="50"/>
        <v/>
      </c>
      <c r="T234" s="92">
        <f>'STIC Apportionment'!N425</f>
        <v>0</v>
      </c>
      <c r="U234" s="78">
        <v>0</v>
      </c>
      <c r="V234" s="25" t="str">
        <f t="shared" si="51"/>
        <v/>
      </c>
      <c r="W234" s="73">
        <f>'STIC Apportionment'!O425</f>
        <v>11.175599999999999</v>
      </c>
      <c r="X234" s="78">
        <v>11.175599999999999</v>
      </c>
      <c r="Y234" s="25">
        <f t="shared" si="52"/>
        <v>0</v>
      </c>
      <c r="Z234" s="73">
        <f>'STIC Apportionment'!P425</f>
        <v>0.89449999999999996</v>
      </c>
      <c r="AA234" s="78">
        <v>0.89449999999999996</v>
      </c>
      <c r="AB234" s="25">
        <f t="shared" si="53"/>
        <v>0</v>
      </c>
      <c r="AC234" s="73">
        <f>'STIC Apportionment'!Q425</f>
        <v>0</v>
      </c>
      <c r="AD234" s="78">
        <v>0</v>
      </c>
      <c r="AE234" s="25" t="str">
        <f t="shared" si="54"/>
        <v/>
      </c>
      <c r="AF234" s="73">
        <f>'STIC Apportionment'!R425</f>
        <v>7.2004000000000001</v>
      </c>
      <c r="AG234" s="78">
        <v>7.2004000000000001</v>
      </c>
      <c r="AH234" s="25">
        <f t="shared" si="55"/>
        <v>0</v>
      </c>
      <c r="AI234"/>
      <c r="AJ234" s="1">
        <f>'STIC Apportionment'!T425</f>
        <v>0</v>
      </c>
      <c r="AK234" s="1">
        <f>'STIC Apportionment'!U425</f>
        <v>0</v>
      </c>
      <c r="AL234" s="1">
        <f>'STIC Apportionment'!V425</f>
        <v>0</v>
      </c>
      <c r="AM234" s="1">
        <f>'STIC Apportionment'!W425</f>
        <v>1</v>
      </c>
      <c r="AN234" s="1">
        <f>'STIC Apportionment'!X425</f>
        <v>0</v>
      </c>
      <c r="AO234" s="1">
        <f>'STIC Apportionment'!Y425</f>
        <v>0</v>
      </c>
      <c r="AP234" s="28">
        <f>'STIC Apportionment'!Z425</f>
        <v>1</v>
      </c>
      <c r="AR234">
        <v>0</v>
      </c>
      <c r="AS234">
        <v>0</v>
      </c>
      <c r="AT234">
        <v>0</v>
      </c>
      <c r="AU234">
        <v>1</v>
      </c>
      <c r="AV234">
        <v>0</v>
      </c>
      <c r="AW234">
        <v>0</v>
      </c>
      <c r="AX234" s="13">
        <v>1</v>
      </c>
      <c r="AZ234" t="str">
        <f t="shared" si="45"/>
        <v/>
      </c>
      <c r="BA234" t="str">
        <f t="shared" si="45"/>
        <v/>
      </c>
      <c r="BB234" t="str">
        <f t="shared" si="45"/>
        <v/>
      </c>
      <c r="BC234" t="str">
        <f t="shared" si="45"/>
        <v/>
      </c>
      <c r="BD234" t="str">
        <f t="shared" si="45"/>
        <v/>
      </c>
      <c r="BE234" t="str">
        <f t="shared" si="45"/>
        <v/>
      </c>
      <c r="BF234" s="13">
        <f t="shared" si="56"/>
        <v>0</v>
      </c>
      <c r="BG234" s="13">
        <f t="shared" si="57"/>
        <v>0</v>
      </c>
      <c r="BH234" s="13">
        <f t="shared" si="58"/>
        <v>0</v>
      </c>
    </row>
    <row r="235" spans="1:60" x14ac:dyDescent="0.25">
      <c r="A235">
        <v>410</v>
      </c>
      <c r="B235" t="s">
        <v>441</v>
      </c>
      <c r="C235" s="8">
        <v>67629</v>
      </c>
      <c r="D235" s="8">
        <v>883</v>
      </c>
      <c r="E235" s="26">
        <f>'STIC Apportionment'!G426</f>
        <v>0</v>
      </c>
      <c r="F235" s="22">
        <v>0</v>
      </c>
      <c r="G235" s="23" t="str">
        <f t="shared" si="46"/>
        <v/>
      </c>
      <c r="H235" s="24">
        <f>'STIC Apportionment'!H426</f>
        <v>183135</v>
      </c>
      <c r="I235" s="27">
        <v>183135</v>
      </c>
      <c r="J235" s="23">
        <f t="shared" si="47"/>
        <v>0</v>
      </c>
      <c r="K235" s="24">
        <f>'STIC Apportionment'!I426</f>
        <v>9418</v>
      </c>
      <c r="L235" s="27">
        <v>9418</v>
      </c>
      <c r="M235" s="23">
        <f t="shared" si="48"/>
        <v>0</v>
      </c>
      <c r="N235" s="24">
        <f>'STIC Apportionment'!J426</f>
        <v>36549</v>
      </c>
      <c r="O235" s="27">
        <v>36549</v>
      </c>
      <c r="P235" s="23">
        <f t="shared" si="49"/>
        <v>0</v>
      </c>
      <c r="Q235" s="73">
        <f>'STIC Apportionment'!M426</f>
        <v>0</v>
      </c>
      <c r="R235" s="78">
        <v>0</v>
      </c>
      <c r="S235" s="25" t="str">
        <f t="shared" si="50"/>
        <v/>
      </c>
      <c r="T235" s="92">
        <f>'STIC Apportionment'!N426</f>
        <v>0</v>
      </c>
      <c r="U235" s="78">
        <v>0</v>
      </c>
      <c r="V235" s="25" t="str">
        <f t="shared" si="51"/>
        <v/>
      </c>
      <c r="W235" s="73">
        <f>'STIC Apportionment'!O426</f>
        <v>2.7079</v>
      </c>
      <c r="X235" s="78">
        <v>2.7079</v>
      </c>
      <c r="Y235" s="25">
        <f t="shared" si="52"/>
        <v>0</v>
      </c>
      <c r="Z235" s="73">
        <f>'STIC Apportionment'!P426</f>
        <v>0.13930000000000001</v>
      </c>
      <c r="AA235" s="78">
        <v>0.13930000000000001</v>
      </c>
      <c r="AB235" s="25">
        <f t="shared" si="53"/>
        <v>0</v>
      </c>
      <c r="AC235" s="73">
        <f>'STIC Apportionment'!Q426</f>
        <v>0</v>
      </c>
      <c r="AD235" s="78">
        <v>0</v>
      </c>
      <c r="AE235" s="25" t="str">
        <f t="shared" si="54"/>
        <v/>
      </c>
      <c r="AF235" s="73">
        <f>'STIC Apportionment'!R426</f>
        <v>0.54039999999999999</v>
      </c>
      <c r="AG235" s="78">
        <v>0.54039999999999999</v>
      </c>
      <c r="AH235" s="25">
        <f t="shared" si="55"/>
        <v>0</v>
      </c>
      <c r="AI235"/>
      <c r="AJ235" s="1">
        <f>'STIC Apportionment'!T426</f>
        <v>0</v>
      </c>
      <c r="AK235" s="1">
        <f>'STIC Apportionment'!U426</f>
        <v>0</v>
      </c>
      <c r="AL235" s="1">
        <f>'STIC Apportionment'!V426</f>
        <v>0</v>
      </c>
      <c r="AM235" s="1">
        <f>'STIC Apportionment'!W426</f>
        <v>0</v>
      </c>
      <c r="AN235" s="1">
        <f>'STIC Apportionment'!X426</f>
        <v>0</v>
      </c>
      <c r="AO235" s="1">
        <f>'STIC Apportionment'!Y426</f>
        <v>0</v>
      </c>
      <c r="AP235" s="28">
        <f>'STIC Apportionment'!Z426</f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 s="13">
        <v>0</v>
      </c>
      <c r="AZ235" t="str">
        <f t="shared" ref="AZ235:BE277" si="59">IF(AND(AR235=0,AJ235=1),"gain",IF(AND(AR235=1,AJ235=0),"loss",""))</f>
        <v/>
      </c>
      <c r="BA235" t="str">
        <f t="shared" si="59"/>
        <v/>
      </c>
      <c r="BB235" t="str">
        <f t="shared" si="59"/>
        <v/>
      </c>
      <c r="BC235" t="str">
        <f t="shared" si="59"/>
        <v/>
      </c>
      <c r="BD235" t="str">
        <f t="shared" si="59"/>
        <v/>
      </c>
      <c r="BE235" t="str">
        <f t="shared" si="59"/>
        <v/>
      </c>
      <c r="BF235" s="13">
        <f t="shared" si="56"/>
        <v>0</v>
      </c>
      <c r="BG235" s="13">
        <f t="shared" si="57"/>
        <v>0</v>
      </c>
      <c r="BH235" s="13">
        <f t="shared" si="58"/>
        <v>0</v>
      </c>
    </row>
    <row r="236" spans="1:60" x14ac:dyDescent="0.25">
      <c r="A236">
        <v>411</v>
      </c>
      <c r="B236" t="s">
        <v>442</v>
      </c>
      <c r="C236" s="8">
        <v>67229</v>
      </c>
      <c r="D236" s="8">
        <v>1586</v>
      </c>
      <c r="E236" s="26">
        <f>'STIC Apportionment'!G427</f>
        <v>0</v>
      </c>
      <c r="F236" s="22">
        <v>0</v>
      </c>
      <c r="G236" s="23" t="str">
        <f t="shared" si="46"/>
        <v/>
      </c>
      <c r="H236" s="24">
        <f>'STIC Apportionment'!H427</f>
        <v>653729</v>
      </c>
      <c r="I236" s="27">
        <v>653729</v>
      </c>
      <c r="J236" s="23">
        <f t="shared" si="47"/>
        <v>0</v>
      </c>
      <c r="K236" s="24">
        <f>'STIC Apportionment'!I427</f>
        <v>46094</v>
      </c>
      <c r="L236" s="27">
        <v>46094</v>
      </c>
      <c r="M236" s="23">
        <f t="shared" si="48"/>
        <v>0</v>
      </c>
      <c r="N236" s="24">
        <f>'STIC Apportionment'!J427</f>
        <v>492591</v>
      </c>
      <c r="O236" s="27">
        <v>492591</v>
      </c>
      <c r="P236" s="23">
        <f t="shared" si="49"/>
        <v>0</v>
      </c>
      <c r="Q236" s="73">
        <f>'STIC Apportionment'!M427</f>
        <v>0</v>
      </c>
      <c r="R236" s="78">
        <v>0</v>
      </c>
      <c r="S236" s="25" t="str">
        <f t="shared" si="50"/>
        <v/>
      </c>
      <c r="T236" s="92">
        <f>'STIC Apportionment'!N427</f>
        <v>0</v>
      </c>
      <c r="U236" s="78">
        <v>0</v>
      </c>
      <c r="V236" s="25" t="str">
        <f t="shared" si="51"/>
        <v/>
      </c>
      <c r="W236" s="73">
        <f>'STIC Apportionment'!O427</f>
        <v>9.7239000000000004</v>
      </c>
      <c r="X236" s="78">
        <v>9.7239000000000004</v>
      </c>
      <c r="Y236" s="25">
        <f t="shared" si="52"/>
        <v>0</v>
      </c>
      <c r="Z236" s="73">
        <f>'STIC Apportionment'!P427</f>
        <v>0.68559999999999999</v>
      </c>
      <c r="AA236" s="78">
        <v>0.68559999999999999</v>
      </c>
      <c r="AB236" s="25">
        <f t="shared" si="53"/>
        <v>0</v>
      </c>
      <c r="AC236" s="73">
        <f>'STIC Apportionment'!Q427</f>
        <v>0</v>
      </c>
      <c r="AD236" s="78">
        <v>0</v>
      </c>
      <c r="AE236" s="25" t="str">
        <f t="shared" si="54"/>
        <v/>
      </c>
      <c r="AF236" s="73">
        <f>'STIC Apportionment'!R427</f>
        <v>7.3270999999999997</v>
      </c>
      <c r="AG236" s="78">
        <v>7.3270999999999997</v>
      </c>
      <c r="AH236" s="25">
        <f t="shared" si="55"/>
        <v>0</v>
      </c>
      <c r="AI236"/>
      <c r="AJ236" s="1">
        <f>'STIC Apportionment'!T427</f>
        <v>0</v>
      </c>
      <c r="AK236" s="1">
        <f>'STIC Apportionment'!U427</f>
        <v>0</v>
      </c>
      <c r="AL236" s="1">
        <f>'STIC Apportionment'!V427</f>
        <v>0</v>
      </c>
      <c r="AM236" s="1">
        <f>'STIC Apportionment'!W427</f>
        <v>0</v>
      </c>
      <c r="AN236" s="1">
        <f>'STIC Apportionment'!X427</f>
        <v>0</v>
      </c>
      <c r="AO236" s="1">
        <f>'STIC Apportionment'!Y427</f>
        <v>0</v>
      </c>
      <c r="AP236" s="28">
        <f>'STIC Apportionment'!Z427</f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 s="13">
        <v>0</v>
      </c>
      <c r="AZ236" t="str">
        <f t="shared" si="59"/>
        <v/>
      </c>
      <c r="BA236" t="str">
        <f t="shared" si="59"/>
        <v/>
      </c>
      <c r="BB236" t="str">
        <f t="shared" si="59"/>
        <v/>
      </c>
      <c r="BC236" t="str">
        <f t="shared" si="59"/>
        <v/>
      </c>
      <c r="BD236" t="str">
        <f t="shared" si="59"/>
        <v/>
      </c>
      <c r="BE236" t="str">
        <f t="shared" si="59"/>
        <v/>
      </c>
      <c r="BF236" s="13">
        <f t="shared" si="56"/>
        <v>0</v>
      </c>
      <c r="BG236" s="13">
        <f t="shared" si="57"/>
        <v>0</v>
      </c>
      <c r="BH236" s="13">
        <f t="shared" si="58"/>
        <v>0</v>
      </c>
    </row>
    <row r="237" spans="1:60" x14ac:dyDescent="0.25">
      <c r="A237">
        <v>412</v>
      </c>
      <c r="B237" t="s">
        <v>443</v>
      </c>
      <c r="C237" s="8">
        <v>67227</v>
      </c>
      <c r="D237" s="8">
        <v>2143</v>
      </c>
      <c r="E237" s="26">
        <f>'STIC Apportionment'!G428</f>
        <v>11001473</v>
      </c>
      <c r="F237" s="22">
        <v>11001473</v>
      </c>
      <c r="G237" s="23">
        <f t="shared" si="46"/>
        <v>0</v>
      </c>
      <c r="H237" s="24">
        <f>'STIC Apportionment'!H428</f>
        <v>2070406</v>
      </c>
      <c r="I237" s="27">
        <v>2070406</v>
      </c>
      <c r="J237" s="23">
        <f t="shared" si="47"/>
        <v>0</v>
      </c>
      <c r="K237" s="24">
        <f>'STIC Apportionment'!I428</f>
        <v>108118</v>
      </c>
      <c r="L237" s="27">
        <v>108118</v>
      </c>
      <c r="M237" s="23">
        <f t="shared" si="48"/>
        <v>0</v>
      </c>
      <c r="N237" s="24">
        <f>'STIC Apportionment'!J428</f>
        <v>1005499</v>
      </c>
      <c r="O237" s="27">
        <v>1005499</v>
      </c>
      <c r="P237" s="23">
        <f t="shared" si="49"/>
        <v>0</v>
      </c>
      <c r="Q237" s="73">
        <f>'STIC Apportionment'!M428</f>
        <v>5.3136999999999999</v>
      </c>
      <c r="R237" s="78">
        <v>5.3136999999999999</v>
      </c>
      <c r="S237" s="25">
        <f t="shared" si="50"/>
        <v>0</v>
      </c>
      <c r="T237" s="92">
        <f>'STIC Apportionment'!N428</f>
        <v>101.7543</v>
      </c>
      <c r="U237" s="78">
        <v>101.7543</v>
      </c>
      <c r="V237" s="25">
        <f t="shared" si="51"/>
        <v>0</v>
      </c>
      <c r="W237" s="73">
        <f>'STIC Apportionment'!O428</f>
        <v>30.7972</v>
      </c>
      <c r="X237" s="78">
        <v>30.7972</v>
      </c>
      <c r="Y237" s="25">
        <f t="shared" si="52"/>
        <v>0</v>
      </c>
      <c r="Z237" s="73">
        <f>'STIC Apportionment'!P428</f>
        <v>1.6083000000000001</v>
      </c>
      <c r="AA237" s="78">
        <v>1.6083000000000001</v>
      </c>
      <c r="AB237" s="25">
        <f t="shared" si="53"/>
        <v>0</v>
      </c>
      <c r="AC237" s="73">
        <f>'STIC Apportionment'!Q428</f>
        <v>163.64660000000001</v>
      </c>
      <c r="AD237" s="78">
        <v>163.64660000000001</v>
      </c>
      <c r="AE237" s="25">
        <f t="shared" si="54"/>
        <v>0</v>
      </c>
      <c r="AF237" s="73">
        <f>'STIC Apportionment'!R428</f>
        <v>14.956799999999999</v>
      </c>
      <c r="AG237" s="78">
        <v>14.956799999999999</v>
      </c>
      <c r="AH237" s="25">
        <f t="shared" si="55"/>
        <v>0</v>
      </c>
      <c r="AI237"/>
      <c r="AJ237" s="1">
        <f>'STIC Apportionment'!T428</f>
        <v>0</v>
      </c>
      <c r="AK237" s="1">
        <f>'STIC Apportionment'!U428</f>
        <v>1</v>
      </c>
      <c r="AL237" s="1">
        <f>'STIC Apportionment'!V428</f>
        <v>1</v>
      </c>
      <c r="AM237" s="1">
        <f>'STIC Apportionment'!W428</f>
        <v>1</v>
      </c>
      <c r="AN237" s="1">
        <f>'STIC Apportionment'!X428</f>
        <v>1</v>
      </c>
      <c r="AO237" s="1">
        <f>'STIC Apportionment'!Y428</f>
        <v>1</v>
      </c>
      <c r="AP237" s="28">
        <f>'STIC Apportionment'!Z428</f>
        <v>5</v>
      </c>
      <c r="AR237">
        <v>0</v>
      </c>
      <c r="AS237">
        <v>1</v>
      </c>
      <c r="AT237">
        <v>1</v>
      </c>
      <c r="AU237">
        <v>1</v>
      </c>
      <c r="AV237">
        <v>1</v>
      </c>
      <c r="AW237">
        <v>1</v>
      </c>
      <c r="AX237" s="13">
        <v>5</v>
      </c>
      <c r="AZ237" t="str">
        <f t="shared" si="59"/>
        <v/>
      </c>
      <c r="BA237" t="str">
        <f t="shared" si="59"/>
        <v/>
      </c>
      <c r="BB237" t="str">
        <f t="shared" si="59"/>
        <v/>
      </c>
      <c r="BC237" t="str">
        <f t="shared" si="59"/>
        <v/>
      </c>
      <c r="BD237" t="str">
        <f t="shared" si="59"/>
        <v/>
      </c>
      <c r="BE237" t="str">
        <f t="shared" si="59"/>
        <v/>
      </c>
      <c r="BF237" s="13">
        <f t="shared" si="56"/>
        <v>0</v>
      </c>
      <c r="BG237" s="13">
        <f t="shared" si="57"/>
        <v>0</v>
      </c>
      <c r="BH237" s="13">
        <f t="shared" si="58"/>
        <v>0</v>
      </c>
    </row>
    <row r="238" spans="1:60" x14ac:dyDescent="0.25">
      <c r="A238">
        <v>413</v>
      </c>
      <c r="B238" t="s">
        <v>444</v>
      </c>
      <c r="C238" s="8">
        <v>66784</v>
      </c>
      <c r="D238" s="8">
        <v>2052</v>
      </c>
      <c r="E238" s="26">
        <f>'STIC Apportionment'!G429</f>
        <v>4452329</v>
      </c>
      <c r="F238" s="22">
        <v>4452329</v>
      </c>
      <c r="G238" s="23">
        <f t="shared" si="46"/>
        <v>0</v>
      </c>
      <c r="H238" s="24">
        <f>'STIC Apportionment'!H429</f>
        <v>738854</v>
      </c>
      <c r="I238" s="27">
        <v>738854</v>
      </c>
      <c r="J238" s="23">
        <f t="shared" si="47"/>
        <v>0</v>
      </c>
      <c r="K238" s="24">
        <f>'STIC Apportionment'!I429</f>
        <v>75663</v>
      </c>
      <c r="L238" s="27">
        <v>75663</v>
      </c>
      <c r="M238" s="23">
        <f t="shared" si="48"/>
        <v>0</v>
      </c>
      <c r="N238" s="24">
        <f>'STIC Apportionment'!J429</f>
        <v>2120458</v>
      </c>
      <c r="O238" s="27">
        <v>2120458</v>
      </c>
      <c r="P238" s="23">
        <f t="shared" si="49"/>
        <v>0</v>
      </c>
      <c r="Q238" s="73">
        <f>'STIC Apportionment'!M429</f>
        <v>6.0259999999999998</v>
      </c>
      <c r="R238" s="78">
        <v>6.0259999999999998</v>
      </c>
      <c r="S238" s="25">
        <f t="shared" si="50"/>
        <v>0</v>
      </c>
      <c r="T238" s="92">
        <f>'STIC Apportionment'!N429</f>
        <v>58.844200000000001</v>
      </c>
      <c r="U238" s="78">
        <v>58.844200000000001</v>
      </c>
      <c r="V238" s="25">
        <f t="shared" si="51"/>
        <v>0</v>
      </c>
      <c r="W238" s="73">
        <f>'STIC Apportionment'!O429</f>
        <v>11.0633</v>
      </c>
      <c r="X238" s="78">
        <v>11.0633</v>
      </c>
      <c r="Y238" s="25">
        <f t="shared" si="52"/>
        <v>0</v>
      </c>
      <c r="Z238" s="73">
        <f>'STIC Apportionment'!P429</f>
        <v>1.133</v>
      </c>
      <c r="AA238" s="78">
        <v>1.133</v>
      </c>
      <c r="AB238" s="25">
        <f t="shared" si="53"/>
        <v>0</v>
      </c>
      <c r="AC238" s="73">
        <f>'STIC Apportionment'!Q429</f>
        <v>66.667599999999993</v>
      </c>
      <c r="AD238" s="78">
        <v>66.667599999999993</v>
      </c>
      <c r="AE238" s="25">
        <f t="shared" si="54"/>
        <v>0</v>
      </c>
      <c r="AF238" s="73">
        <f>'STIC Apportionment'!R429</f>
        <v>31.751000000000001</v>
      </c>
      <c r="AG238" s="78">
        <v>31.751000000000001</v>
      </c>
      <c r="AH238" s="25">
        <f t="shared" si="55"/>
        <v>0</v>
      </c>
      <c r="AI238"/>
      <c r="AJ238" s="1">
        <f>'STIC Apportionment'!T429</f>
        <v>1</v>
      </c>
      <c r="AK238" s="1">
        <f>'STIC Apportionment'!U429</f>
        <v>0</v>
      </c>
      <c r="AL238" s="1">
        <f>'STIC Apportionment'!V429</f>
        <v>0</v>
      </c>
      <c r="AM238" s="1">
        <f>'STIC Apportionment'!W429</f>
        <v>1</v>
      </c>
      <c r="AN238" s="1">
        <f>'STIC Apportionment'!X429</f>
        <v>0</v>
      </c>
      <c r="AO238" s="1">
        <f>'STIC Apportionment'!Y429</f>
        <v>1</v>
      </c>
      <c r="AP238" s="28">
        <f>'STIC Apportionment'!Z429</f>
        <v>3</v>
      </c>
      <c r="AR238">
        <v>1</v>
      </c>
      <c r="AS238">
        <v>0</v>
      </c>
      <c r="AT238">
        <v>0</v>
      </c>
      <c r="AU238">
        <v>1</v>
      </c>
      <c r="AV238">
        <v>0</v>
      </c>
      <c r="AW238">
        <v>1</v>
      </c>
      <c r="AX238" s="13">
        <v>3</v>
      </c>
      <c r="AZ238" t="str">
        <f t="shared" si="59"/>
        <v/>
      </c>
      <c r="BA238" t="str">
        <f t="shared" si="59"/>
        <v/>
      </c>
      <c r="BB238" t="str">
        <f t="shared" si="59"/>
        <v/>
      </c>
      <c r="BC238" t="str">
        <f t="shared" si="59"/>
        <v/>
      </c>
      <c r="BD238" t="str">
        <f t="shared" si="59"/>
        <v/>
      </c>
      <c r="BE238" t="str">
        <f t="shared" si="59"/>
        <v/>
      </c>
      <c r="BF238" s="13">
        <f t="shared" si="56"/>
        <v>0</v>
      </c>
      <c r="BG238" s="13">
        <f t="shared" si="57"/>
        <v>0</v>
      </c>
      <c r="BH238" s="13">
        <f t="shared" si="58"/>
        <v>0</v>
      </c>
    </row>
    <row r="239" spans="1:60" x14ac:dyDescent="0.25">
      <c r="A239">
        <v>414</v>
      </c>
      <c r="B239" t="s">
        <v>445</v>
      </c>
      <c r="C239" s="8">
        <v>66777</v>
      </c>
      <c r="D239" s="8">
        <v>1223</v>
      </c>
      <c r="E239" s="26">
        <f>'STIC Apportionment'!G430</f>
        <v>0</v>
      </c>
      <c r="F239" s="22">
        <v>0</v>
      </c>
      <c r="G239" s="23" t="str">
        <f t="shared" si="46"/>
        <v/>
      </c>
      <c r="H239" s="24">
        <f>'STIC Apportionment'!H430</f>
        <v>366712</v>
      </c>
      <c r="I239" s="27">
        <v>366712</v>
      </c>
      <c r="J239" s="23">
        <f t="shared" si="47"/>
        <v>0</v>
      </c>
      <c r="K239" s="24">
        <f>'STIC Apportionment'!I430</f>
        <v>32794</v>
      </c>
      <c r="L239" s="27">
        <v>32794</v>
      </c>
      <c r="M239" s="23">
        <f t="shared" si="48"/>
        <v>0</v>
      </c>
      <c r="N239" s="24">
        <f>'STIC Apportionment'!J430</f>
        <v>169325</v>
      </c>
      <c r="O239" s="27">
        <v>169325</v>
      </c>
      <c r="P239" s="23">
        <f t="shared" si="49"/>
        <v>0</v>
      </c>
      <c r="Q239" s="73">
        <f>'STIC Apportionment'!M430</f>
        <v>0</v>
      </c>
      <c r="R239" s="78">
        <v>0</v>
      </c>
      <c r="S239" s="25" t="str">
        <f t="shared" si="50"/>
        <v/>
      </c>
      <c r="T239" s="92">
        <f>'STIC Apportionment'!N430</f>
        <v>0</v>
      </c>
      <c r="U239" s="78">
        <v>0</v>
      </c>
      <c r="V239" s="25" t="str">
        <f t="shared" si="51"/>
        <v/>
      </c>
      <c r="W239" s="73">
        <f>'STIC Apportionment'!O430</f>
        <v>5.4916</v>
      </c>
      <c r="X239" s="78">
        <v>5.4916</v>
      </c>
      <c r="Y239" s="25">
        <f t="shared" si="52"/>
        <v>0</v>
      </c>
      <c r="Z239" s="73">
        <f>'STIC Apportionment'!P430</f>
        <v>0.49109999999999998</v>
      </c>
      <c r="AA239" s="78">
        <v>0.49109999999999998</v>
      </c>
      <c r="AB239" s="25">
        <f t="shared" si="53"/>
        <v>0</v>
      </c>
      <c r="AC239" s="73">
        <f>'STIC Apportionment'!Q430</f>
        <v>0</v>
      </c>
      <c r="AD239" s="78">
        <v>0</v>
      </c>
      <c r="AE239" s="25" t="str">
        <f t="shared" si="54"/>
        <v/>
      </c>
      <c r="AF239" s="73">
        <f>'STIC Apportionment'!R430</f>
        <v>2.5356999999999998</v>
      </c>
      <c r="AG239" s="78">
        <v>2.5356999999999998</v>
      </c>
      <c r="AH239" s="25">
        <f t="shared" si="55"/>
        <v>0</v>
      </c>
      <c r="AI239"/>
      <c r="AJ239" s="1">
        <f>'STIC Apportionment'!T430</f>
        <v>0</v>
      </c>
      <c r="AK239" s="1">
        <f>'STIC Apportionment'!U430</f>
        <v>0</v>
      </c>
      <c r="AL239" s="1">
        <f>'STIC Apportionment'!V430</f>
        <v>0</v>
      </c>
      <c r="AM239" s="1">
        <f>'STIC Apportionment'!W430</f>
        <v>0</v>
      </c>
      <c r="AN239" s="1">
        <f>'STIC Apportionment'!X430</f>
        <v>0</v>
      </c>
      <c r="AO239" s="1">
        <f>'STIC Apportionment'!Y430</f>
        <v>0</v>
      </c>
      <c r="AP239" s="28">
        <f>'STIC Apportionment'!Z430</f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 s="13">
        <v>0</v>
      </c>
      <c r="AZ239" t="str">
        <f t="shared" si="59"/>
        <v/>
      </c>
      <c r="BA239" t="str">
        <f t="shared" si="59"/>
        <v/>
      </c>
      <c r="BB239" t="str">
        <f t="shared" si="59"/>
        <v/>
      </c>
      <c r="BC239" t="str">
        <f t="shared" si="59"/>
        <v/>
      </c>
      <c r="BD239" t="str">
        <f t="shared" si="59"/>
        <v/>
      </c>
      <c r="BE239" t="str">
        <f t="shared" si="59"/>
        <v/>
      </c>
      <c r="BF239" s="13">
        <f t="shared" si="56"/>
        <v>0</v>
      </c>
      <c r="BG239" s="13">
        <f t="shared" si="57"/>
        <v>0</v>
      </c>
      <c r="BH239" s="13">
        <f t="shared" si="58"/>
        <v>0</v>
      </c>
    </row>
    <row r="240" spans="1:60" x14ac:dyDescent="0.25">
      <c r="A240">
        <v>415</v>
      </c>
      <c r="B240" t="s">
        <v>446</v>
      </c>
      <c r="C240" s="8">
        <v>66609</v>
      </c>
      <c r="D240" s="8">
        <v>1531</v>
      </c>
      <c r="E240" s="26">
        <f>'STIC Apportionment'!G431</f>
        <v>904837</v>
      </c>
      <c r="F240" s="22">
        <v>913403</v>
      </c>
      <c r="G240" s="23">
        <f t="shared" si="46"/>
        <v>-9.3781167786837205E-3</v>
      </c>
      <c r="H240" s="24">
        <f>'STIC Apportionment'!H431</f>
        <v>334226</v>
      </c>
      <c r="I240" s="27">
        <v>334142</v>
      </c>
      <c r="J240" s="23">
        <f t="shared" si="47"/>
        <v>2.5139012755048817E-4</v>
      </c>
      <c r="K240" s="24">
        <f>'STIC Apportionment'!I431</f>
        <v>17845</v>
      </c>
      <c r="L240" s="27">
        <v>18045</v>
      </c>
      <c r="M240" s="23">
        <f t="shared" si="48"/>
        <v>-1.1083402604599613E-2</v>
      </c>
      <c r="N240" s="24">
        <f>'STIC Apportionment'!J431</f>
        <v>138990</v>
      </c>
      <c r="O240" s="27">
        <v>139431</v>
      </c>
      <c r="P240" s="23">
        <f t="shared" si="49"/>
        <v>-3.1628547453579348E-3</v>
      </c>
      <c r="Q240" s="73">
        <f>'STIC Apportionment'!M431</f>
        <v>2.7073</v>
      </c>
      <c r="R240" s="78">
        <v>2.7336</v>
      </c>
      <c r="S240" s="25">
        <f t="shared" si="50"/>
        <v>-9.6210125841381666E-3</v>
      </c>
      <c r="T240" s="92">
        <f>'STIC Apportionment'!N431</f>
        <v>50.705399999999997</v>
      </c>
      <c r="U240" s="78">
        <v>50.618099999999998</v>
      </c>
      <c r="V240" s="25">
        <f t="shared" si="51"/>
        <v>1.7246795118741609E-3</v>
      </c>
      <c r="W240" s="73">
        <f>'STIC Apportionment'!O431</f>
        <v>5.0176999999999996</v>
      </c>
      <c r="X240" s="78">
        <v>5.0164999999999997</v>
      </c>
      <c r="Y240" s="25">
        <f t="shared" si="52"/>
        <v>2.3921060500353697E-4</v>
      </c>
      <c r="Z240" s="73">
        <f>'STIC Apportionment'!P431</f>
        <v>0.26790000000000003</v>
      </c>
      <c r="AA240" s="78">
        <v>0.27089999999999997</v>
      </c>
      <c r="AB240" s="25">
        <f t="shared" si="53"/>
        <v>-1.1074197120708562E-2</v>
      </c>
      <c r="AC240" s="73">
        <f>'STIC Apportionment'!Q431</f>
        <v>13.584300000000001</v>
      </c>
      <c r="AD240" s="78">
        <v>13.712899999999999</v>
      </c>
      <c r="AE240" s="25">
        <f t="shared" si="54"/>
        <v>-9.3780309052059474E-3</v>
      </c>
      <c r="AF240" s="73">
        <f>'STIC Apportionment'!R431</f>
        <v>2.0867</v>
      </c>
      <c r="AG240" s="78">
        <v>2.0933000000000002</v>
      </c>
      <c r="AH240" s="25">
        <f t="shared" si="55"/>
        <v>-3.1529164477142047E-3</v>
      </c>
      <c r="AI240"/>
      <c r="AJ240" s="1">
        <f>'STIC Apportionment'!T431</f>
        <v>0</v>
      </c>
      <c r="AK240" s="1">
        <f>'STIC Apportionment'!U431</f>
        <v>0</v>
      </c>
      <c r="AL240" s="1">
        <f>'STIC Apportionment'!V431</f>
        <v>0</v>
      </c>
      <c r="AM240" s="1">
        <f>'STIC Apportionment'!W431</f>
        <v>0</v>
      </c>
      <c r="AN240" s="1">
        <f>'STIC Apportionment'!X431</f>
        <v>0</v>
      </c>
      <c r="AO240" s="1">
        <f>'STIC Apportionment'!Y431</f>
        <v>0</v>
      </c>
      <c r="AP240" s="28">
        <f>'STIC Apportionment'!Z431</f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 s="13">
        <v>0</v>
      </c>
      <c r="AZ240" t="str">
        <f t="shared" si="59"/>
        <v/>
      </c>
      <c r="BA240" t="str">
        <f t="shared" si="59"/>
        <v/>
      </c>
      <c r="BB240" t="str">
        <f t="shared" si="59"/>
        <v/>
      </c>
      <c r="BC240" t="str">
        <f t="shared" si="59"/>
        <v/>
      </c>
      <c r="BD240" t="str">
        <f t="shared" si="59"/>
        <v/>
      </c>
      <c r="BE240" t="str">
        <f t="shared" si="59"/>
        <v/>
      </c>
      <c r="BF240" s="13">
        <f t="shared" si="56"/>
        <v>0</v>
      </c>
      <c r="BG240" s="13">
        <f t="shared" si="57"/>
        <v>0</v>
      </c>
      <c r="BH240" s="13">
        <f t="shared" si="58"/>
        <v>0</v>
      </c>
    </row>
    <row r="241" spans="1:60" x14ac:dyDescent="0.25">
      <c r="A241">
        <v>416</v>
      </c>
      <c r="B241" t="s">
        <v>447</v>
      </c>
      <c r="C241" s="8">
        <v>66301</v>
      </c>
      <c r="D241" s="8">
        <v>1837</v>
      </c>
      <c r="E241" s="26">
        <f>'STIC Apportionment'!G432</f>
        <v>1695811</v>
      </c>
      <c r="F241" s="22">
        <v>1695811</v>
      </c>
      <c r="G241" s="23">
        <f t="shared" si="46"/>
        <v>0</v>
      </c>
      <c r="H241" s="24">
        <f>'STIC Apportionment'!H432</f>
        <v>619639</v>
      </c>
      <c r="I241" s="27">
        <v>619639</v>
      </c>
      <c r="J241" s="23">
        <f t="shared" si="47"/>
        <v>0</v>
      </c>
      <c r="K241" s="24">
        <f>'STIC Apportionment'!I432</f>
        <v>35771</v>
      </c>
      <c r="L241" s="27">
        <v>35771</v>
      </c>
      <c r="M241" s="23">
        <f t="shared" si="48"/>
        <v>0</v>
      </c>
      <c r="N241" s="24">
        <f>'STIC Apportionment'!J432</f>
        <v>260742</v>
      </c>
      <c r="O241" s="27">
        <v>260742</v>
      </c>
      <c r="P241" s="23">
        <f t="shared" si="49"/>
        <v>0</v>
      </c>
      <c r="Q241" s="73">
        <f>'STIC Apportionment'!M432</f>
        <v>2.7368000000000001</v>
      </c>
      <c r="R241" s="78">
        <v>2.7368000000000001</v>
      </c>
      <c r="S241" s="25">
        <f t="shared" si="50"/>
        <v>0</v>
      </c>
      <c r="T241" s="92">
        <f>'STIC Apportionment'!N432</f>
        <v>47.407400000000003</v>
      </c>
      <c r="U241" s="78">
        <v>47.407400000000003</v>
      </c>
      <c r="V241" s="25">
        <f t="shared" si="51"/>
        <v>0</v>
      </c>
      <c r="W241" s="73">
        <f>'STIC Apportionment'!O432</f>
        <v>9.3458000000000006</v>
      </c>
      <c r="X241" s="78">
        <v>9.3458000000000006</v>
      </c>
      <c r="Y241" s="25">
        <f t="shared" si="52"/>
        <v>0</v>
      </c>
      <c r="Z241" s="73">
        <f>'STIC Apportionment'!P432</f>
        <v>0.53949999999999998</v>
      </c>
      <c r="AA241" s="78">
        <v>0.53949999999999998</v>
      </c>
      <c r="AB241" s="25">
        <f t="shared" si="53"/>
        <v>0</v>
      </c>
      <c r="AC241" s="73">
        <f>'STIC Apportionment'!Q432</f>
        <v>25.577500000000001</v>
      </c>
      <c r="AD241" s="78">
        <v>25.577500000000001</v>
      </c>
      <c r="AE241" s="25">
        <f t="shared" si="54"/>
        <v>0</v>
      </c>
      <c r="AF241" s="73">
        <f>'STIC Apportionment'!R432</f>
        <v>3.9327000000000001</v>
      </c>
      <c r="AG241" s="78">
        <v>3.9327000000000001</v>
      </c>
      <c r="AH241" s="25">
        <f t="shared" si="55"/>
        <v>0</v>
      </c>
      <c r="AI241"/>
      <c r="AJ241" s="1">
        <f>'STIC Apportionment'!T432</f>
        <v>0</v>
      </c>
      <c r="AK241" s="1">
        <f>'STIC Apportionment'!U432</f>
        <v>0</v>
      </c>
      <c r="AL241" s="1">
        <f>'STIC Apportionment'!V432</f>
        <v>0</v>
      </c>
      <c r="AM241" s="1">
        <f>'STIC Apportionment'!W432</f>
        <v>0</v>
      </c>
      <c r="AN241" s="1">
        <f>'STIC Apportionment'!X432</f>
        <v>0</v>
      </c>
      <c r="AO241" s="1">
        <f>'STIC Apportionment'!Y432</f>
        <v>0</v>
      </c>
      <c r="AP241" s="28">
        <f>'STIC Apportionment'!Z432</f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 s="13">
        <v>0</v>
      </c>
      <c r="AZ241" t="str">
        <f t="shared" si="59"/>
        <v/>
      </c>
      <c r="BA241" t="str">
        <f t="shared" si="59"/>
        <v/>
      </c>
      <c r="BB241" t="str">
        <f t="shared" si="59"/>
        <v/>
      </c>
      <c r="BC241" t="str">
        <f t="shared" si="59"/>
        <v/>
      </c>
      <c r="BD241" t="str">
        <f t="shared" si="59"/>
        <v/>
      </c>
      <c r="BE241" t="str">
        <f t="shared" si="59"/>
        <v/>
      </c>
      <c r="BF241" s="13">
        <f t="shared" si="56"/>
        <v>0</v>
      </c>
      <c r="BG241" s="13">
        <f t="shared" si="57"/>
        <v>0</v>
      </c>
      <c r="BH241" s="13">
        <f t="shared" si="58"/>
        <v>0</v>
      </c>
    </row>
    <row r="242" spans="1:60" x14ac:dyDescent="0.25">
      <c r="A242">
        <v>417</v>
      </c>
      <c r="B242" t="s">
        <v>448</v>
      </c>
      <c r="C242" s="8">
        <v>66086</v>
      </c>
      <c r="D242" s="8">
        <v>1478</v>
      </c>
      <c r="E242" s="26">
        <f>'STIC Apportionment'!G433</f>
        <v>2928909</v>
      </c>
      <c r="F242" s="22">
        <v>2928909</v>
      </c>
      <c r="G242" s="23">
        <f t="shared" si="46"/>
        <v>0</v>
      </c>
      <c r="H242" s="24">
        <f>'STIC Apportionment'!H433</f>
        <v>512391</v>
      </c>
      <c r="I242" s="27">
        <v>512391</v>
      </c>
      <c r="J242" s="23">
        <f t="shared" si="47"/>
        <v>0</v>
      </c>
      <c r="K242" s="24">
        <f>'STIC Apportionment'!I433</f>
        <v>28546</v>
      </c>
      <c r="L242" s="27">
        <v>28546</v>
      </c>
      <c r="M242" s="23">
        <f t="shared" si="48"/>
        <v>0</v>
      </c>
      <c r="N242" s="24">
        <f>'STIC Apportionment'!J433</f>
        <v>191557</v>
      </c>
      <c r="O242" s="27">
        <v>191557</v>
      </c>
      <c r="P242" s="23">
        <f t="shared" si="49"/>
        <v>0</v>
      </c>
      <c r="Q242" s="73">
        <f>'STIC Apportionment'!M433</f>
        <v>5.7161999999999997</v>
      </c>
      <c r="R242" s="78">
        <v>5.7161999999999997</v>
      </c>
      <c r="S242" s="25">
        <f t="shared" si="50"/>
        <v>0</v>
      </c>
      <c r="T242" s="92">
        <f>'STIC Apportionment'!N433</f>
        <v>102.6031</v>
      </c>
      <c r="U242" s="78">
        <v>102.6031</v>
      </c>
      <c r="V242" s="25">
        <f t="shared" si="51"/>
        <v>0</v>
      </c>
      <c r="W242" s="73">
        <f>'STIC Apportionment'!O433</f>
        <v>7.7534000000000001</v>
      </c>
      <c r="X242" s="78">
        <v>7.7534000000000001</v>
      </c>
      <c r="Y242" s="25">
        <f t="shared" si="52"/>
        <v>0</v>
      </c>
      <c r="Z242" s="73">
        <f>'STIC Apportionment'!P433</f>
        <v>0.432</v>
      </c>
      <c r="AA242" s="78">
        <v>0.432</v>
      </c>
      <c r="AB242" s="25">
        <f t="shared" si="53"/>
        <v>0</v>
      </c>
      <c r="AC242" s="73">
        <f>'STIC Apportionment'!Q433</f>
        <v>44.319699999999997</v>
      </c>
      <c r="AD242" s="78">
        <v>44.319699999999997</v>
      </c>
      <c r="AE242" s="25">
        <f t="shared" si="54"/>
        <v>0</v>
      </c>
      <c r="AF242" s="73">
        <f>'STIC Apportionment'!R433</f>
        <v>2.8986000000000001</v>
      </c>
      <c r="AG242" s="78">
        <v>2.8986000000000001</v>
      </c>
      <c r="AH242" s="25">
        <f t="shared" si="55"/>
        <v>0</v>
      </c>
      <c r="AI242"/>
      <c r="AJ242" s="1">
        <f>'STIC Apportionment'!T433</f>
        <v>1</v>
      </c>
      <c r="AK242" s="1">
        <f>'STIC Apportionment'!U433</f>
        <v>1</v>
      </c>
      <c r="AL242" s="1">
        <f>'STIC Apportionment'!V433</f>
        <v>0</v>
      </c>
      <c r="AM242" s="1">
        <f>'STIC Apportionment'!W433</f>
        <v>0</v>
      </c>
      <c r="AN242" s="1">
        <f>'STIC Apportionment'!X433</f>
        <v>0</v>
      </c>
      <c r="AO242" s="1">
        <f>'STIC Apportionment'!Y433</f>
        <v>0</v>
      </c>
      <c r="AP242" s="28">
        <f>'STIC Apportionment'!Z433</f>
        <v>2</v>
      </c>
      <c r="AR242">
        <v>1</v>
      </c>
      <c r="AS242">
        <v>1</v>
      </c>
      <c r="AT242">
        <v>0</v>
      </c>
      <c r="AU242">
        <v>0</v>
      </c>
      <c r="AV242">
        <v>0</v>
      </c>
      <c r="AW242">
        <v>0</v>
      </c>
      <c r="AX242" s="13">
        <v>2</v>
      </c>
      <c r="AZ242" t="str">
        <f t="shared" si="59"/>
        <v/>
      </c>
      <c r="BA242" t="str">
        <f t="shared" si="59"/>
        <v/>
      </c>
      <c r="BB242" t="str">
        <f t="shared" si="59"/>
        <v/>
      </c>
      <c r="BC242" t="str">
        <f t="shared" si="59"/>
        <v/>
      </c>
      <c r="BD242" t="str">
        <f t="shared" si="59"/>
        <v/>
      </c>
      <c r="BE242" t="str">
        <f t="shared" si="59"/>
        <v/>
      </c>
      <c r="BF242" s="13">
        <f t="shared" si="56"/>
        <v>0</v>
      </c>
      <c r="BG242" s="13">
        <f t="shared" si="57"/>
        <v>0</v>
      </c>
      <c r="BH242" s="13">
        <f t="shared" si="58"/>
        <v>0</v>
      </c>
    </row>
    <row r="243" spans="1:60" x14ac:dyDescent="0.25">
      <c r="A243">
        <v>418</v>
      </c>
      <c r="B243" t="s">
        <v>449</v>
      </c>
      <c r="C243" s="8">
        <v>66025</v>
      </c>
      <c r="D243" s="8">
        <v>1695</v>
      </c>
      <c r="E243" s="26">
        <f>'STIC Apportionment'!G434</f>
        <v>0</v>
      </c>
      <c r="F243" s="22">
        <v>0</v>
      </c>
      <c r="G243" s="23" t="str">
        <f t="shared" si="46"/>
        <v/>
      </c>
      <c r="H243" s="24">
        <f>'STIC Apportionment'!H434</f>
        <v>422675</v>
      </c>
      <c r="I243" s="27">
        <v>422675</v>
      </c>
      <c r="J243" s="23">
        <f t="shared" si="47"/>
        <v>0</v>
      </c>
      <c r="K243" s="24">
        <f>'STIC Apportionment'!I434</f>
        <v>30763</v>
      </c>
      <c r="L243" s="27">
        <v>30763</v>
      </c>
      <c r="M243" s="23">
        <f t="shared" si="48"/>
        <v>0</v>
      </c>
      <c r="N243" s="24">
        <f>'STIC Apportionment'!J434</f>
        <v>220378</v>
      </c>
      <c r="O243" s="27">
        <v>220378</v>
      </c>
      <c r="P243" s="23">
        <f t="shared" si="49"/>
        <v>0</v>
      </c>
      <c r="Q243" s="73">
        <f>'STIC Apportionment'!M434</f>
        <v>0</v>
      </c>
      <c r="R243" s="78">
        <v>0</v>
      </c>
      <c r="S243" s="25" t="str">
        <f t="shared" si="50"/>
        <v/>
      </c>
      <c r="T243" s="92">
        <f>'STIC Apportionment'!N434</f>
        <v>0</v>
      </c>
      <c r="U243" s="78">
        <v>0</v>
      </c>
      <c r="V243" s="25" t="str">
        <f t="shared" si="51"/>
        <v/>
      </c>
      <c r="W243" s="73">
        <f>'STIC Apportionment'!O434</f>
        <v>6.4016999999999999</v>
      </c>
      <c r="X243" s="78">
        <v>6.4016999999999999</v>
      </c>
      <c r="Y243" s="25">
        <f t="shared" si="52"/>
        <v>0</v>
      </c>
      <c r="Z243" s="73">
        <f>'STIC Apportionment'!P434</f>
        <v>0.46589999999999998</v>
      </c>
      <c r="AA243" s="78">
        <v>0.46589999999999998</v>
      </c>
      <c r="AB243" s="25">
        <f t="shared" si="53"/>
        <v>0</v>
      </c>
      <c r="AC243" s="73">
        <f>'STIC Apportionment'!Q434</f>
        <v>0</v>
      </c>
      <c r="AD243" s="78">
        <v>0</v>
      </c>
      <c r="AE243" s="25" t="str">
        <f t="shared" si="54"/>
        <v/>
      </c>
      <c r="AF243" s="73">
        <f>'STIC Apportionment'!R434</f>
        <v>3.3378000000000001</v>
      </c>
      <c r="AG243" s="78">
        <v>3.3378000000000001</v>
      </c>
      <c r="AH243" s="25">
        <f t="shared" si="55"/>
        <v>0</v>
      </c>
      <c r="AI243"/>
      <c r="AJ243" s="1">
        <f>'STIC Apportionment'!T434</f>
        <v>0</v>
      </c>
      <c r="AK243" s="1">
        <f>'STIC Apportionment'!U434</f>
        <v>0</v>
      </c>
      <c r="AL243" s="1">
        <f>'STIC Apportionment'!V434</f>
        <v>0</v>
      </c>
      <c r="AM243" s="1">
        <f>'STIC Apportionment'!W434</f>
        <v>0</v>
      </c>
      <c r="AN243" s="1">
        <f>'STIC Apportionment'!X434</f>
        <v>0</v>
      </c>
      <c r="AO243" s="1">
        <f>'STIC Apportionment'!Y434</f>
        <v>0</v>
      </c>
      <c r="AP243" s="28">
        <f>'STIC Apportionment'!Z434</f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 s="13">
        <v>0</v>
      </c>
      <c r="AZ243" t="str">
        <f t="shared" si="59"/>
        <v/>
      </c>
      <c r="BA243" t="str">
        <f t="shared" si="59"/>
        <v/>
      </c>
      <c r="BB243" t="str">
        <f t="shared" si="59"/>
        <v/>
      </c>
      <c r="BC243" t="str">
        <f t="shared" si="59"/>
        <v/>
      </c>
      <c r="BD243" t="str">
        <f t="shared" si="59"/>
        <v/>
      </c>
      <c r="BE243" t="str">
        <f t="shared" si="59"/>
        <v/>
      </c>
      <c r="BF243" s="13">
        <f t="shared" si="56"/>
        <v>0</v>
      </c>
      <c r="BG243" s="13">
        <f t="shared" si="57"/>
        <v>0</v>
      </c>
      <c r="BH243" s="13">
        <f t="shared" si="58"/>
        <v>0</v>
      </c>
    </row>
    <row r="244" spans="1:60" x14ac:dyDescent="0.25">
      <c r="A244">
        <v>419</v>
      </c>
      <c r="B244" t="s">
        <v>450</v>
      </c>
      <c r="C244" s="8">
        <v>65443</v>
      </c>
      <c r="D244" s="8">
        <v>1575</v>
      </c>
      <c r="E244" s="26">
        <f>'STIC Apportionment'!G435</f>
        <v>0</v>
      </c>
      <c r="F244" s="22">
        <v>0</v>
      </c>
      <c r="G244" s="23" t="str">
        <f t="shared" si="46"/>
        <v/>
      </c>
      <c r="H244" s="24">
        <f>'STIC Apportionment'!H435</f>
        <v>343699</v>
      </c>
      <c r="I244" s="27">
        <v>348172</v>
      </c>
      <c r="J244" s="23">
        <f t="shared" si="47"/>
        <v>-1.2847098560481607E-2</v>
      </c>
      <c r="K244" s="24">
        <f>'STIC Apportionment'!I435</f>
        <v>20129</v>
      </c>
      <c r="L244" s="27">
        <v>20822</v>
      </c>
      <c r="M244" s="23">
        <f t="shared" si="48"/>
        <v>-3.3282105465373135E-2</v>
      </c>
      <c r="N244" s="24">
        <f>'STIC Apportionment'!J435</f>
        <v>180764</v>
      </c>
      <c r="O244" s="27">
        <v>294705</v>
      </c>
      <c r="P244" s="23">
        <f t="shared" si="49"/>
        <v>-0.38662730527137312</v>
      </c>
      <c r="Q244" s="73">
        <f>'STIC Apportionment'!M435</f>
        <v>0</v>
      </c>
      <c r="R244" s="78">
        <v>0</v>
      </c>
      <c r="S244" s="25" t="str">
        <f t="shared" si="50"/>
        <v/>
      </c>
      <c r="T244" s="92">
        <f>'STIC Apportionment'!N435</f>
        <v>0</v>
      </c>
      <c r="U244" s="78">
        <v>0</v>
      </c>
      <c r="V244" s="25" t="str">
        <f t="shared" si="51"/>
        <v/>
      </c>
      <c r="W244" s="73">
        <f>'STIC Apportionment'!O435</f>
        <v>5.2519</v>
      </c>
      <c r="X244" s="78">
        <v>5.3201999999999998</v>
      </c>
      <c r="Y244" s="25">
        <f t="shared" si="52"/>
        <v>-1.2837863238224112E-2</v>
      </c>
      <c r="Z244" s="73">
        <f>'STIC Apportionment'!P435</f>
        <v>0.30759999999999998</v>
      </c>
      <c r="AA244" s="78">
        <v>0.31819999999999998</v>
      </c>
      <c r="AB244" s="25">
        <f t="shared" si="53"/>
        <v>-3.3312382149591424E-2</v>
      </c>
      <c r="AC244" s="73">
        <f>'STIC Apportionment'!Q435</f>
        <v>0</v>
      </c>
      <c r="AD244" s="78">
        <v>0</v>
      </c>
      <c r="AE244" s="25" t="str">
        <f t="shared" si="54"/>
        <v/>
      </c>
      <c r="AF244" s="73">
        <f>'STIC Apportionment'!R435</f>
        <v>2.7622</v>
      </c>
      <c r="AG244" s="78">
        <v>4.5031999999999996</v>
      </c>
      <c r="AH244" s="25">
        <f t="shared" si="55"/>
        <v>-0.38661396340380172</v>
      </c>
      <c r="AI244"/>
      <c r="AJ244" s="1">
        <f>'STIC Apportionment'!T435</f>
        <v>0</v>
      </c>
      <c r="AK244" s="1">
        <f>'STIC Apportionment'!U435</f>
        <v>0</v>
      </c>
      <c r="AL244" s="1">
        <f>'STIC Apportionment'!V435</f>
        <v>0</v>
      </c>
      <c r="AM244" s="1">
        <f>'STIC Apportionment'!W435</f>
        <v>0</v>
      </c>
      <c r="AN244" s="1">
        <f>'STIC Apportionment'!X435</f>
        <v>0</v>
      </c>
      <c r="AO244" s="1">
        <f>'STIC Apportionment'!Y435</f>
        <v>0</v>
      </c>
      <c r="AP244" s="28">
        <f>'STIC Apportionment'!Z435</f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 s="13">
        <v>0</v>
      </c>
      <c r="AZ244" t="str">
        <f t="shared" si="59"/>
        <v/>
      </c>
      <c r="BA244" t="str">
        <f t="shared" si="59"/>
        <v/>
      </c>
      <c r="BB244" t="str">
        <f t="shared" si="59"/>
        <v/>
      </c>
      <c r="BC244" t="str">
        <f t="shared" si="59"/>
        <v/>
      </c>
      <c r="BD244" t="str">
        <f t="shared" si="59"/>
        <v/>
      </c>
      <c r="BE244" t="str">
        <f t="shared" si="59"/>
        <v/>
      </c>
      <c r="BF244" s="13">
        <f t="shared" si="56"/>
        <v>0</v>
      </c>
      <c r="BG244" s="13">
        <f t="shared" si="57"/>
        <v>0</v>
      </c>
      <c r="BH244" s="13">
        <f t="shared" si="58"/>
        <v>0</v>
      </c>
    </row>
    <row r="245" spans="1:60" x14ac:dyDescent="0.25">
      <c r="A245">
        <v>420</v>
      </c>
      <c r="B245" t="s">
        <v>451</v>
      </c>
      <c r="C245" s="8">
        <v>65419</v>
      </c>
      <c r="D245" s="8">
        <v>1394</v>
      </c>
      <c r="E245" s="26">
        <f>'STIC Apportionment'!G436</f>
        <v>0</v>
      </c>
      <c r="F245" s="22">
        <v>0</v>
      </c>
      <c r="G245" s="23" t="str">
        <f t="shared" si="46"/>
        <v/>
      </c>
      <c r="H245" s="24">
        <f>'STIC Apportionment'!H436</f>
        <v>421689</v>
      </c>
      <c r="I245" s="27">
        <v>421689</v>
      </c>
      <c r="J245" s="23">
        <f t="shared" si="47"/>
        <v>0</v>
      </c>
      <c r="K245" s="24">
        <f>'STIC Apportionment'!I436</f>
        <v>23182</v>
      </c>
      <c r="L245" s="27">
        <v>23182</v>
      </c>
      <c r="M245" s="23">
        <f t="shared" si="48"/>
        <v>0</v>
      </c>
      <c r="N245" s="24">
        <f>'STIC Apportionment'!J436</f>
        <v>139710</v>
      </c>
      <c r="O245" s="27">
        <v>139710</v>
      </c>
      <c r="P245" s="23">
        <f t="shared" si="49"/>
        <v>0</v>
      </c>
      <c r="Q245" s="73">
        <f>'STIC Apportionment'!M436</f>
        <v>0</v>
      </c>
      <c r="R245" s="78">
        <v>0</v>
      </c>
      <c r="S245" s="25" t="str">
        <f t="shared" si="50"/>
        <v/>
      </c>
      <c r="T245" s="92">
        <f>'STIC Apportionment'!N436</f>
        <v>0</v>
      </c>
      <c r="U245" s="78">
        <v>0</v>
      </c>
      <c r="V245" s="25" t="str">
        <f t="shared" si="51"/>
        <v/>
      </c>
      <c r="W245" s="73">
        <f>'STIC Apportionment'!O436</f>
        <v>6.4459999999999997</v>
      </c>
      <c r="X245" s="78">
        <v>6.4459999999999997</v>
      </c>
      <c r="Y245" s="25">
        <f t="shared" si="52"/>
        <v>0</v>
      </c>
      <c r="Z245" s="73">
        <f>'STIC Apportionment'!P436</f>
        <v>0.35439999999999999</v>
      </c>
      <c r="AA245" s="78">
        <v>0.35439999999999999</v>
      </c>
      <c r="AB245" s="25">
        <f t="shared" si="53"/>
        <v>0</v>
      </c>
      <c r="AC245" s="73">
        <f>'STIC Apportionment'!Q436</f>
        <v>0</v>
      </c>
      <c r="AD245" s="78">
        <v>0</v>
      </c>
      <c r="AE245" s="25" t="str">
        <f t="shared" si="54"/>
        <v/>
      </c>
      <c r="AF245" s="73">
        <f>'STIC Apportionment'!R436</f>
        <v>2.1356000000000002</v>
      </c>
      <c r="AG245" s="78">
        <v>2.1356000000000002</v>
      </c>
      <c r="AH245" s="25">
        <f t="shared" si="55"/>
        <v>0</v>
      </c>
      <c r="AI245"/>
      <c r="AJ245" s="1">
        <f>'STIC Apportionment'!T436</f>
        <v>0</v>
      </c>
      <c r="AK245" s="1">
        <f>'STIC Apportionment'!U436</f>
        <v>0</v>
      </c>
      <c r="AL245" s="1">
        <f>'STIC Apportionment'!V436</f>
        <v>0</v>
      </c>
      <c r="AM245" s="1">
        <f>'STIC Apportionment'!W436</f>
        <v>0</v>
      </c>
      <c r="AN245" s="1">
        <f>'STIC Apportionment'!X436</f>
        <v>0</v>
      </c>
      <c r="AO245" s="1">
        <f>'STIC Apportionment'!Y436</f>
        <v>0</v>
      </c>
      <c r="AP245" s="28">
        <f>'STIC Apportionment'!Z436</f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 s="13">
        <v>0</v>
      </c>
      <c r="AZ245" t="str">
        <f t="shared" si="59"/>
        <v/>
      </c>
      <c r="BA245" t="str">
        <f t="shared" si="59"/>
        <v/>
      </c>
      <c r="BB245" t="str">
        <f t="shared" si="59"/>
        <v/>
      </c>
      <c r="BC245" t="str">
        <f t="shared" si="59"/>
        <v/>
      </c>
      <c r="BD245" t="str">
        <f t="shared" si="59"/>
        <v/>
      </c>
      <c r="BE245" t="str">
        <f t="shared" si="59"/>
        <v/>
      </c>
      <c r="BF245" s="13">
        <f t="shared" si="56"/>
        <v>0</v>
      </c>
      <c r="BG245" s="13">
        <f t="shared" si="57"/>
        <v>0</v>
      </c>
      <c r="BH245" s="13">
        <f t="shared" si="58"/>
        <v>0</v>
      </c>
    </row>
    <row r="246" spans="1:60" x14ac:dyDescent="0.25">
      <c r="A246">
        <v>421</v>
      </c>
      <c r="B246" t="s">
        <v>452</v>
      </c>
      <c r="C246" s="8">
        <v>65277</v>
      </c>
      <c r="D246" s="8">
        <v>1644</v>
      </c>
      <c r="E246" s="26">
        <f>'STIC Apportionment'!G437</f>
        <v>0</v>
      </c>
      <c r="F246" s="22">
        <v>0</v>
      </c>
      <c r="G246" s="23" t="str">
        <f t="shared" si="46"/>
        <v/>
      </c>
      <c r="H246" s="24">
        <f>'STIC Apportionment'!H437</f>
        <v>0</v>
      </c>
      <c r="I246" s="27">
        <v>0</v>
      </c>
      <c r="J246" s="23" t="str">
        <f t="shared" si="47"/>
        <v/>
      </c>
      <c r="K246" s="24">
        <f>'STIC Apportionment'!I437</f>
        <v>0</v>
      </c>
      <c r="L246" s="27">
        <v>0</v>
      </c>
      <c r="M246" s="23" t="str">
        <f t="shared" si="48"/>
        <v/>
      </c>
      <c r="N246" s="24">
        <f>'STIC Apportionment'!J437</f>
        <v>0</v>
      </c>
      <c r="O246" s="27">
        <v>0</v>
      </c>
      <c r="P246" s="23" t="str">
        <f t="shared" si="49"/>
        <v/>
      </c>
      <c r="Q246" s="73">
        <f>'STIC Apportionment'!M437</f>
        <v>0</v>
      </c>
      <c r="R246" s="78">
        <v>0</v>
      </c>
      <c r="S246" s="25" t="str">
        <f t="shared" si="50"/>
        <v/>
      </c>
      <c r="T246" s="92">
        <f>'STIC Apportionment'!N437</f>
        <v>0</v>
      </c>
      <c r="U246" s="78">
        <v>0</v>
      </c>
      <c r="V246" s="25" t="str">
        <f t="shared" si="51"/>
        <v/>
      </c>
      <c r="W246" s="73">
        <f>'STIC Apportionment'!O437</f>
        <v>0</v>
      </c>
      <c r="X246" s="78">
        <v>0</v>
      </c>
      <c r="Y246" s="25" t="str">
        <f t="shared" si="52"/>
        <v/>
      </c>
      <c r="Z246" s="73">
        <f>'STIC Apportionment'!P437</f>
        <v>0</v>
      </c>
      <c r="AA246" s="78">
        <v>0</v>
      </c>
      <c r="AB246" s="25" t="str">
        <f t="shared" si="53"/>
        <v/>
      </c>
      <c r="AC246" s="73">
        <f>'STIC Apportionment'!Q437</f>
        <v>0</v>
      </c>
      <c r="AD246" s="78">
        <v>0</v>
      </c>
      <c r="AE246" s="25" t="str">
        <f t="shared" si="54"/>
        <v/>
      </c>
      <c r="AF246" s="73">
        <f>'STIC Apportionment'!R437</f>
        <v>0</v>
      </c>
      <c r="AG246" s="78">
        <v>0</v>
      </c>
      <c r="AH246" s="25" t="str">
        <f t="shared" si="55"/>
        <v/>
      </c>
      <c r="AI246"/>
      <c r="AJ246" s="1">
        <f>'STIC Apportionment'!T437</f>
        <v>0</v>
      </c>
      <c r="AK246" s="1">
        <f>'STIC Apportionment'!U437</f>
        <v>0</v>
      </c>
      <c r="AL246" s="1">
        <f>'STIC Apportionment'!V437</f>
        <v>0</v>
      </c>
      <c r="AM246" s="1">
        <f>'STIC Apportionment'!W437</f>
        <v>0</v>
      </c>
      <c r="AN246" s="1">
        <f>'STIC Apportionment'!X437</f>
        <v>0</v>
      </c>
      <c r="AO246" s="1">
        <f>'STIC Apportionment'!Y437</f>
        <v>0</v>
      </c>
      <c r="AP246" s="28">
        <f>'STIC Apportionment'!Z437</f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 s="13">
        <v>0</v>
      </c>
      <c r="AZ246" t="str">
        <f t="shared" si="59"/>
        <v/>
      </c>
      <c r="BA246" t="str">
        <f t="shared" si="59"/>
        <v/>
      </c>
      <c r="BB246" t="str">
        <f t="shared" si="59"/>
        <v/>
      </c>
      <c r="BC246" t="str">
        <f t="shared" si="59"/>
        <v/>
      </c>
      <c r="BD246" t="str">
        <f t="shared" si="59"/>
        <v/>
      </c>
      <c r="BE246" t="str">
        <f t="shared" si="59"/>
        <v/>
      </c>
      <c r="BF246" s="13">
        <f t="shared" si="56"/>
        <v>0</v>
      </c>
      <c r="BG246" s="13">
        <f t="shared" si="57"/>
        <v>0</v>
      </c>
      <c r="BH246" s="13">
        <f t="shared" si="58"/>
        <v>0</v>
      </c>
    </row>
    <row r="247" spans="1:60" x14ac:dyDescent="0.25">
      <c r="A247">
        <v>422</v>
      </c>
      <c r="B247" t="s">
        <v>453</v>
      </c>
      <c r="C247" s="8">
        <v>65207</v>
      </c>
      <c r="D247" s="8">
        <v>2096</v>
      </c>
      <c r="E247" s="26">
        <f>'STIC Apportionment'!G438</f>
        <v>1317910</v>
      </c>
      <c r="F247" s="22">
        <v>1317910</v>
      </c>
      <c r="G247" s="23">
        <f t="shared" si="46"/>
        <v>0</v>
      </c>
      <c r="H247" s="24">
        <f>'STIC Apportionment'!H438</f>
        <v>624598</v>
      </c>
      <c r="I247" s="27">
        <v>624598</v>
      </c>
      <c r="J247" s="23">
        <f t="shared" si="47"/>
        <v>0</v>
      </c>
      <c r="K247" s="24">
        <f>'STIC Apportionment'!I438</f>
        <v>50408</v>
      </c>
      <c r="L247" s="27">
        <v>50408</v>
      </c>
      <c r="M247" s="23">
        <f t="shared" si="48"/>
        <v>0</v>
      </c>
      <c r="N247" s="24">
        <f>'STIC Apportionment'!J438</f>
        <v>441765</v>
      </c>
      <c r="O247" s="27">
        <v>441765</v>
      </c>
      <c r="P247" s="23">
        <f t="shared" si="49"/>
        <v>0</v>
      </c>
      <c r="Q247" s="73">
        <f>'STIC Apportionment'!M438</f>
        <v>2.11</v>
      </c>
      <c r="R247" s="78">
        <v>2.11</v>
      </c>
      <c r="S247" s="25">
        <f t="shared" si="50"/>
        <v>0</v>
      </c>
      <c r="T247" s="92">
        <f>'STIC Apportionment'!N438</f>
        <v>26.1449</v>
      </c>
      <c r="U247" s="78">
        <v>26.1449</v>
      </c>
      <c r="V247" s="25">
        <f t="shared" si="51"/>
        <v>0</v>
      </c>
      <c r="W247" s="73">
        <f>'STIC Apportionment'!O438</f>
        <v>9.5786999999999995</v>
      </c>
      <c r="X247" s="78">
        <v>9.5786999999999995</v>
      </c>
      <c r="Y247" s="25">
        <f t="shared" si="52"/>
        <v>0</v>
      </c>
      <c r="Z247" s="73">
        <f>'STIC Apportionment'!P438</f>
        <v>0.77300000000000002</v>
      </c>
      <c r="AA247" s="78">
        <v>0.77300000000000002</v>
      </c>
      <c r="AB247" s="25">
        <f t="shared" si="53"/>
        <v>0</v>
      </c>
      <c r="AC247" s="73">
        <f>'STIC Apportionment'!Q438</f>
        <v>20.211200000000002</v>
      </c>
      <c r="AD247" s="78">
        <v>20.211200000000002</v>
      </c>
      <c r="AE247" s="25">
        <f t="shared" si="54"/>
        <v>0</v>
      </c>
      <c r="AF247" s="73">
        <f>'STIC Apportionment'!R438</f>
        <v>6.7747999999999999</v>
      </c>
      <c r="AG247" s="78">
        <v>6.7747999999999999</v>
      </c>
      <c r="AH247" s="25">
        <f t="shared" si="55"/>
        <v>0</v>
      </c>
      <c r="AI247"/>
      <c r="AJ247" s="1">
        <f>'STIC Apportionment'!T438</f>
        <v>0</v>
      </c>
      <c r="AK247" s="1">
        <f>'STIC Apportionment'!U438</f>
        <v>0</v>
      </c>
      <c r="AL247" s="1">
        <f>'STIC Apportionment'!V438</f>
        <v>0</v>
      </c>
      <c r="AM247" s="1">
        <f>'STIC Apportionment'!W438</f>
        <v>1</v>
      </c>
      <c r="AN247" s="1">
        <f>'STIC Apportionment'!X438</f>
        <v>0</v>
      </c>
      <c r="AO247" s="1">
        <f>'STIC Apportionment'!Y438</f>
        <v>0</v>
      </c>
      <c r="AP247" s="28">
        <f>'STIC Apportionment'!Z438</f>
        <v>1</v>
      </c>
      <c r="AR247">
        <v>0</v>
      </c>
      <c r="AS247">
        <v>0</v>
      </c>
      <c r="AT247">
        <v>0</v>
      </c>
      <c r="AU247">
        <v>1</v>
      </c>
      <c r="AV247">
        <v>0</v>
      </c>
      <c r="AW247">
        <v>0</v>
      </c>
      <c r="AX247" s="13">
        <v>1</v>
      </c>
      <c r="AZ247" t="str">
        <f t="shared" si="59"/>
        <v/>
      </c>
      <c r="BA247" t="str">
        <f t="shared" si="59"/>
        <v/>
      </c>
      <c r="BB247" t="str">
        <f t="shared" si="59"/>
        <v/>
      </c>
      <c r="BC247" t="str">
        <f t="shared" si="59"/>
        <v/>
      </c>
      <c r="BD247" t="str">
        <f t="shared" si="59"/>
        <v/>
      </c>
      <c r="BE247" t="str">
        <f t="shared" si="59"/>
        <v/>
      </c>
      <c r="BF247" s="13">
        <f t="shared" si="56"/>
        <v>0</v>
      </c>
      <c r="BG247" s="13">
        <f t="shared" si="57"/>
        <v>0</v>
      </c>
      <c r="BH247" s="13">
        <f t="shared" si="58"/>
        <v>0</v>
      </c>
    </row>
    <row r="248" spans="1:60" x14ac:dyDescent="0.25">
      <c r="A248">
        <v>423</v>
      </c>
      <c r="B248" t="s">
        <v>454</v>
      </c>
      <c r="C248" s="8">
        <v>65088</v>
      </c>
      <c r="D248" s="8">
        <v>2070</v>
      </c>
      <c r="E248" s="26">
        <f>'STIC Apportionment'!G439</f>
        <v>4540054</v>
      </c>
      <c r="F248" s="22">
        <v>4540054</v>
      </c>
      <c r="G248" s="23">
        <f t="shared" si="46"/>
        <v>0</v>
      </c>
      <c r="H248" s="24">
        <f>'STIC Apportionment'!H439</f>
        <v>646700</v>
      </c>
      <c r="I248" s="27">
        <v>733672</v>
      </c>
      <c r="J248" s="23">
        <f t="shared" si="47"/>
        <v>-0.11854343630396147</v>
      </c>
      <c r="K248" s="24">
        <f>'STIC Apportionment'!I439</f>
        <v>31323</v>
      </c>
      <c r="L248" s="27">
        <v>33001</v>
      </c>
      <c r="M248" s="23">
        <f t="shared" si="48"/>
        <v>-5.0846944031999075E-2</v>
      </c>
      <c r="N248" s="24">
        <f>'STIC Apportionment'!J439</f>
        <v>308638</v>
      </c>
      <c r="O248" s="27">
        <v>319527</v>
      </c>
      <c r="P248" s="23">
        <f t="shared" si="49"/>
        <v>-3.4078497278790199E-2</v>
      </c>
      <c r="Q248" s="73">
        <f>'STIC Apportionment'!M439</f>
        <v>7.5576999999999996</v>
      </c>
      <c r="R248" s="78">
        <v>7.5576999999999996</v>
      </c>
      <c r="S248" s="25">
        <f t="shared" si="50"/>
        <v>0</v>
      </c>
      <c r="T248" s="92">
        <f>'STIC Apportionment'!N439</f>
        <v>168.97</v>
      </c>
      <c r="U248" s="78">
        <v>168.97</v>
      </c>
      <c r="V248" s="25">
        <f t="shared" si="51"/>
        <v>0</v>
      </c>
      <c r="W248" s="73">
        <f>'STIC Apportionment'!O439</f>
        <v>9.9358000000000004</v>
      </c>
      <c r="X248" s="78">
        <v>11.272</v>
      </c>
      <c r="Y248" s="25">
        <f t="shared" si="52"/>
        <v>-0.11854151880766495</v>
      </c>
      <c r="Z248" s="73">
        <f>'STIC Apportionment'!P439</f>
        <v>0.48120000000000002</v>
      </c>
      <c r="AA248" s="78">
        <v>0.50700000000000001</v>
      </c>
      <c r="AB248" s="25">
        <f t="shared" si="53"/>
        <v>-5.0887573964497057E-2</v>
      </c>
      <c r="AC248" s="73">
        <f>'STIC Apportionment'!Q439</f>
        <v>69.752600000000001</v>
      </c>
      <c r="AD248" s="78">
        <v>69.752600000000001</v>
      </c>
      <c r="AE248" s="25">
        <f t="shared" si="54"/>
        <v>0</v>
      </c>
      <c r="AF248" s="73">
        <f>'STIC Apportionment'!R439</f>
        <v>4.7419000000000002</v>
      </c>
      <c r="AG248" s="78">
        <v>4.9092000000000002</v>
      </c>
      <c r="AH248" s="25">
        <f t="shared" si="55"/>
        <v>-3.4078872321355869E-2</v>
      </c>
      <c r="AI248"/>
      <c r="AJ248" s="1">
        <f>'STIC Apportionment'!T439</f>
        <v>1</v>
      </c>
      <c r="AK248" s="1">
        <f>'STIC Apportionment'!U439</f>
        <v>1</v>
      </c>
      <c r="AL248" s="1">
        <f>'STIC Apportionment'!V439</f>
        <v>0</v>
      </c>
      <c r="AM248" s="1">
        <f>'STIC Apportionment'!W439</f>
        <v>0</v>
      </c>
      <c r="AN248" s="1">
        <f>'STIC Apportionment'!X439</f>
        <v>0</v>
      </c>
      <c r="AO248" s="1">
        <f>'STIC Apportionment'!Y439</f>
        <v>0</v>
      </c>
      <c r="AP248" s="28">
        <f>'STIC Apportionment'!Z439</f>
        <v>2</v>
      </c>
      <c r="AR248">
        <v>1</v>
      </c>
      <c r="AS248">
        <v>1</v>
      </c>
      <c r="AT248">
        <v>0</v>
      </c>
      <c r="AU248">
        <v>0</v>
      </c>
      <c r="AV248">
        <v>0</v>
      </c>
      <c r="AW248">
        <v>0</v>
      </c>
      <c r="AX248" s="13">
        <v>2</v>
      </c>
      <c r="AZ248" t="str">
        <f t="shared" si="59"/>
        <v/>
      </c>
      <c r="BA248" t="str">
        <f t="shared" si="59"/>
        <v/>
      </c>
      <c r="BB248" t="str">
        <f t="shared" si="59"/>
        <v/>
      </c>
      <c r="BC248" t="str">
        <f t="shared" si="59"/>
        <v/>
      </c>
      <c r="BD248" t="str">
        <f t="shared" si="59"/>
        <v/>
      </c>
      <c r="BE248" t="str">
        <f t="shared" si="59"/>
        <v/>
      </c>
      <c r="BF248" s="13">
        <f t="shared" si="56"/>
        <v>0</v>
      </c>
      <c r="BG248" s="13">
        <f t="shared" si="57"/>
        <v>0</v>
      </c>
      <c r="BH248" s="13">
        <f t="shared" si="58"/>
        <v>0</v>
      </c>
    </row>
    <row r="249" spans="1:60" x14ac:dyDescent="0.25">
      <c r="A249">
        <v>424</v>
      </c>
      <c r="B249" t="s">
        <v>455</v>
      </c>
      <c r="C249" s="8">
        <v>64548</v>
      </c>
      <c r="D249" s="8">
        <v>2127</v>
      </c>
      <c r="E249" s="26">
        <f>'STIC Apportionment'!G440</f>
        <v>0</v>
      </c>
      <c r="F249" s="22">
        <v>0</v>
      </c>
      <c r="G249" s="23" t="str">
        <f t="shared" si="46"/>
        <v/>
      </c>
      <c r="H249" s="24">
        <f>'STIC Apportionment'!H440</f>
        <v>447918</v>
      </c>
      <c r="I249" s="27">
        <v>459074</v>
      </c>
      <c r="J249" s="23">
        <f t="shared" si="47"/>
        <v>-2.4301093069962532E-2</v>
      </c>
      <c r="K249" s="24">
        <f>'STIC Apportionment'!I440</f>
        <v>41196</v>
      </c>
      <c r="L249" s="27">
        <v>40389</v>
      </c>
      <c r="M249" s="23">
        <f t="shared" si="48"/>
        <v>1.9980687811037567E-2</v>
      </c>
      <c r="N249" s="24">
        <f>'STIC Apportionment'!J440</f>
        <v>149958</v>
      </c>
      <c r="O249" s="27">
        <v>213403</v>
      </c>
      <c r="P249" s="23">
        <f t="shared" si="49"/>
        <v>-0.29730135002788149</v>
      </c>
      <c r="Q249" s="73">
        <f>'STIC Apportionment'!M440</f>
        <v>0</v>
      </c>
      <c r="R249" s="78">
        <v>0</v>
      </c>
      <c r="S249" s="25" t="str">
        <f t="shared" si="50"/>
        <v/>
      </c>
      <c r="T249" s="92">
        <f>'STIC Apportionment'!N440</f>
        <v>0</v>
      </c>
      <c r="U249" s="78">
        <v>0</v>
      </c>
      <c r="V249" s="25" t="str">
        <f t="shared" si="51"/>
        <v/>
      </c>
      <c r="W249" s="73">
        <f>'STIC Apportionment'!O440</f>
        <v>6.9393000000000002</v>
      </c>
      <c r="X249" s="78">
        <v>7.1120999999999999</v>
      </c>
      <c r="Y249" s="25">
        <f t="shared" si="52"/>
        <v>-2.4296621251107209E-2</v>
      </c>
      <c r="Z249" s="73">
        <f>'STIC Apportionment'!P440</f>
        <v>0.63819999999999999</v>
      </c>
      <c r="AA249" s="78">
        <v>0.62570000000000003</v>
      </c>
      <c r="AB249" s="25">
        <f t="shared" si="53"/>
        <v>1.9977625059932835E-2</v>
      </c>
      <c r="AC249" s="73">
        <f>'STIC Apportionment'!Q440</f>
        <v>0</v>
      </c>
      <c r="AD249" s="78">
        <v>0</v>
      </c>
      <c r="AE249" s="25" t="str">
        <f t="shared" si="54"/>
        <v/>
      </c>
      <c r="AF249" s="73">
        <f>'STIC Apportionment'!R440</f>
        <v>2.3231999999999999</v>
      </c>
      <c r="AG249" s="78">
        <v>3.3060999999999998</v>
      </c>
      <c r="AH249" s="25">
        <f t="shared" si="55"/>
        <v>-0.29729893227670068</v>
      </c>
      <c r="AI249"/>
      <c r="AJ249" s="1">
        <f>'STIC Apportionment'!T440</f>
        <v>0</v>
      </c>
      <c r="AK249" s="1">
        <f>'STIC Apportionment'!U440</f>
        <v>0</v>
      </c>
      <c r="AL249" s="1">
        <f>'STIC Apportionment'!V440</f>
        <v>0</v>
      </c>
      <c r="AM249" s="1">
        <f>'STIC Apportionment'!W440</f>
        <v>0</v>
      </c>
      <c r="AN249" s="1">
        <f>'STIC Apportionment'!X440</f>
        <v>0</v>
      </c>
      <c r="AO249" s="1">
        <f>'STIC Apportionment'!Y440</f>
        <v>0</v>
      </c>
      <c r="AP249" s="28">
        <f>'STIC Apportionment'!Z440</f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 s="13">
        <v>0</v>
      </c>
      <c r="AZ249" t="str">
        <f t="shared" si="59"/>
        <v/>
      </c>
      <c r="BA249" t="str">
        <f t="shared" si="59"/>
        <v/>
      </c>
      <c r="BB249" t="str">
        <f t="shared" si="59"/>
        <v/>
      </c>
      <c r="BC249" t="str">
        <f t="shared" si="59"/>
        <v/>
      </c>
      <c r="BD249" t="str">
        <f t="shared" si="59"/>
        <v/>
      </c>
      <c r="BE249" t="str">
        <f t="shared" si="59"/>
        <v/>
      </c>
      <c r="BF249" s="13">
        <f t="shared" si="56"/>
        <v>0</v>
      </c>
      <c r="BG249" s="13">
        <f t="shared" si="57"/>
        <v>0</v>
      </c>
      <c r="BH249" s="13">
        <f t="shared" si="58"/>
        <v>0</v>
      </c>
    </row>
    <row r="250" spans="1:60" x14ac:dyDescent="0.25">
      <c r="A250">
        <v>425</v>
      </c>
      <c r="B250" t="s">
        <v>456</v>
      </c>
      <c r="C250" s="8">
        <v>64513</v>
      </c>
      <c r="D250" s="8">
        <v>1170</v>
      </c>
      <c r="E250" s="26">
        <f>'STIC Apportionment'!G441</f>
        <v>152632</v>
      </c>
      <c r="F250" s="22">
        <v>152632</v>
      </c>
      <c r="G250" s="23">
        <f t="shared" si="46"/>
        <v>0</v>
      </c>
      <c r="H250" s="24">
        <f>'STIC Apportionment'!H441</f>
        <v>650564</v>
      </c>
      <c r="I250" s="27">
        <v>650564</v>
      </c>
      <c r="J250" s="23">
        <f t="shared" si="47"/>
        <v>0</v>
      </c>
      <c r="K250" s="24">
        <f>'STIC Apportionment'!I441</f>
        <v>42853</v>
      </c>
      <c r="L250" s="27">
        <v>42853</v>
      </c>
      <c r="M250" s="23">
        <f t="shared" si="48"/>
        <v>0</v>
      </c>
      <c r="N250" s="24">
        <f>'STIC Apportionment'!J441</f>
        <v>422336</v>
      </c>
      <c r="O250" s="27">
        <v>422336</v>
      </c>
      <c r="P250" s="23">
        <f t="shared" si="49"/>
        <v>0</v>
      </c>
      <c r="Q250" s="73">
        <f>'STIC Apportionment'!M441</f>
        <v>15.6739</v>
      </c>
      <c r="R250" s="78">
        <v>15.6739</v>
      </c>
      <c r="S250" s="25">
        <f t="shared" si="50"/>
        <v>0</v>
      </c>
      <c r="T250" s="92">
        <f>'STIC Apportionment'!N441</f>
        <v>191.98990000000001</v>
      </c>
      <c r="U250" s="78">
        <v>191.98990000000001</v>
      </c>
      <c r="V250" s="25">
        <f t="shared" si="51"/>
        <v>0</v>
      </c>
      <c r="W250" s="73">
        <f>'STIC Apportionment'!O441</f>
        <v>10.084199999999999</v>
      </c>
      <c r="X250" s="78">
        <v>10.084199999999999</v>
      </c>
      <c r="Y250" s="25">
        <f t="shared" si="52"/>
        <v>0</v>
      </c>
      <c r="Z250" s="73">
        <f>'STIC Apportionment'!P441</f>
        <v>0.6643</v>
      </c>
      <c r="AA250" s="78">
        <v>0.6643</v>
      </c>
      <c r="AB250" s="25">
        <f t="shared" si="53"/>
        <v>0</v>
      </c>
      <c r="AC250" s="73">
        <f>'STIC Apportionment'!Q441</f>
        <v>2.3658999999999999</v>
      </c>
      <c r="AD250" s="78">
        <v>2.3658999999999999</v>
      </c>
      <c r="AE250" s="25">
        <f t="shared" si="54"/>
        <v>0</v>
      </c>
      <c r="AF250" s="73">
        <f>'STIC Apportionment'!R441</f>
        <v>6.5465</v>
      </c>
      <c r="AG250" s="78">
        <v>6.5465</v>
      </c>
      <c r="AH250" s="25">
        <f t="shared" si="55"/>
        <v>0</v>
      </c>
      <c r="AI250"/>
      <c r="AJ250" s="1">
        <f>'STIC Apportionment'!T441</f>
        <v>1</v>
      </c>
      <c r="AK250" s="1">
        <f>'STIC Apportionment'!U441</f>
        <v>1</v>
      </c>
      <c r="AL250" s="1">
        <f>'STIC Apportionment'!V441</f>
        <v>0</v>
      </c>
      <c r="AM250" s="1">
        <f>'STIC Apportionment'!W441</f>
        <v>0</v>
      </c>
      <c r="AN250" s="1">
        <f>'STIC Apportionment'!X441</f>
        <v>0</v>
      </c>
      <c r="AO250" s="1">
        <f>'STIC Apportionment'!Y441</f>
        <v>0</v>
      </c>
      <c r="AP250" s="28">
        <f>'STIC Apportionment'!Z441</f>
        <v>2</v>
      </c>
      <c r="AR250">
        <v>1</v>
      </c>
      <c r="AS250">
        <v>1</v>
      </c>
      <c r="AT250">
        <v>0</v>
      </c>
      <c r="AU250">
        <v>0</v>
      </c>
      <c r="AV250">
        <v>0</v>
      </c>
      <c r="AW250">
        <v>0</v>
      </c>
      <c r="AX250" s="13">
        <v>2</v>
      </c>
      <c r="AZ250" t="str">
        <f t="shared" si="59"/>
        <v/>
      </c>
      <c r="BA250" t="str">
        <f t="shared" si="59"/>
        <v/>
      </c>
      <c r="BB250" t="str">
        <f t="shared" si="59"/>
        <v/>
      </c>
      <c r="BC250" t="str">
        <f t="shared" si="59"/>
        <v/>
      </c>
      <c r="BD250" t="str">
        <f t="shared" si="59"/>
        <v/>
      </c>
      <c r="BE250" t="str">
        <f t="shared" si="59"/>
        <v/>
      </c>
      <c r="BF250" s="13">
        <f t="shared" si="56"/>
        <v>0</v>
      </c>
      <c r="BG250" s="13">
        <f t="shared" si="57"/>
        <v>0</v>
      </c>
      <c r="BH250" s="13">
        <f t="shared" si="58"/>
        <v>0</v>
      </c>
    </row>
    <row r="251" spans="1:60" x14ac:dyDescent="0.25">
      <c r="A251">
        <v>426</v>
      </c>
      <c r="B251" t="s">
        <v>457</v>
      </c>
      <c r="C251" s="8">
        <v>64172</v>
      </c>
      <c r="D251" s="8">
        <v>891</v>
      </c>
      <c r="E251" s="26">
        <f>'STIC Apportionment'!G442</f>
        <v>0</v>
      </c>
      <c r="F251" s="22">
        <v>0</v>
      </c>
      <c r="G251" s="23" t="str">
        <f t="shared" si="46"/>
        <v/>
      </c>
      <c r="H251" s="24">
        <f>'STIC Apportionment'!H442</f>
        <v>343208</v>
      </c>
      <c r="I251" s="27">
        <v>343208</v>
      </c>
      <c r="J251" s="23">
        <f t="shared" si="47"/>
        <v>0</v>
      </c>
      <c r="K251" s="24">
        <f>'STIC Apportionment'!I442</f>
        <v>25374</v>
      </c>
      <c r="L251" s="27">
        <v>25374</v>
      </c>
      <c r="M251" s="23">
        <f t="shared" si="48"/>
        <v>0</v>
      </c>
      <c r="N251" s="24">
        <f>'STIC Apportionment'!J442</f>
        <v>105904</v>
      </c>
      <c r="O251" s="27">
        <v>105904</v>
      </c>
      <c r="P251" s="23">
        <f t="shared" si="49"/>
        <v>0</v>
      </c>
      <c r="Q251" s="73">
        <f>'STIC Apportionment'!M442</f>
        <v>0</v>
      </c>
      <c r="R251" s="78">
        <v>0</v>
      </c>
      <c r="S251" s="25" t="str">
        <f t="shared" si="50"/>
        <v/>
      </c>
      <c r="T251" s="92">
        <f>'STIC Apportionment'!N442</f>
        <v>0</v>
      </c>
      <c r="U251" s="78">
        <v>0</v>
      </c>
      <c r="V251" s="25" t="str">
        <f t="shared" si="51"/>
        <v/>
      </c>
      <c r="W251" s="73">
        <f>'STIC Apportionment'!O442</f>
        <v>5.3483000000000001</v>
      </c>
      <c r="X251" s="78">
        <v>5.3483000000000001</v>
      </c>
      <c r="Y251" s="25">
        <f t="shared" si="52"/>
        <v>0</v>
      </c>
      <c r="Z251" s="73">
        <f>'STIC Apportionment'!P442</f>
        <v>0.39539999999999997</v>
      </c>
      <c r="AA251" s="78">
        <v>0.39539999999999997</v>
      </c>
      <c r="AB251" s="25">
        <f t="shared" si="53"/>
        <v>0</v>
      </c>
      <c r="AC251" s="73">
        <f>'STIC Apportionment'!Q442</f>
        <v>0</v>
      </c>
      <c r="AD251" s="78">
        <v>0</v>
      </c>
      <c r="AE251" s="25" t="str">
        <f t="shared" si="54"/>
        <v/>
      </c>
      <c r="AF251" s="73">
        <f>'STIC Apportionment'!R442</f>
        <v>1.6503000000000001</v>
      </c>
      <c r="AG251" s="78">
        <v>1.6503000000000001</v>
      </c>
      <c r="AH251" s="25">
        <f t="shared" si="55"/>
        <v>0</v>
      </c>
      <c r="AI251"/>
      <c r="AJ251" s="1">
        <f>'STIC Apportionment'!T442</f>
        <v>0</v>
      </c>
      <c r="AK251" s="1">
        <f>'STIC Apportionment'!U442</f>
        <v>0</v>
      </c>
      <c r="AL251" s="1">
        <f>'STIC Apportionment'!V442</f>
        <v>0</v>
      </c>
      <c r="AM251" s="1">
        <f>'STIC Apportionment'!W442</f>
        <v>0</v>
      </c>
      <c r="AN251" s="1">
        <f>'STIC Apportionment'!X442</f>
        <v>0</v>
      </c>
      <c r="AO251" s="1">
        <f>'STIC Apportionment'!Y442</f>
        <v>0</v>
      </c>
      <c r="AP251" s="28">
        <f>'STIC Apportionment'!Z442</f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 s="13">
        <v>0</v>
      </c>
      <c r="AZ251" t="str">
        <f t="shared" si="59"/>
        <v/>
      </c>
      <c r="BA251" t="str">
        <f t="shared" si="59"/>
        <v/>
      </c>
      <c r="BB251" t="str">
        <f t="shared" si="59"/>
        <v/>
      </c>
      <c r="BC251" t="str">
        <f t="shared" si="59"/>
        <v/>
      </c>
      <c r="BD251" t="str">
        <f t="shared" si="59"/>
        <v/>
      </c>
      <c r="BE251" t="str">
        <f t="shared" si="59"/>
        <v/>
      </c>
      <c r="BF251" s="13">
        <f t="shared" si="56"/>
        <v>0</v>
      </c>
      <c r="BG251" s="13">
        <f t="shared" si="57"/>
        <v>0</v>
      </c>
      <c r="BH251" s="13">
        <f t="shared" si="58"/>
        <v>0</v>
      </c>
    </row>
    <row r="252" spans="1:60" x14ac:dyDescent="0.25">
      <c r="A252">
        <v>427</v>
      </c>
      <c r="B252" t="s">
        <v>458</v>
      </c>
      <c r="C252" s="8">
        <v>64100</v>
      </c>
      <c r="D252" s="8">
        <v>1409</v>
      </c>
      <c r="E252" s="26">
        <f>'STIC Apportionment'!G443</f>
        <v>596750</v>
      </c>
      <c r="F252" s="22">
        <v>596750</v>
      </c>
      <c r="G252" s="23">
        <f t="shared" si="46"/>
        <v>0</v>
      </c>
      <c r="H252" s="24">
        <f>'STIC Apportionment'!H443</f>
        <v>419318</v>
      </c>
      <c r="I252" s="27">
        <v>419318</v>
      </c>
      <c r="J252" s="23">
        <f t="shared" si="47"/>
        <v>0</v>
      </c>
      <c r="K252" s="24">
        <f>'STIC Apportionment'!I443</f>
        <v>29247</v>
      </c>
      <c r="L252" s="27">
        <v>29247</v>
      </c>
      <c r="M252" s="23">
        <f t="shared" si="48"/>
        <v>0</v>
      </c>
      <c r="N252" s="24">
        <f>'STIC Apportionment'!J443</f>
        <v>122429</v>
      </c>
      <c r="O252" s="27">
        <v>122429</v>
      </c>
      <c r="P252" s="23">
        <f t="shared" si="49"/>
        <v>0</v>
      </c>
      <c r="Q252" s="73">
        <f>'STIC Apportionment'!M443</f>
        <v>1.4231</v>
      </c>
      <c r="R252" s="78">
        <v>1.4231</v>
      </c>
      <c r="S252" s="25">
        <f t="shared" si="50"/>
        <v>0</v>
      </c>
      <c r="T252" s="92">
        <f>'STIC Apportionment'!N443</f>
        <v>20.4038</v>
      </c>
      <c r="U252" s="78">
        <v>20.4038</v>
      </c>
      <c r="V252" s="25">
        <f t="shared" si="51"/>
        <v>0</v>
      </c>
      <c r="W252" s="73">
        <f>'STIC Apportionment'!O443</f>
        <v>6.5415999999999999</v>
      </c>
      <c r="X252" s="78">
        <v>6.5415999999999999</v>
      </c>
      <c r="Y252" s="25">
        <f t="shared" si="52"/>
        <v>0</v>
      </c>
      <c r="Z252" s="73">
        <f>'STIC Apportionment'!P443</f>
        <v>0.45629999999999998</v>
      </c>
      <c r="AA252" s="78">
        <v>0.45629999999999998</v>
      </c>
      <c r="AB252" s="25">
        <f t="shared" si="53"/>
        <v>0</v>
      </c>
      <c r="AC252" s="73">
        <f>'STIC Apportionment'!Q443</f>
        <v>9.3096999999999994</v>
      </c>
      <c r="AD252" s="78">
        <v>9.3096999999999994</v>
      </c>
      <c r="AE252" s="25">
        <f t="shared" si="54"/>
        <v>0</v>
      </c>
      <c r="AF252" s="73">
        <f>'STIC Apportionment'!R443</f>
        <v>1.91</v>
      </c>
      <c r="AG252" s="78">
        <v>1.91</v>
      </c>
      <c r="AH252" s="25">
        <f t="shared" si="55"/>
        <v>0</v>
      </c>
      <c r="AI252"/>
      <c r="AJ252" s="1">
        <f>'STIC Apportionment'!T443</f>
        <v>0</v>
      </c>
      <c r="AK252" s="1">
        <f>'STIC Apportionment'!U443</f>
        <v>0</v>
      </c>
      <c r="AL252" s="1">
        <f>'STIC Apportionment'!V443</f>
        <v>0</v>
      </c>
      <c r="AM252" s="1">
        <f>'STIC Apportionment'!W443</f>
        <v>0</v>
      </c>
      <c r="AN252" s="1">
        <f>'STIC Apportionment'!X443</f>
        <v>0</v>
      </c>
      <c r="AO252" s="1">
        <f>'STIC Apportionment'!Y443</f>
        <v>0</v>
      </c>
      <c r="AP252" s="28">
        <f>'STIC Apportionment'!Z443</f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 s="13">
        <v>0</v>
      </c>
      <c r="AZ252" t="str">
        <f t="shared" si="59"/>
        <v/>
      </c>
      <c r="BA252" t="str">
        <f t="shared" si="59"/>
        <v/>
      </c>
      <c r="BB252" t="str">
        <f t="shared" si="59"/>
        <v/>
      </c>
      <c r="BC252" t="str">
        <f t="shared" si="59"/>
        <v/>
      </c>
      <c r="BD252" t="str">
        <f t="shared" si="59"/>
        <v/>
      </c>
      <c r="BE252" t="str">
        <f t="shared" si="59"/>
        <v/>
      </c>
      <c r="BF252" s="13">
        <f t="shared" si="56"/>
        <v>0</v>
      </c>
      <c r="BG252" s="13">
        <f t="shared" si="57"/>
        <v>0</v>
      </c>
      <c r="BH252" s="13">
        <f t="shared" si="58"/>
        <v>0</v>
      </c>
    </row>
    <row r="253" spans="1:60" x14ac:dyDescent="0.25">
      <c r="A253">
        <v>428</v>
      </c>
      <c r="B253" t="s">
        <v>459</v>
      </c>
      <c r="C253" s="8">
        <v>64078</v>
      </c>
      <c r="D253" s="8">
        <v>3008</v>
      </c>
      <c r="E253" s="26">
        <f>'STIC Apportionment'!G444</f>
        <v>1752250</v>
      </c>
      <c r="F253" s="22">
        <v>1752250</v>
      </c>
      <c r="G253" s="23">
        <f t="shared" si="46"/>
        <v>0</v>
      </c>
      <c r="H253" s="24">
        <f>'STIC Apportionment'!H444</f>
        <v>520106</v>
      </c>
      <c r="I253" s="27">
        <v>520106</v>
      </c>
      <c r="J253" s="23">
        <f t="shared" si="47"/>
        <v>0</v>
      </c>
      <c r="K253" s="24">
        <f>'STIC Apportionment'!I444</f>
        <v>41438</v>
      </c>
      <c r="L253" s="27">
        <v>41438</v>
      </c>
      <c r="M253" s="23">
        <f t="shared" si="48"/>
        <v>0</v>
      </c>
      <c r="N253" s="24">
        <f>'STIC Apportionment'!J444</f>
        <v>438865</v>
      </c>
      <c r="O253" s="27">
        <v>438865</v>
      </c>
      <c r="P253" s="23">
        <f t="shared" si="49"/>
        <v>0</v>
      </c>
      <c r="Q253" s="73">
        <f>'STIC Apportionment'!M444</f>
        <v>3.3690000000000002</v>
      </c>
      <c r="R253" s="78">
        <v>3.3690000000000002</v>
      </c>
      <c r="S253" s="25">
        <f t="shared" si="50"/>
        <v>0</v>
      </c>
      <c r="T253" s="92">
        <f>'STIC Apportionment'!N444</f>
        <v>42.286099999999998</v>
      </c>
      <c r="U253" s="78">
        <v>42.286099999999998</v>
      </c>
      <c r="V253" s="25">
        <f t="shared" si="51"/>
        <v>0</v>
      </c>
      <c r="W253" s="73">
        <f>'STIC Apportionment'!O444</f>
        <v>8.1167999999999996</v>
      </c>
      <c r="X253" s="78">
        <v>8.1167999999999996</v>
      </c>
      <c r="Y253" s="25">
        <f t="shared" si="52"/>
        <v>0</v>
      </c>
      <c r="Z253" s="73">
        <f>'STIC Apportionment'!P444</f>
        <v>0.64670000000000005</v>
      </c>
      <c r="AA253" s="78">
        <v>0.64670000000000005</v>
      </c>
      <c r="AB253" s="25">
        <f t="shared" si="53"/>
        <v>0</v>
      </c>
      <c r="AC253" s="73">
        <f>'STIC Apportionment'!Q444</f>
        <v>27.345600000000001</v>
      </c>
      <c r="AD253" s="78">
        <v>27.345600000000001</v>
      </c>
      <c r="AE253" s="25">
        <f t="shared" si="54"/>
        <v>0</v>
      </c>
      <c r="AF253" s="73">
        <f>'STIC Apportionment'!R444</f>
        <v>6.8489000000000004</v>
      </c>
      <c r="AG253" s="78">
        <v>6.8489000000000004</v>
      </c>
      <c r="AH253" s="25">
        <f t="shared" si="55"/>
        <v>0</v>
      </c>
      <c r="AI253"/>
      <c r="AJ253" s="1">
        <f>'STIC Apportionment'!T444</f>
        <v>0</v>
      </c>
      <c r="AK253" s="1">
        <f>'STIC Apportionment'!U444</f>
        <v>0</v>
      </c>
      <c r="AL253" s="1">
        <f>'STIC Apportionment'!V444</f>
        <v>0</v>
      </c>
      <c r="AM253" s="1">
        <f>'STIC Apportionment'!W444</f>
        <v>0</v>
      </c>
      <c r="AN253" s="1">
        <f>'STIC Apportionment'!X444</f>
        <v>0</v>
      </c>
      <c r="AO253" s="1">
        <f>'STIC Apportionment'!Y444</f>
        <v>0</v>
      </c>
      <c r="AP253" s="28">
        <f>'STIC Apportionment'!Z444</f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 s="13">
        <v>0</v>
      </c>
      <c r="AZ253" t="str">
        <f t="shared" si="59"/>
        <v/>
      </c>
      <c r="BA253" t="str">
        <f t="shared" si="59"/>
        <v/>
      </c>
      <c r="BB253" t="str">
        <f t="shared" si="59"/>
        <v/>
      </c>
      <c r="BC253" t="str">
        <f t="shared" si="59"/>
        <v/>
      </c>
      <c r="BD253" t="str">
        <f t="shared" si="59"/>
        <v/>
      </c>
      <c r="BE253" t="str">
        <f t="shared" si="59"/>
        <v/>
      </c>
      <c r="BF253" s="13">
        <f t="shared" si="56"/>
        <v>0</v>
      </c>
      <c r="BG253" s="13">
        <f t="shared" si="57"/>
        <v>0</v>
      </c>
      <c r="BH253" s="13">
        <f t="shared" si="58"/>
        <v>0</v>
      </c>
    </row>
    <row r="254" spans="1:60" x14ac:dyDescent="0.25">
      <c r="A254">
        <v>429</v>
      </c>
      <c r="B254" t="s">
        <v>460</v>
      </c>
      <c r="C254" s="8">
        <v>64037</v>
      </c>
      <c r="D254" s="8">
        <v>1817</v>
      </c>
      <c r="E254" s="26">
        <f>'STIC Apportionment'!G445</f>
        <v>0</v>
      </c>
      <c r="F254" s="22">
        <v>0</v>
      </c>
      <c r="G254" s="23" t="str">
        <f t="shared" si="46"/>
        <v/>
      </c>
      <c r="H254" s="24">
        <f>'STIC Apportionment'!H445</f>
        <v>18955</v>
      </c>
      <c r="I254" s="27">
        <v>49475</v>
      </c>
      <c r="J254" s="23">
        <f t="shared" si="47"/>
        <v>-0.61687721071248103</v>
      </c>
      <c r="K254" s="24">
        <f>'STIC Apportionment'!I445</f>
        <v>1517</v>
      </c>
      <c r="L254" s="27">
        <v>2843</v>
      </c>
      <c r="M254" s="23">
        <f t="shared" si="48"/>
        <v>-0.46640872317973969</v>
      </c>
      <c r="N254" s="24">
        <f>'STIC Apportionment'!J445</f>
        <v>4829</v>
      </c>
      <c r="O254" s="27">
        <v>16380</v>
      </c>
      <c r="P254" s="23">
        <f t="shared" si="49"/>
        <v>-0.70518925518925513</v>
      </c>
      <c r="Q254" s="73">
        <f>'STIC Apportionment'!M445</f>
        <v>0</v>
      </c>
      <c r="R254" s="78">
        <v>0</v>
      </c>
      <c r="S254" s="25" t="str">
        <f t="shared" si="50"/>
        <v/>
      </c>
      <c r="T254" s="92">
        <f>'STIC Apportionment'!N445</f>
        <v>0</v>
      </c>
      <c r="U254" s="78">
        <v>0</v>
      </c>
      <c r="V254" s="25" t="str">
        <f t="shared" si="51"/>
        <v/>
      </c>
      <c r="W254" s="73">
        <f>'STIC Apportionment'!O445</f>
        <v>0.29599999999999999</v>
      </c>
      <c r="X254" s="78">
        <v>0.77259999999999995</v>
      </c>
      <c r="Y254" s="25">
        <f t="shared" si="52"/>
        <v>-0.61687807403572359</v>
      </c>
      <c r="Z254" s="73">
        <f>'STIC Apportionment'!P445</f>
        <v>2.3699999999999999E-2</v>
      </c>
      <c r="AA254" s="78">
        <v>4.4400000000000002E-2</v>
      </c>
      <c r="AB254" s="25">
        <f t="shared" si="53"/>
        <v>-0.46621621621621623</v>
      </c>
      <c r="AC254" s="73">
        <f>'STIC Apportionment'!Q445</f>
        <v>0</v>
      </c>
      <c r="AD254" s="78">
        <v>0</v>
      </c>
      <c r="AE254" s="25" t="str">
        <f t="shared" si="54"/>
        <v/>
      </c>
      <c r="AF254" s="73">
        <f>'STIC Apportionment'!R445</f>
        <v>7.5399999999999995E-2</v>
      </c>
      <c r="AG254" s="78">
        <v>0.25580000000000003</v>
      </c>
      <c r="AH254" s="25">
        <f t="shared" si="55"/>
        <v>-0.70523846755277564</v>
      </c>
      <c r="AI254"/>
      <c r="AJ254" s="1">
        <f>'STIC Apportionment'!T445</f>
        <v>0</v>
      </c>
      <c r="AK254" s="1">
        <f>'STIC Apportionment'!U445</f>
        <v>0</v>
      </c>
      <c r="AL254" s="1">
        <f>'STIC Apportionment'!V445</f>
        <v>0</v>
      </c>
      <c r="AM254" s="1">
        <f>'STIC Apportionment'!W445</f>
        <v>0</v>
      </c>
      <c r="AN254" s="1">
        <f>'STIC Apportionment'!X445</f>
        <v>0</v>
      </c>
      <c r="AO254" s="1">
        <f>'STIC Apportionment'!Y445</f>
        <v>0</v>
      </c>
      <c r="AP254" s="28">
        <f>'STIC Apportionment'!Z445</f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 s="13">
        <v>0</v>
      </c>
      <c r="AZ254" t="str">
        <f t="shared" si="59"/>
        <v/>
      </c>
      <c r="BA254" t="str">
        <f t="shared" si="59"/>
        <v/>
      </c>
      <c r="BB254" t="str">
        <f t="shared" si="59"/>
        <v/>
      </c>
      <c r="BC254" t="str">
        <f t="shared" si="59"/>
        <v/>
      </c>
      <c r="BD254" t="str">
        <f t="shared" si="59"/>
        <v/>
      </c>
      <c r="BE254" t="str">
        <f t="shared" si="59"/>
        <v/>
      </c>
      <c r="BF254" s="13">
        <f t="shared" si="56"/>
        <v>0</v>
      </c>
      <c r="BG254" s="13">
        <f t="shared" si="57"/>
        <v>0</v>
      </c>
      <c r="BH254" s="13">
        <f t="shared" si="58"/>
        <v>0</v>
      </c>
    </row>
    <row r="255" spans="1:60" x14ac:dyDescent="0.25">
      <c r="A255">
        <v>430</v>
      </c>
      <c r="B255" t="s">
        <v>461</v>
      </c>
      <c r="C255" s="8">
        <v>64022</v>
      </c>
      <c r="D255" s="8">
        <v>1050</v>
      </c>
      <c r="E255" s="26">
        <f>'STIC Apportionment'!G446</f>
        <v>0</v>
      </c>
      <c r="F255" s="22">
        <v>0</v>
      </c>
      <c r="G255" s="23" t="str">
        <f t="shared" si="46"/>
        <v/>
      </c>
      <c r="H255" s="24">
        <f>'STIC Apportionment'!H446</f>
        <v>262978</v>
      </c>
      <c r="I255" s="27">
        <v>262978</v>
      </c>
      <c r="J255" s="23">
        <f t="shared" si="47"/>
        <v>0</v>
      </c>
      <c r="K255" s="24">
        <f>'STIC Apportionment'!I446</f>
        <v>20013</v>
      </c>
      <c r="L255" s="27">
        <v>20013</v>
      </c>
      <c r="M255" s="23">
        <f t="shared" si="48"/>
        <v>0</v>
      </c>
      <c r="N255" s="24">
        <f>'STIC Apportionment'!J446</f>
        <v>42826</v>
      </c>
      <c r="O255" s="27">
        <v>42826</v>
      </c>
      <c r="P255" s="23">
        <f t="shared" si="49"/>
        <v>0</v>
      </c>
      <c r="Q255" s="73">
        <f>'STIC Apportionment'!M446</f>
        <v>0</v>
      </c>
      <c r="R255" s="78">
        <v>0</v>
      </c>
      <c r="S255" s="25" t="str">
        <f t="shared" si="50"/>
        <v/>
      </c>
      <c r="T255" s="92">
        <f>'STIC Apportionment'!N446</f>
        <v>0</v>
      </c>
      <c r="U255" s="78">
        <v>0</v>
      </c>
      <c r="V255" s="25" t="str">
        <f t="shared" si="51"/>
        <v/>
      </c>
      <c r="W255" s="73">
        <f>'STIC Apportionment'!O446</f>
        <v>4.1075999999999997</v>
      </c>
      <c r="X255" s="78">
        <v>4.1075999999999997</v>
      </c>
      <c r="Y255" s="25">
        <f t="shared" si="52"/>
        <v>0</v>
      </c>
      <c r="Z255" s="73">
        <f>'STIC Apportionment'!P446</f>
        <v>0.31259999999999999</v>
      </c>
      <c r="AA255" s="78">
        <v>0.31259999999999999</v>
      </c>
      <c r="AB255" s="25">
        <f t="shared" si="53"/>
        <v>0</v>
      </c>
      <c r="AC255" s="73">
        <f>'STIC Apportionment'!Q446</f>
        <v>0</v>
      </c>
      <c r="AD255" s="78">
        <v>0</v>
      </c>
      <c r="AE255" s="25" t="str">
        <f t="shared" si="54"/>
        <v/>
      </c>
      <c r="AF255" s="73">
        <f>'STIC Apportionment'!R446</f>
        <v>0.66890000000000005</v>
      </c>
      <c r="AG255" s="78">
        <v>0.66890000000000005</v>
      </c>
      <c r="AH255" s="25">
        <f t="shared" si="55"/>
        <v>0</v>
      </c>
      <c r="AI255"/>
      <c r="AJ255" s="1">
        <f>'STIC Apportionment'!T446</f>
        <v>0</v>
      </c>
      <c r="AK255" s="1">
        <f>'STIC Apportionment'!U446</f>
        <v>0</v>
      </c>
      <c r="AL255" s="1">
        <f>'STIC Apportionment'!V446</f>
        <v>0</v>
      </c>
      <c r="AM255" s="1">
        <f>'STIC Apportionment'!W446</f>
        <v>0</v>
      </c>
      <c r="AN255" s="1">
        <f>'STIC Apportionment'!X446</f>
        <v>0</v>
      </c>
      <c r="AO255" s="1">
        <f>'STIC Apportionment'!Y446</f>
        <v>0</v>
      </c>
      <c r="AP255" s="28">
        <f>'STIC Apportionment'!Z446</f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 s="13">
        <v>0</v>
      </c>
      <c r="AZ255" t="str">
        <f t="shared" si="59"/>
        <v/>
      </c>
      <c r="BA255" t="str">
        <f t="shared" si="59"/>
        <v/>
      </c>
      <c r="BB255" t="str">
        <f t="shared" si="59"/>
        <v/>
      </c>
      <c r="BC255" t="str">
        <f t="shared" si="59"/>
        <v/>
      </c>
      <c r="BD255" t="str">
        <f t="shared" si="59"/>
        <v/>
      </c>
      <c r="BE255" t="str">
        <f t="shared" si="59"/>
        <v/>
      </c>
      <c r="BF255" s="13">
        <f t="shared" si="56"/>
        <v>0</v>
      </c>
      <c r="BG255" s="13">
        <f t="shared" si="57"/>
        <v>0</v>
      </c>
      <c r="BH255" s="13">
        <f t="shared" si="58"/>
        <v>0</v>
      </c>
    </row>
    <row r="256" spans="1:60" x14ac:dyDescent="0.25">
      <c r="A256">
        <v>431</v>
      </c>
      <c r="B256" t="s">
        <v>462</v>
      </c>
      <c r="C256" s="8">
        <v>63952</v>
      </c>
      <c r="D256" s="8">
        <v>1946</v>
      </c>
      <c r="E256" s="26">
        <f>'STIC Apportionment'!G447</f>
        <v>1606052</v>
      </c>
      <c r="F256" s="22">
        <v>1606052</v>
      </c>
      <c r="G256" s="23">
        <f t="shared" si="46"/>
        <v>0</v>
      </c>
      <c r="H256" s="24">
        <f>'STIC Apportionment'!H447</f>
        <v>511486</v>
      </c>
      <c r="I256" s="27">
        <v>511486</v>
      </c>
      <c r="J256" s="23">
        <f t="shared" si="47"/>
        <v>0</v>
      </c>
      <c r="K256" s="24">
        <f>'STIC Apportionment'!I447</f>
        <v>48970</v>
      </c>
      <c r="L256" s="27">
        <v>48970</v>
      </c>
      <c r="M256" s="23">
        <f t="shared" si="48"/>
        <v>0</v>
      </c>
      <c r="N256" s="24">
        <f>'STIC Apportionment'!J447</f>
        <v>390598</v>
      </c>
      <c r="O256" s="27">
        <v>390598</v>
      </c>
      <c r="P256" s="23">
        <f t="shared" si="49"/>
        <v>0</v>
      </c>
      <c r="Q256" s="73">
        <f>'STIC Apportionment'!M447</f>
        <v>3.14</v>
      </c>
      <c r="R256" s="78">
        <v>3.14</v>
      </c>
      <c r="S256" s="25">
        <f t="shared" si="50"/>
        <v>0</v>
      </c>
      <c r="T256" s="92">
        <f>'STIC Apportionment'!N447</f>
        <v>32.796700000000001</v>
      </c>
      <c r="U256" s="78">
        <v>32.796700000000001</v>
      </c>
      <c r="V256" s="25">
        <f t="shared" si="51"/>
        <v>0</v>
      </c>
      <c r="W256" s="73">
        <f>'STIC Apportionment'!O447</f>
        <v>7.9980000000000002</v>
      </c>
      <c r="X256" s="78">
        <v>7.9980000000000002</v>
      </c>
      <c r="Y256" s="25">
        <f t="shared" si="52"/>
        <v>0</v>
      </c>
      <c r="Z256" s="73">
        <f>'STIC Apportionment'!P447</f>
        <v>0.76570000000000005</v>
      </c>
      <c r="AA256" s="78">
        <v>0.76570000000000005</v>
      </c>
      <c r="AB256" s="25">
        <f t="shared" si="53"/>
        <v>0</v>
      </c>
      <c r="AC256" s="73">
        <f>'STIC Apportionment'!Q447</f>
        <v>25.113399999999999</v>
      </c>
      <c r="AD256" s="78">
        <v>25.113399999999999</v>
      </c>
      <c r="AE256" s="25">
        <f t="shared" si="54"/>
        <v>0</v>
      </c>
      <c r="AF256" s="73">
        <f>'STIC Apportionment'!R447</f>
        <v>6.1077000000000004</v>
      </c>
      <c r="AG256" s="78">
        <v>6.1077000000000004</v>
      </c>
      <c r="AH256" s="25">
        <f t="shared" si="55"/>
        <v>0</v>
      </c>
      <c r="AI256"/>
      <c r="AJ256" s="1">
        <f>'STIC Apportionment'!T447</f>
        <v>0</v>
      </c>
      <c r="AK256" s="1">
        <f>'STIC Apportionment'!U447</f>
        <v>0</v>
      </c>
      <c r="AL256" s="1">
        <f>'STIC Apportionment'!V447</f>
        <v>0</v>
      </c>
      <c r="AM256" s="1">
        <f>'STIC Apportionment'!W447</f>
        <v>1</v>
      </c>
      <c r="AN256" s="1">
        <f>'STIC Apportionment'!X447</f>
        <v>0</v>
      </c>
      <c r="AO256" s="1">
        <f>'STIC Apportionment'!Y447</f>
        <v>0</v>
      </c>
      <c r="AP256" s="28">
        <f>'STIC Apportionment'!Z447</f>
        <v>1</v>
      </c>
      <c r="AR256">
        <v>0</v>
      </c>
      <c r="AS256">
        <v>0</v>
      </c>
      <c r="AT256">
        <v>0</v>
      </c>
      <c r="AU256">
        <v>1</v>
      </c>
      <c r="AV256">
        <v>0</v>
      </c>
      <c r="AW256">
        <v>0</v>
      </c>
      <c r="AX256" s="13">
        <v>1</v>
      </c>
      <c r="AZ256" t="str">
        <f t="shared" si="59"/>
        <v/>
      </c>
      <c r="BA256" t="str">
        <f t="shared" si="59"/>
        <v/>
      </c>
      <c r="BB256" t="str">
        <f t="shared" si="59"/>
        <v/>
      </c>
      <c r="BC256" t="str">
        <f t="shared" si="59"/>
        <v/>
      </c>
      <c r="BD256" t="str">
        <f t="shared" si="59"/>
        <v/>
      </c>
      <c r="BE256" t="str">
        <f t="shared" si="59"/>
        <v/>
      </c>
      <c r="BF256" s="13">
        <f t="shared" si="56"/>
        <v>0</v>
      </c>
      <c r="BG256" s="13">
        <f t="shared" si="57"/>
        <v>0</v>
      </c>
      <c r="BH256" s="13">
        <f t="shared" si="58"/>
        <v>0</v>
      </c>
    </row>
    <row r="257" spans="1:60" x14ac:dyDescent="0.25">
      <c r="A257">
        <v>432</v>
      </c>
      <c r="B257" t="s">
        <v>463</v>
      </c>
      <c r="C257" s="8">
        <v>63835</v>
      </c>
      <c r="D257" s="8">
        <v>1858</v>
      </c>
      <c r="E257" s="26">
        <f>'STIC Apportionment'!G448</f>
        <v>152017</v>
      </c>
      <c r="F257" s="22">
        <v>152017</v>
      </c>
      <c r="G257" s="23">
        <f t="shared" si="46"/>
        <v>0</v>
      </c>
      <c r="H257" s="24">
        <f>'STIC Apportionment'!H448</f>
        <v>430839</v>
      </c>
      <c r="I257" s="27">
        <v>399576</v>
      </c>
      <c r="J257" s="23">
        <f t="shared" si="47"/>
        <v>7.8240434860952668E-2</v>
      </c>
      <c r="K257" s="24">
        <f>'STIC Apportionment'!I448</f>
        <v>28841</v>
      </c>
      <c r="L257" s="27">
        <v>28182</v>
      </c>
      <c r="M257" s="23">
        <f t="shared" si="48"/>
        <v>2.3383720105031536E-2</v>
      </c>
      <c r="N257" s="24">
        <f>'STIC Apportionment'!J448</f>
        <v>118403</v>
      </c>
      <c r="O257" s="27">
        <v>133273</v>
      </c>
      <c r="P257" s="23">
        <f t="shared" si="49"/>
        <v>-0.11157548790827854</v>
      </c>
      <c r="Q257" s="73">
        <f>'STIC Apportionment'!M448</f>
        <v>1.1855</v>
      </c>
      <c r="R257" s="78">
        <v>1.1855</v>
      </c>
      <c r="S257" s="25">
        <f t="shared" si="50"/>
        <v>0</v>
      </c>
      <c r="T257" s="92">
        <f>'STIC Apportionment'!N448</f>
        <v>18.0564</v>
      </c>
      <c r="U257" s="78">
        <v>18.0564</v>
      </c>
      <c r="V257" s="25">
        <f t="shared" si="51"/>
        <v>0</v>
      </c>
      <c r="W257" s="73">
        <f>'STIC Apportionment'!O448</f>
        <v>6.7492999999999999</v>
      </c>
      <c r="X257" s="78">
        <v>6.2595000000000001</v>
      </c>
      <c r="Y257" s="25">
        <f t="shared" si="52"/>
        <v>7.8249061426631572E-2</v>
      </c>
      <c r="Z257" s="73">
        <f>'STIC Apportionment'!P448</f>
        <v>0.45179999999999998</v>
      </c>
      <c r="AA257" s="78">
        <v>0.4415</v>
      </c>
      <c r="AB257" s="25">
        <f t="shared" si="53"/>
        <v>2.3329558323895716E-2</v>
      </c>
      <c r="AC257" s="73">
        <f>'STIC Apportionment'!Q448</f>
        <v>2.3814000000000002</v>
      </c>
      <c r="AD257" s="78">
        <v>2.3814000000000002</v>
      </c>
      <c r="AE257" s="25">
        <f t="shared" si="54"/>
        <v>0</v>
      </c>
      <c r="AF257" s="73">
        <f>'STIC Apportionment'!R448</f>
        <v>1.8548</v>
      </c>
      <c r="AG257" s="78">
        <v>2.0878000000000001</v>
      </c>
      <c r="AH257" s="25">
        <f t="shared" si="55"/>
        <v>-0.11160072803908427</v>
      </c>
      <c r="AI257"/>
      <c r="AJ257" s="1">
        <f>'STIC Apportionment'!T448</f>
        <v>0</v>
      </c>
      <c r="AK257" s="1">
        <f>'STIC Apportionment'!U448</f>
        <v>0</v>
      </c>
      <c r="AL257" s="1">
        <f>'STIC Apportionment'!V448</f>
        <v>0</v>
      </c>
      <c r="AM257" s="1">
        <f>'STIC Apportionment'!W448</f>
        <v>0</v>
      </c>
      <c r="AN257" s="1">
        <f>'STIC Apportionment'!X448</f>
        <v>0</v>
      </c>
      <c r="AO257" s="1">
        <f>'STIC Apportionment'!Y448</f>
        <v>0</v>
      </c>
      <c r="AP257" s="28">
        <f>'STIC Apportionment'!Z448</f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 s="13">
        <v>0</v>
      </c>
      <c r="AZ257" t="str">
        <f t="shared" si="59"/>
        <v/>
      </c>
      <c r="BA257" t="str">
        <f t="shared" si="59"/>
        <v/>
      </c>
      <c r="BB257" t="str">
        <f t="shared" si="59"/>
        <v/>
      </c>
      <c r="BC257" t="str">
        <f t="shared" si="59"/>
        <v/>
      </c>
      <c r="BD257" t="str">
        <f t="shared" si="59"/>
        <v/>
      </c>
      <c r="BE257" t="str">
        <f t="shared" si="59"/>
        <v/>
      </c>
      <c r="BF257" s="13">
        <f t="shared" si="56"/>
        <v>0</v>
      </c>
      <c r="BG257" s="13">
        <f t="shared" si="57"/>
        <v>0</v>
      </c>
      <c r="BH257" s="13">
        <f t="shared" si="58"/>
        <v>0</v>
      </c>
    </row>
    <row r="258" spans="1:60" x14ac:dyDescent="0.25">
      <c r="A258">
        <v>433</v>
      </c>
      <c r="B258" t="s">
        <v>464</v>
      </c>
      <c r="C258" s="8">
        <v>63758</v>
      </c>
      <c r="D258" s="8">
        <v>921</v>
      </c>
      <c r="E258" s="26">
        <f>'STIC Apportionment'!G449</f>
        <v>293789</v>
      </c>
      <c r="F258" s="22">
        <v>293789</v>
      </c>
      <c r="G258" s="23">
        <f t="shared" si="46"/>
        <v>0</v>
      </c>
      <c r="H258" s="24">
        <f>'STIC Apportionment'!H449</f>
        <v>237334</v>
      </c>
      <c r="I258" s="27">
        <v>237334</v>
      </c>
      <c r="J258" s="23">
        <f t="shared" si="47"/>
        <v>0</v>
      </c>
      <c r="K258" s="24">
        <f>'STIC Apportionment'!I449</f>
        <v>14085</v>
      </c>
      <c r="L258" s="27">
        <v>14085</v>
      </c>
      <c r="M258" s="23">
        <f t="shared" si="48"/>
        <v>0</v>
      </c>
      <c r="N258" s="24">
        <f>'STIC Apportionment'!J449</f>
        <v>38749</v>
      </c>
      <c r="O258" s="27">
        <v>38749</v>
      </c>
      <c r="P258" s="23">
        <f t="shared" si="49"/>
        <v>0</v>
      </c>
      <c r="Q258" s="73">
        <f>'STIC Apportionment'!M449</f>
        <v>1.2379</v>
      </c>
      <c r="R258" s="78">
        <v>1.2379</v>
      </c>
      <c r="S258" s="25">
        <f t="shared" si="50"/>
        <v>0</v>
      </c>
      <c r="T258" s="92">
        <f>'STIC Apportionment'!N449</f>
        <v>20.8583</v>
      </c>
      <c r="U258" s="78">
        <v>20.8583</v>
      </c>
      <c r="V258" s="25">
        <f t="shared" si="51"/>
        <v>0</v>
      </c>
      <c r="W258" s="73">
        <f>'STIC Apportionment'!O449</f>
        <v>3.7223999999999999</v>
      </c>
      <c r="X258" s="78">
        <v>3.7223999999999999</v>
      </c>
      <c r="Y258" s="25">
        <f t="shared" si="52"/>
        <v>0</v>
      </c>
      <c r="Z258" s="73">
        <f>'STIC Apportionment'!P449</f>
        <v>0.22090000000000001</v>
      </c>
      <c r="AA258" s="78">
        <v>0.22090000000000001</v>
      </c>
      <c r="AB258" s="25">
        <f t="shared" si="53"/>
        <v>0</v>
      </c>
      <c r="AC258" s="73">
        <f>'STIC Apportionment'!Q449</f>
        <v>4.6078999999999999</v>
      </c>
      <c r="AD258" s="78">
        <v>4.6078999999999999</v>
      </c>
      <c r="AE258" s="25">
        <f t="shared" si="54"/>
        <v>0</v>
      </c>
      <c r="AF258" s="73">
        <f>'STIC Apportionment'!R449</f>
        <v>0.60780000000000001</v>
      </c>
      <c r="AG258" s="78">
        <v>0.60780000000000001</v>
      </c>
      <c r="AH258" s="25">
        <f t="shared" si="55"/>
        <v>0</v>
      </c>
      <c r="AI258"/>
      <c r="AJ258" s="1">
        <f>'STIC Apportionment'!T449</f>
        <v>0</v>
      </c>
      <c r="AK258" s="1">
        <f>'STIC Apportionment'!U449</f>
        <v>0</v>
      </c>
      <c r="AL258" s="1">
        <f>'STIC Apportionment'!V449</f>
        <v>0</v>
      </c>
      <c r="AM258" s="1">
        <f>'STIC Apportionment'!W449</f>
        <v>0</v>
      </c>
      <c r="AN258" s="1">
        <f>'STIC Apportionment'!X449</f>
        <v>0</v>
      </c>
      <c r="AO258" s="1">
        <f>'STIC Apportionment'!Y449</f>
        <v>0</v>
      </c>
      <c r="AP258" s="28">
        <f>'STIC Apportionment'!Z449</f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 s="13">
        <v>0</v>
      </c>
      <c r="AZ258" t="str">
        <f t="shared" si="59"/>
        <v/>
      </c>
      <c r="BA258" t="str">
        <f t="shared" si="59"/>
        <v/>
      </c>
      <c r="BB258" t="str">
        <f t="shared" si="59"/>
        <v/>
      </c>
      <c r="BC258" t="str">
        <f t="shared" si="59"/>
        <v/>
      </c>
      <c r="BD258" t="str">
        <f t="shared" si="59"/>
        <v/>
      </c>
      <c r="BE258" t="str">
        <f t="shared" si="59"/>
        <v/>
      </c>
      <c r="BF258" s="13">
        <f t="shared" si="56"/>
        <v>0</v>
      </c>
      <c r="BG258" s="13">
        <f t="shared" si="57"/>
        <v>0</v>
      </c>
      <c r="BH258" s="13">
        <f t="shared" si="58"/>
        <v>0</v>
      </c>
    </row>
    <row r="259" spans="1:60" x14ac:dyDescent="0.25">
      <c r="A259">
        <v>434</v>
      </c>
      <c r="B259" t="s">
        <v>465</v>
      </c>
      <c r="C259" s="8">
        <v>63683</v>
      </c>
      <c r="D259" s="8">
        <v>2194</v>
      </c>
      <c r="E259" s="26">
        <f>'STIC Apportionment'!G450</f>
        <v>594450</v>
      </c>
      <c r="F259" s="22">
        <v>0</v>
      </c>
      <c r="G259" s="23" t="str">
        <f t="shared" si="46"/>
        <v/>
      </c>
      <c r="H259" s="24">
        <f>'STIC Apportionment'!H450</f>
        <v>647526</v>
      </c>
      <c r="I259" s="27">
        <v>747567</v>
      </c>
      <c r="J259" s="23">
        <f t="shared" si="47"/>
        <v>-0.1338221189538864</v>
      </c>
      <c r="K259" s="24">
        <f>'STIC Apportionment'!I450</f>
        <v>35959</v>
      </c>
      <c r="L259" s="27">
        <v>42444</v>
      </c>
      <c r="M259" s="23">
        <f t="shared" si="48"/>
        <v>-0.15278955800584304</v>
      </c>
      <c r="N259" s="24">
        <f>'STIC Apportionment'!J450</f>
        <v>200425</v>
      </c>
      <c r="O259" s="27">
        <v>230899</v>
      </c>
      <c r="P259" s="23">
        <f t="shared" si="49"/>
        <v>-0.13197978336848581</v>
      </c>
      <c r="Q259" s="73">
        <f>'STIC Apportionment'!M450</f>
        <v>0.91800000000000004</v>
      </c>
      <c r="R259" s="78">
        <v>0</v>
      </c>
      <c r="S259" s="25" t="str">
        <f t="shared" si="50"/>
        <v/>
      </c>
      <c r="T259" s="92">
        <f>'STIC Apportionment'!N450</f>
        <v>16.531300000000002</v>
      </c>
      <c r="U259" s="78">
        <v>0</v>
      </c>
      <c r="V259" s="25" t="str">
        <f t="shared" si="51"/>
        <v/>
      </c>
      <c r="W259" s="73">
        <f>'STIC Apportionment'!O450</f>
        <v>10.167999999999999</v>
      </c>
      <c r="X259" s="78">
        <v>11.738899999999999</v>
      </c>
      <c r="Y259" s="25">
        <f t="shared" si="52"/>
        <v>-0.13382003424511668</v>
      </c>
      <c r="Z259" s="73">
        <f>'STIC Apportionment'!P450</f>
        <v>0.56469999999999998</v>
      </c>
      <c r="AA259" s="78">
        <v>0.66649999999999998</v>
      </c>
      <c r="AB259" s="25">
        <f t="shared" si="53"/>
        <v>-0.15273818454613652</v>
      </c>
      <c r="AC259" s="73">
        <f>'STIC Apportionment'!Q450</f>
        <v>9.3345000000000002</v>
      </c>
      <c r="AD259" s="78">
        <v>0</v>
      </c>
      <c r="AE259" s="25" t="str">
        <f t="shared" si="54"/>
        <v/>
      </c>
      <c r="AF259" s="73">
        <f>'STIC Apportionment'!R450</f>
        <v>3.1472000000000002</v>
      </c>
      <c r="AG259" s="78">
        <v>3.6257999999999999</v>
      </c>
      <c r="AH259" s="25">
        <f t="shared" si="55"/>
        <v>-0.13199845551326594</v>
      </c>
      <c r="AI259"/>
      <c r="AJ259" s="1">
        <f>'STIC Apportionment'!T450</f>
        <v>0</v>
      </c>
      <c r="AK259" s="1">
        <f>'STIC Apportionment'!U450</f>
        <v>0</v>
      </c>
      <c r="AL259" s="1">
        <f>'STIC Apportionment'!V450</f>
        <v>0</v>
      </c>
      <c r="AM259" s="1">
        <f>'STIC Apportionment'!W450</f>
        <v>0</v>
      </c>
      <c r="AN259" s="1">
        <f>'STIC Apportionment'!X450</f>
        <v>0</v>
      </c>
      <c r="AO259" s="1">
        <f>'STIC Apportionment'!Y450</f>
        <v>0</v>
      </c>
      <c r="AP259" s="28">
        <f>'STIC Apportionment'!Z450</f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 s="13">
        <v>0</v>
      </c>
      <c r="AZ259" t="str">
        <f t="shared" si="59"/>
        <v/>
      </c>
      <c r="BA259" t="str">
        <f t="shared" si="59"/>
        <v/>
      </c>
      <c r="BB259" t="str">
        <f t="shared" si="59"/>
        <v/>
      </c>
      <c r="BC259" t="str">
        <f t="shared" si="59"/>
        <v/>
      </c>
      <c r="BD259" t="str">
        <f t="shared" si="59"/>
        <v/>
      </c>
      <c r="BE259" t="str">
        <f t="shared" si="59"/>
        <v/>
      </c>
      <c r="BF259" s="13">
        <f t="shared" si="56"/>
        <v>0</v>
      </c>
      <c r="BG259" s="13">
        <f t="shared" si="57"/>
        <v>0</v>
      </c>
      <c r="BH259" s="13">
        <f t="shared" si="58"/>
        <v>0</v>
      </c>
    </row>
    <row r="260" spans="1:60" x14ac:dyDescent="0.25">
      <c r="A260">
        <v>435</v>
      </c>
      <c r="B260" t="s">
        <v>466</v>
      </c>
      <c r="C260" s="8">
        <v>62966</v>
      </c>
      <c r="D260" s="8">
        <v>1827</v>
      </c>
      <c r="E260" s="26">
        <f>'STIC Apportionment'!G451</f>
        <v>8702037</v>
      </c>
      <c r="F260" s="22">
        <v>8702037</v>
      </c>
      <c r="G260" s="23">
        <f t="shared" ref="G260:G323" si="60">IFERROR((E260/F260)-1,"")</f>
        <v>0</v>
      </c>
      <c r="H260" s="24">
        <f>'STIC Apportionment'!H451</f>
        <v>2292722</v>
      </c>
      <c r="I260" s="27">
        <v>2292722</v>
      </c>
      <c r="J260" s="23">
        <f t="shared" ref="J260:J323" si="61">IFERROR((H260/I260)-1,"")</f>
        <v>0</v>
      </c>
      <c r="K260" s="24">
        <f>'STIC Apportionment'!I451</f>
        <v>122809</v>
      </c>
      <c r="L260" s="27">
        <v>122809</v>
      </c>
      <c r="M260" s="23">
        <f t="shared" ref="M260:M323" si="62">IFERROR((K260/L260)-1,"")</f>
        <v>0</v>
      </c>
      <c r="N260" s="24">
        <f>'STIC Apportionment'!J451</f>
        <v>754572</v>
      </c>
      <c r="O260" s="27">
        <v>754572</v>
      </c>
      <c r="P260" s="23">
        <f t="shared" ref="P260:P323" si="63">IFERROR((N260/O260)-1,"")</f>
        <v>0</v>
      </c>
      <c r="Q260" s="73">
        <f>'STIC Apportionment'!M451</f>
        <v>3.7955000000000001</v>
      </c>
      <c r="R260" s="78">
        <v>3.7955000000000001</v>
      </c>
      <c r="S260" s="25">
        <f t="shared" si="50"/>
        <v>0</v>
      </c>
      <c r="T260" s="92">
        <f>'STIC Apportionment'!N451</f>
        <v>70.8583</v>
      </c>
      <c r="U260" s="78">
        <v>70.8583</v>
      </c>
      <c r="V260" s="25">
        <f t="shared" si="51"/>
        <v>0</v>
      </c>
      <c r="W260" s="73">
        <f>'STIC Apportionment'!O451</f>
        <v>36.412100000000002</v>
      </c>
      <c r="X260" s="78">
        <v>36.412100000000002</v>
      </c>
      <c r="Y260" s="25">
        <f t="shared" si="52"/>
        <v>0</v>
      </c>
      <c r="Z260" s="73">
        <f>'STIC Apportionment'!P451</f>
        <v>1.9503999999999999</v>
      </c>
      <c r="AA260" s="78">
        <v>1.9503999999999999</v>
      </c>
      <c r="AB260" s="25">
        <f t="shared" si="53"/>
        <v>0</v>
      </c>
      <c r="AC260" s="73">
        <f>'STIC Apportionment'!Q451</f>
        <v>138.2022</v>
      </c>
      <c r="AD260" s="78">
        <v>138.2022</v>
      </c>
      <c r="AE260" s="25">
        <f t="shared" si="54"/>
        <v>0</v>
      </c>
      <c r="AF260" s="73">
        <f>'STIC Apportionment'!R451</f>
        <v>11.9838</v>
      </c>
      <c r="AG260" s="78">
        <v>11.9838</v>
      </c>
      <c r="AH260" s="25">
        <f t="shared" si="55"/>
        <v>0</v>
      </c>
      <c r="AI260"/>
      <c r="AJ260" s="1">
        <f>'STIC Apportionment'!T451</f>
        <v>0</v>
      </c>
      <c r="AK260" s="1">
        <f>'STIC Apportionment'!U451</f>
        <v>0</v>
      </c>
      <c r="AL260" s="1">
        <f>'STIC Apportionment'!V451</f>
        <v>1</v>
      </c>
      <c r="AM260" s="1">
        <f>'STIC Apportionment'!W451</f>
        <v>1</v>
      </c>
      <c r="AN260" s="1">
        <f>'STIC Apportionment'!X451</f>
        <v>1</v>
      </c>
      <c r="AO260" s="1">
        <f>'STIC Apportionment'!Y451</f>
        <v>1</v>
      </c>
      <c r="AP260" s="28">
        <f>'STIC Apportionment'!Z451</f>
        <v>4</v>
      </c>
      <c r="AR260">
        <v>0</v>
      </c>
      <c r="AS260">
        <v>0</v>
      </c>
      <c r="AT260">
        <v>1</v>
      </c>
      <c r="AU260">
        <v>1</v>
      </c>
      <c r="AV260">
        <v>1</v>
      </c>
      <c r="AW260">
        <v>1</v>
      </c>
      <c r="AX260" s="13">
        <v>4</v>
      </c>
      <c r="AZ260" t="str">
        <f t="shared" si="59"/>
        <v/>
      </c>
      <c r="BA260" t="str">
        <f t="shared" si="59"/>
        <v/>
      </c>
      <c r="BB260" t="str">
        <f t="shared" si="59"/>
        <v/>
      </c>
      <c r="BC260" t="str">
        <f t="shared" si="59"/>
        <v/>
      </c>
      <c r="BD260" t="str">
        <f t="shared" si="59"/>
        <v/>
      </c>
      <c r="BE260" t="str">
        <f t="shared" si="59"/>
        <v/>
      </c>
      <c r="BF260" s="13">
        <f t="shared" si="56"/>
        <v>0</v>
      </c>
      <c r="BG260" s="13">
        <f t="shared" si="57"/>
        <v>0</v>
      </c>
      <c r="BH260" s="13">
        <f t="shared" si="58"/>
        <v>0</v>
      </c>
    </row>
    <row r="261" spans="1:60" x14ac:dyDescent="0.25">
      <c r="A261">
        <v>436</v>
      </c>
      <c r="B261" t="s">
        <v>467</v>
      </c>
      <c r="C261" s="8">
        <v>62433</v>
      </c>
      <c r="D261" s="8">
        <v>2957</v>
      </c>
      <c r="E261" s="26">
        <f>'STIC Apportionment'!G452</f>
        <v>0</v>
      </c>
      <c r="F261" s="22">
        <v>0</v>
      </c>
      <c r="G261" s="23" t="str">
        <f t="shared" si="60"/>
        <v/>
      </c>
      <c r="H261" s="24">
        <f>'STIC Apportionment'!H452</f>
        <v>852503</v>
      </c>
      <c r="I261" s="27">
        <v>879460</v>
      </c>
      <c r="J261" s="23">
        <f t="shared" si="61"/>
        <v>-3.0651763582198122E-2</v>
      </c>
      <c r="K261" s="24">
        <f>'STIC Apportionment'!I452</f>
        <v>57759</v>
      </c>
      <c r="L261" s="27">
        <v>64556</v>
      </c>
      <c r="M261" s="23">
        <f t="shared" si="62"/>
        <v>-0.10528843174917901</v>
      </c>
      <c r="N261" s="24">
        <f>'STIC Apportionment'!J452</f>
        <v>1203016</v>
      </c>
      <c r="O261" s="27">
        <v>1057275</v>
      </c>
      <c r="P261" s="23">
        <f t="shared" si="63"/>
        <v>0.13784587737343634</v>
      </c>
      <c r="Q261" s="73">
        <f>'STIC Apportionment'!M452</f>
        <v>0</v>
      </c>
      <c r="R261" s="78">
        <v>0</v>
      </c>
      <c r="S261" s="25" t="str">
        <f t="shared" si="50"/>
        <v/>
      </c>
      <c r="T261" s="92">
        <f>'STIC Apportionment'!N452</f>
        <v>0</v>
      </c>
      <c r="U261" s="78">
        <v>0</v>
      </c>
      <c r="V261" s="25" t="str">
        <f t="shared" si="51"/>
        <v/>
      </c>
      <c r="W261" s="73">
        <f>'STIC Apportionment'!O452</f>
        <v>13.6547</v>
      </c>
      <c r="X261" s="78">
        <v>14.086499999999999</v>
      </c>
      <c r="Y261" s="25">
        <f t="shared" si="52"/>
        <v>-3.065346253505119E-2</v>
      </c>
      <c r="Z261" s="73">
        <f>'STIC Apportionment'!P452</f>
        <v>0.92510000000000003</v>
      </c>
      <c r="AA261" s="78">
        <v>1.034</v>
      </c>
      <c r="AB261" s="25">
        <f t="shared" si="53"/>
        <v>-0.10531914893617023</v>
      </c>
      <c r="AC261" s="73">
        <f>'STIC Apportionment'!Q452</f>
        <v>0</v>
      </c>
      <c r="AD261" s="78">
        <v>0</v>
      </c>
      <c r="AE261" s="25" t="str">
        <f t="shared" si="54"/>
        <v/>
      </c>
      <c r="AF261" s="73">
        <f>'STIC Apportionment'!R452</f>
        <v>19.268899999999999</v>
      </c>
      <c r="AG261" s="78">
        <v>16.9346</v>
      </c>
      <c r="AH261" s="25">
        <f t="shared" si="55"/>
        <v>0.13784205118514747</v>
      </c>
      <c r="AI261"/>
      <c r="AJ261" s="1">
        <f>'STIC Apportionment'!T452</f>
        <v>0</v>
      </c>
      <c r="AK261" s="1">
        <f>'STIC Apportionment'!U452</f>
        <v>0</v>
      </c>
      <c r="AL261" s="1">
        <f>'STIC Apportionment'!V452</f>
        <v>1</v>
      </c>
      <c r="AM261" s="1">
        <f>'STIC Apportionment'!W452</f>
        <v>1</v>
      </c>
      <c r="AN261" s="1">
        <f>'STIC Apportionment'!X452</f>
        <v>0</v>
      </c>
      <c r="AO261" s="1">
        <f>'STIC Apportionment'!Y452</f>
        <v>1</v>
      </c>
      <c r="AP261" s="28">
        <f>'STIC Apportionment'!Z452</f>
        <v>3</v>
      </c>
      <c r="AR261">
        <v>0</v>
      </c>
      <c r="AS261">
        <v>0</v>
      </c>
      <c r="AT261">
        <v>1</v>
      </c>
      <c r="AU261">
        <v>1</v>
      </c>
      <c r="AV261">
        <v>0</v>
      </c>
      <c r="AW261">
        <v>1</v>
      </c>
      <c r="AX261" s="13">
        <v>3</v>
      </c>
      <c r="AZ261" t="str">
        <f t="shared" si="59"/>
        <v/>
      </c>
      <c r="BA261" t="str">
        <f t="shared" si="59"/>
        <v/>
      </c>
      <c r="BB261" t="str">
        <f t="shared" si="59"/>
        <v/>
      </c>
      <c r="BC261" t="str">
        <f t="shared" si="59"/>
        <v/>
      </c>
      <c r="BD261" t="str">
        <f t="shared" si="59"/>
        <v/>
      </c>
      <c r="BE261" t="str">
        <f t="shared" si="59"/>
        <v/>
      </c>
      <c r="BF261" s="13">
        <f t="shared" si="56"/>
        <v>0</v>
      </c>
      <c r="BG261" s="13">
        <f t="shared" si="57"/>
        <v>0</v>
      </c>
      <c r="BH261" s="13">
        <f t="shared" si="58"/>
        <v>0</v>
      </c>
    </row>
    <row r="262" spans="1:60" x14ac:dyDescent="0.25">
      <c r="A262">
        <v>437</v>
      </c>
      <c r="B262" t="s">
        <v>468</v>
      </c>
      <c r="C262" s="8">
        <v>62182</v>
      </c>
      <c r="D262" s="8">
        <v>1715</v>
      </c>
      <c r="E262" s="26">
        <f>'STIC Apportionment'!G453</f>
        <v>1929204</v>
      </c>
      <c r="F262" s="22">
        <v>1929204</v>
      </c>
      <c r="G262" s="23">
        <f t="shared" si="60"/>
        <v>0</v>
      </c>
      <c r="H262" s="24">
        <f>'STIC Apportionment'!H453</f>
        <v>610895</v>
      </c>
      <c r="I262" s="27">
        <v>610895</v>
      </c>
      <c r="J262" s="23">
        <f t="shared" si="61"/>
        <v>0</v>
      </c>
      <c r="K262" s="24">
        <f>'STIC Apportionment'!I453</f>
        <v>47062</v>
      </c>
      <c r="L262" s="27">
        <v>47062</v>
      </c>
      <c r="M262" s="23">
        <f t="shared" si="62"/>
        <v>0</v>
      </c>
      <c r="N262" s="24">
        <f>'STIC Apportionment'!J453</f>
        <v>461187</v>
      </c>
      <c r="O262" s="27">
        <v>461187</v>
      </c>
      <c r="P262" s="23">
        <f t="shared" si="63"/>
        <v>0</v>
      </c>
      <c r="Q262" s="73">
        <f>'STIC Apportionment'!M453</f>
        <v>3.1579999999999999</v>
      </c>
      <c r="R262" s="78">
        <v>3.1579999999999999</v>
      </c>
      <c r="S262" s="25">
        <f t="shared" ref="S262:S325" si="64">IFERROR((Q262/R262)-1,"")</f>
        <v>0</v>
      </c>
      <c r="T262" s="92">
        <f>'STIC Apportionment'!N453</f>
        <v>40.992800000000003</v>
      </c>
      <c r="U262" s="78">
        <v>40.992800000000003</v>
      </c>
      <c r="V262" s="25">
        <f t="shared" ref="V262:V325" si="65">IFERROR((T262/U262)-1,"")</f>
        <v>0</v>
      </c>
      <c r="W262" s="73">
        <f>'STIC Apportionment'!O453</f>
        <v>9.8242999999999991</v>
      </c>
      <c r="X262" s="78">
        <v>9.8242999999999991</v>
      </c>
      <c r="Y262" s="25">
        <f t="shared" ref="Y262:Y325" si="66">IFERROR((W262/X262)-1,"")</f>
        <v>0</v>
      </c>
      <c r="Z262" s="73">
        <f>'STIC Apportionment'!P453</f>
        <v>0.75680000000000003</v>
      </c>
      <c r="AA262" s="78">
        <v>0.75680000000000003</v>
      </c>
      <c r="AB262" s="25">
        <f t="shared" ref="AB262:AB325" si="67">IFERROR((Z262/AA262)-1,"")</f>
        <v>0</v>
      </c>
      <c r="AC262" s="73">
        <f>'STIC Apportionment'!Q453</f>
        <v>31.025099999999998</v>
      </c>
      <c r="AD262" s="78">
        <v>31.025099999999998</v>
      </c>
      <c r="AE262" s="25">
        <f t="shared" ref="AE262:AE325" si="68">IFERROR((AC262/AD262)-1,"")</f>
        <v>0</v>
      </c>
      <c r="AF262" s="73">
        <f>'STIC Apportionment'!R453</f>
        <v>7.4166999999999996</v>
      </c>
      <c r="AG262" s="78">
        <v>7.4166999999999996</v>
      </c>
      <c r="AH262" s="25">
        <f t="shared" ref="AH262:AH325" si="69">IFERROR((AF262/AG262)-1,"")</f>
        <v>0</v>
      </c>
      <c r="AI262"/>
      <c r="AJ262" s="1">
        <f>'STIC Apportionment'!T453</f>
        <v>0</v>
      </c>
      <c r="AK262" s="1">
        <f>'STIC Apportionment'!U453</f>
        <v>0</v>
      </c>
      <c r="AL262" s="1">
        <f>'STIC Apportionment'!V453</f>
        <v>0</v>
      </c>
      <c r="AM262" s="1">
        <f>'STIC Apportionment'!W453</f>
        <v>0</v>
      </c>
      <c r="AN262" s="1">
        <f>'STIC Apportionment'!X453</f>
        <v>0</v>
      </c>
      <c r="AO262" s="1">
        <f>'STIC Apportionment'!Y453</f>
        <v>0</v>
      </c>
      <c r="AP262" s="28">
        <f>'STIC Apportionment'!Z453</f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 s="13">
        <v>0</v>
      </c>
      <c r="AZ262" t="str">
        <f t="shared" si="59"/>
        <v/>
      </c>
      <c r="BA262" t="str">
        <f t="shared" si="59"/>
        <v/>
      </c>
      <c r="BB262" t="str">
        <f t="shared" si="59"/>
        <v/>
      </c>
      <c r="BC262" t="str">
        <f t="shared" si="59"/>
        <v/>
      </c>
      <c r="BD262" t="str">
        <f t="shared" si="59"/>
        <v/>
      </c>
      <c r="BE262" t="str">
        <f t="shared" si="59"/>
        <v/>
      </c>
      <c r="BF262" s="13">
        <f t="shared" ref="BF262:BF323" si="70">COUNTIFS(AZ262:BE262,"=gain")</f>
        <v>0</v>
      </c>
      <c r="BG262" s="13">
        <f t="shared" ref="BG262:BG323" si="71">COUNTIFS(AZ262:BE262,"=loss")</f>
        <v>0</v>
      </c>
      <c r="BH262" s="13">
        <f t="shared" ref="BH262:BH323" si="72">BF262-BG262</f>
        <v>0</v>
      </c>
    </row>
    <row r="263" spans="1:60" x14ac:dyDescent="0.25">
      <c r="A263">
        <v>438</v>
      </c>
      <c r="B263" t="s">
        <v>469</v>
      </c>
      <c r="C263" s="8">
        <v>61900</v>
      </c>
      <c r="D263" s="8">
        <v>1723</v>
      </c>
      <c r="E263" s="26">
        <f>'STIC Apportionment'!G454</f>
        <v>4612175</v>
      </c>
      <c r="F263" s="22">
        <v>2971667</v>
      </c>
      <c r="G263" s="23">
        <f t="shared" si="60"/>
        <v>0.55204974177793131</v>
      </c>
      <c r="H263" s="24">
        <f>'STIC Apportionment'!H454</f>
        <v>929728</v>
      </c>
      <c r="I263" s="27">
        <v>692816</v>
      </c>
      <c r="J263" s="23">
        <f t="shared" si="61"/>
        <v>0.34195515115124353</v>
      </c>
      <c r="K263" s="24">
        <f>'STIC Apportionment'!I454</f>
        <v>27085</v>
      </c>
      <c r="L263" s="27">
        <v>23395</v>
      </c>
      <c r="M263" s="23">
        <f t="shared" si="62"/>
        <v>0.15772600983116059</v>
      </c>
      <c r="N263" s="24">
        <f>'STIC Apportionment'!J454</f>
        <v>127906</v>
      </c>
      <c r="O263" s="27">
        <v>96462</v>
      </c>
      <c r="P263" s="23">
        <f t="shared" si="63"/>
        <v>0.32597292197963967</v>
      </c>
      <c r="Q263" s="73">
        <f>'STIC Apportionment'!M454</f>
        <v>4.9607999999999999</v>
      </c>
      <c r="R263" s="78">
        <v>4.2892999999999999</v>
      </c>
      <c r="S263" s="25">
        <f t="shared" si="64"/>
        <v>0.1565523511994964</v>
      </c>
      <c r="T263" s="92">
        <f>'STIC Apportionment'!N454</f>
        <v>170.2852</v>
      </c>
      <c r="U263" s="78">
        <v>127.0215</v>
      </c>
      <c r="V263" s="25">
        <f t="shared" si="65"/>
        <v>0.34060139425215419</v>
      </c>
      <c r="W263" s="73">
        <f>'STIC Apportionment'!O454</f>
        <v>15.0198</v>
      </c>
      <c r="X263" s="78">
        <v>11.192500000000001</v>
      </c>
      <c r="Y263" s="25">
        <f t="shared" si="66"/>
        <v>0.34195220013401828</v>
      </c>
      <c r="Z263" s="73">
        <f>'STIC Apportionment'!P454</f>
        <v>0.43759999999999999</v>
      </c>
      <c r="AA263" s="78">
        <v>0.37790000000000001</v>
      </c>
      <c r="AB263" s="25">
        <f t="shared" si="67"/>
        <v>0.15797830113786704</v>
      </c>
      <c r="AC263" s="73">
        <f>'STIC Apportionment'!Q454</f>
        <v>74.510099999999994</v>
      </c>
      <c r="AD263" s="78">
        <v>48.0075</v>
      </c>
      <c r="AE263" s="25">
        <f t="shared" si="68"/>
        <v>0.55205124199343847</v>
      </c>
      <c r="AF263" s="73">
        <f>'STIC Apportionment'!R454</f>
        <v>2.0663</v>
      </c>
      <c r="AG263" s="78">
        <v>1.5584</v>
      </c>
      <c r="AH263" s="25">
        <f t="shared" si="69"/>
        <v>0.32591119096509247</v>
      </c>
      <c r="AI263"/>
      <c r="AJ263" s="1">
        <f>'STIC Apportionment'!T454</f>
        <v>0</v>
      </c>
      <c r="AK263" s="1">
        <f>'STIC Apportionment'!U454</f>
        <v>1</v>
      </c>
      <c r="AL263" s="1">
        <f>'STIC Apportionment'!V454</f>
        <v>1</v>
      </c>
      <c r="AM263" s="1">
        <f>'STIC Apportionment'!W454</f>
        <v>0</v>
      </c>
      <c r="AN263" s="1">
        <f>'STIC Apportionment'!X454</f>
        <v>0</v>
      </c>
      <c r="AO263" s="1">
        <f>'STIC Apportionment'!Y454</f>
        <v>0</v>
      </c>
      <c r="AP263" s="28">
        <f>'STIC Apportionment'!Z454</f>
        <v>2</v>
      </c>
      <c r="AR263">
        <v>0</v>
      </c>
      <c r="AS263">
        <v>1</v>
      </c>
      <c r="AT263">
        <v>0</v>
      </c>
      <c r="AU263">
        <v>0</v>
      </c>
      <c r="AV263">
        <v>0</v>
      </c>
      <c r="AW263">
        <v>0</v>
      </c>
      <c r="AX263" s="13">
        <v>1</v>
      </c>
      <c r="AZ263" t="str">
        <f t="shared" si="59"/>
        <v/>
      </c>
      <c r="BA263" t="str">
        <f t="shared" si="59"/>
        <v/>
      </c>
      <c r="BB263" t="str">
        <f t="shared" si="59"/>
        <v>gain</v>
      </c>
      <c r="BC263" t="str">
        <f t="shared" si="59"/>
        <v/>
      </c>
      <c r="BD263" t="str">
        <f t="shared" si="59"/>
        <v/>
      </c>
      <c r="BE263" t="str">
        <f t="shared" si="59"/>
        <v/>
      </c>
      <c r="BF263" s="13">
        <f t="shared" si="70"/>
        <v>1</v>
      </c>
      <c r="BG263" s="13">
        <f t="shared" si="71"/>
        <v>0</v>
      </c>
      <c r="BH263" s="13">
        <f t="shared" si="72"/>
        <v>1</v>
      </c>
    </row>
    <row r="264" spans="1:60" x14ac:dyDescent="0.25">
      <c r="A264">
        <v>439</v>
      </c>
      <c r="B264" t="s">
        <v>470</v>
      </c>
      <c r="C264" s="8">
        <v>61625</v>
      </c>
      <c r="D264" s="8">
        <v>1335</v>
      </c>
      <c r="E264" s="26">
        <f>'STIC Apportionment'!G455</f>
        <v>0</v>
      </c>
      <c r="F264" s="22">
        <v>0</v>
      </c>
      <c r="G264" s="23" t="str">
        <f t="shared" si="60"/>
        <v/>
      </c>
      <c r="H264" s="24">
        <f>'STIC Apportionment'!H455</f>
        <v>0</v>
      </c>
      <c r="I264" s="27">
        <v>0</v>
      </c>
      <c r="J264" s="23" t="str">
        <f t="shared" si="61"/>
        <v/>
      </c>
      <c r="K264" s="24">
        <f>'STIC Apportionment'!I455</f>
        <v>0</v>
      </c>
      <c r="L264" s="27">
        <v>0</v>
      </c>
      <c r="M264" s="23" t="str">
        <f t="shared" si="62"/>
        <v/>
      </c>
      <c r="N264" s="24">
        <f>'STIC Apportionment'!J455</f>
        <v>0</v>
      </c>
      <c r="O264" s="27">
        <v>0</v>
      </c>
      <c r="P264" s="23" t="str">
        <f t="shared" si="63"/>
        <v/>
      </c>
      <c r="Q264" s="73">
        <f>'STIC Apportionment'!M455</f>
        <v>0</v>
      </c>
      <c r="R264" s="78">
        <v>0</v>
      </c>
      <c r="S264" s="25" t="str">
        <f t="shared" si="64"/>
        <v/>
      </c>
      <c r="T264" s="92">
        <f>'STIC Apportionment'!N455</f>
        <v>0</v>
      </c>
      <c r="U264" s="78">
        <v>0</v>
      </c>
      <c r="V264" s="25" t="str">
        <f t="shared" si="65"/>
        <v/>
      </c>
      <c r="W264" s="73">
        <f>'STIC Apportionment'!O455</f>
        <v>0</v>
      </c>
      <c r="X264" s="78">
        <v>0</v>
      </c>
      <c r="Y264" s="25" t="str">
        <f t="shared" si="66"/>
        <v/>
      </c>
      <c r="Z264" s="73">
        <f>'STIC Apportionment'!P455</f>
        <v>0</v>
      </c>
      <c r="AA264" s="78">
        <v>0</v>
      </c>
      <c r="AB264" s="25" t="str">
        <f t="shared" si="67"/>
        <v/>
      </c>
      <c r="AC264" s="73">
        <f>'STIC Apportionment'!Q455</f>
        <v>0</v>
      </c>
      <c r="AD264" s="78">
        <v>0</v>
      </c>
      <c r="AE264" s="25" t="str">
        <f t="shared" si="68"/>
        <v/>
      </c>
      <c r="AF264" s="73">
        <f>'STIC Apportionment'!R455</f>
        <v>0</v>
      </c>
      <c r="AG264" s="78">
        <v>0</v>
      </c>
      <c r="AH264" s="25" t="str">
        <f t="shared" si="69"/>
        <v/>
      </c>
      <c r="AI264"/>
      <c r="AJ264" s="1">
        <f>'STIC Apportionment'!T455</f>
        <v>0</v>
      </c>
      <c r="AK264" s="1">
        <f>'STIC Apportionment'!U455</f>
        <v>0</v>
      </c>
      <c r="AL264" s="1">
        <f>'STIC Apportionment'!V455</f>
        <v>0</v>
      </c>
      <c r="AM264" s="1">
        <f>'STIC Apportionment'!W455</f>
        <v>0</v>
      </c>
      <c r="AN264" s="1">
        <f>'STIC Apportionment'!X455</f>
        <v>0</v>
      </c>
      <c r="AO264" s="1">
        <f>'STIC Apportionment'!Y455</f>
        <v>0</v>
      </c>
      <c r="AP264" s="28">
        <f>'STIC Apportionment'!Z455</f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 s="13">
        <v>0</v>
      </c>
      <c r="AZ264" t="str">
        <f t="shared" si="59"/>
        <v/>
      </c>
      <c r="BA264" t="str">
        <f t="shared" si="59"/>
        <v/>
      </c>
      <c r="BB264" t="str">
        <f t="shared" si="59"/>
        <v/>
      </c>
      <c r="BC264" t="str">
        <f t="shared" si="59"/>
        <v/>
      </c>
      <c r="BD264" t="str">
        <f t="shared" si="59"/>
        <v/>
      </c>
      <c r="BE264" t="str">
        <f t="shared" si="59"/>
        <v/>
      </c>
      <c r="BF264" s="13">
        <f t="shared" si="70"/>
        <v>0</v>
      </c>
      <c r="BG264" s="13">
        <f t="shared" si="71"/>
        <v>0</v>
      </c>
      <c r="BH264" s="13">
        <f t="shared" si="72"/>
        <v>0</v>
      </c>
    </row>
    <row r="265" spans="1:60" x14ac:dyDescent="0.25">
      <c r="A265">
        <v>440</v>
      </c>
      <c r="B265" t="s">
        <v>471</v>
      </c>
      <c r="C265" s="8">
        <v>61270</v>
      </c>
      <c r="D265" s="8">
        <v>2507</v>
      </c>
      <c r="E265" s="26">
        <f>'STIC Apportionment'!G456</f>
        <v>1143995</v>
      </c>
      <c r="F265" s="22">
        <v>1143995</v>
      </c>
      <c r="G265" s="23">
        <f t="shared" si="60"/>
        <v>0</v>
      </c>
      <c r="H265" s="24">
        <f>'STIC Apportionment'!H456</f>
        <v>614603</v>
      </c>
      <c r="I265" s="27">
        <v>614603</v>
      </c>
      <c r="J265" s="23">
        <f t="shared" si="61"/>
        <v>0</v>
      </c>
      <c r="K265" s="24">
        <f>'STIC Apportionment'!I456</f>
        <v>56221</v>
      </c>
      <c r="L265" s="27">
        <v>56221</v>
      </c>
      <c r="M265" s="23">
        <f t="shared" si="62"/>
        <v>0</v>
      </c>
      <c r="N265" s="24">
        <f>'STIC Apportionment'!J456</f>
        <v>290323</v>
      </c>
      <c r="O265" s="27">
        <v>290323</v>
      </c>
      <c r="P265" s="23">
        <f t="shared" si="63"/>
        <v>0</v>
      </c>
      <c r="Q265" s="73">
        <f>'STIC Apportionment'!M456</f>
        <v>1.8613999999999999</v>
      </c>
      <c r="R265" s="78">
        <v>1.8613999999999999</v>
      </c>
      <c r="S265" s="25">
        <f t="shared" si="64"/>
        <v>0</v>
      </c>
      <c r="T265" s="92">
        <f>'STIC Apportionment'!N456</f>
        <v>20.348199999999999</v>
      </c>
      <c r="U265" s="78">
        <v>20.348199999999999</v>
      </c>
      <c r="V265" s="25">
        <f t="shared" si="65"/>
        <v>0</v>
      </c>
      <c r="W265" s="73">
        <f>'STIC Apportionment'!O456</f>
        <v>10.0311</v>
      </c>
      <c r="X265" s="78">
        <v>10.0311</v>
      </c>
      <c r="Y265" s="25">
        <f t="shared" si="66"/>
        <v>0</v>
      </c>
      <c r="Z265" s="73">
        <f>'STIC Apportionment'!P456</f>
        <v>0.91759999999999997</v>
      </c>
      <c r="AA265" s="78">
        <v>0.91759999999999997</v>
      </c>
      <c r="AB265" s="25">
        <f t="shared" si="67"/>
        <v>0</v>
      </c>
      <c r="AC265" s="73">
        <f>'STIC Apportionment'!Q456</f>
        <v>18.671399999999998</v>
      </c>
      <c r="AD265" s="78">
        <v>18.671399999999998</v>
      </c>
      <c r="AE265" s="25">
        <f t="shared" si="68"/>
        <v>0</v>
      </c>
      <c r="AF265" s="73">
        <f>'STIC Apportionment'!R456</f>
        <v>4.7384000000000004</v>
      </c>
      <c r="AG265" s="78">
        <v>4.7384000000000004</v>
      </c>
      <c r="AH265" s="25">
        <f t="shared" si="69"/>
        <v>0</v>
      </c>
      <c r="AI265"/>
      <c r="AJ265" s="1">
        <f>'STIC Apportionment'!T456</f>
        <v>0</v>
      </c>
      <c r="AK265" s="1">
        <f>'STIC Apportionment'!U456</f>
        <v>0</v>
      </c>
      <c r="AL265" s="1">
        <f>'STIC Apportionment'!V456</f>
        <v>0</v>
      </c>
      <c r="AM265" s="1">
        <f>'STIC Apportionment'!W456</f>
        <v>1</v>
      </c>
      <c r="AN265" s="1">
        <f>'STIC Apportionment'!X456</f>
        <v>0</v>
      </c>
      <c r="AO265" s="1">
        <f>'STIC Apportionment'!Y456</f>
        <v>0</v>
      </c>
      <c r="AP265" s="28">
        <f>'STIC Apportionment'!Z456</f>
        <v>1</v>
      </c>
      <c r="AR265">
        <v>0</v>
      </c>
      <c r="AS265">
        <v>0</v>
      </c>
      <c r="AT265">
        <v>0</v>
      </c>
      <c r="AU265">
        <v>1</v>
      </c>
      <c r="AV265">
        <v>0</v>
      </c>
      <c r="AW265">
        <v>0</v>
      </c>
      <c r="AX265" s="13">
        <v>1</v>
      </c>
      <c r="AZ265" t="str">
        <f t="shared" si="59"/>
        <v/>
      </c>
      <c r="BA265" t="str">
        <f t="shared" si="59"/>
        <v/>
      </c>
      <c r="BB265" t="str">
        <f t="shared" si="59"/>
        <v/>
      </c>
      <c r="BC265" t="str">
        <f t="shared" si="59"/>
        <v/>
      </c>
      <c r="BD265" t="str">
        <f t="shared" si="59"/>
        <v/>
      </c>
      <c r="BE265" t="str">
        <f t="shared" si="59"/>
        <v/>
      </c>
      <c r="BF265" s="13">
        <f t="shared" si="70"/>
        <v>0</v>
      </c>
      <c r="BG265" s="13">
        <f t="shared" si="71"/>
        <v>0</v>
      </c>
      <c r="BH265" s="13">
        <f t="shared" si="72"/>
        <v>0</v>
      </c>
    </row>
    <row r="266" spans="1:60" x14ac:dyDescent="0.25">
      <c r="A266">
        <v>441</v>
      </c>
      <c r="B266" t="s">
        <v>472</v>
      </c>
      <c r="C266" s="8">
        <v>61210</v>
      </c>
      <c r="D266" s="8">
        <v>1440</v>
      </c>
      <c r="E266" s="26">
        <f>'STIC Apportionment'!G457</f>
        <v>0</v>
      </c>
      <c r="F266" s="22">
        <v>0</v>
      </c>
      <c r="G266" s="23" t="str">
        <f t="shared" si="60"/>
        <v/>
      </c>
      <c r="H266" s="24">
        <f>'STIC Apportionment'!H457</f>
        <v>651255</v>
      </c>
      <c r="I266" s="27">
        <v>693942</v>
      </c>
      <c r="J266" s="23">
        <f t="shared" si="61"/>
        <v>-6.1513786454775787E-2</v>
      </c>
      <c r="K266" s="24">
        <f>'STIC Apportionment'!I457</f>
        <v>51562</v>
      </c>
      <c r="L266" s="27">
        <v>53470</v>
      </c>
      <c r="M266" s="23">
        <f t="shared" si="62"/>
        <v>-3.5683560875257148E-2</v>
      </c>
      <c r="N266" s="24">
        <f>'STIC Apportionment'!J457</f>
        <v>777422</v>
      </c>
      <c r="O266" s="27">
        <v>628992</v>
      </c>
      <c r="P266" s="23">
        <f t="shared" si="63"/>
        <v>0.23598074379324374</v>
      </c>
      <c r="Q266" s="73">
        <f>'STIC Apportionment'!M457</f>
        <v>0</v>
      </c>
      <c r="R266" s="78">
        <v>0</v>
      </c>
      <c r="S266" s="25" t="str">
        <f t="shared" si="64"/>
        <v/>
      </c>
      <c r="T266" s="92">
        <f>'STIC Apportionment'!N457</f>
        <v>0</v>
      </c>
      <c r="U266" s="78">
        <v>0</v>
      </c>
      <c r="V266" s="25" t="str">
        <f t="shared" si="65"/>
        <v/>
      </c>
      <c r="W266" s="73">
        <f>'STIC Apportionment'!O457</f>
        <v>10.639699999999999</v>
      </c>
      <c r="X266" s="78">
        <v>11.3371</v>
      </c>
      <c r="Y266" s="25">
        <f t="shared" si="66"/>
        <v>-6.1514849476497546E-2</v>
      </c>
      <c r="Z266" s="73">
        <f>'STIC Apportionment'!P457</f>
        <v>0.84240000000000004</v>
      </c>
      <c r="AA266" s="78">
        <v>0.87360000000000004</v>
      </c>
      <c r="AB266" s="25">
        <f t="shared" si="67"/>
        <v>-3.5714285714285698E-2</v>
      </c>
      <c r="AC266" s="73">
        <f>'STIC Apportionment'!Q457</f>
        <v>0</v>
      </c>
      <c r="AD266" s="78">
        <v>0</v>
      </c>
      <c r="AE266" s="25" t="str">
        <f t="shared" si="68"/>
        <v/>
      </c>
      <c r="AF266" s="73">
        <f>'STIC Apportionment'!R457</f>
        <v>12.700900000000001</v>
      </c>
      <c r="AG266" s="78">
        <v>10.276</v>
      </c>
      <c r="AH266" s="25">
        <f t="shared" si="69"/>
        <v>0.23597703386531732</v>
      </c>
      <c r="AI266"/>
      <c r="AJ266" s="1">
        <f>'STIC Apportionment'!T457</f>
        <v>0</v>
      </c>
      <c r="AK266" s="1">
        <f>'STIC Apportionment'!U457</f>
        <v>0</v>
      </c>
      <c r="AL266" s="1">
        <f>'STIC Apportionment'!V457</f>
        <v>0</v>
      </c>
      <c r="AM266" s="1">
        <f>'STIC Apportionment'!W457</f>
        <v>1</v>
      </c>
      <c r="AN266" s="1">
        <f>'STIC Apportionment'!X457</f>
        <v>0</v>
      </c>
      <c r="AO266" s="1">
        <f>'STIC Apportionment'!Y457</f>
        <v>1</v>
      </c>
      <c r="AP266" s="28">
        <f>'STIC Apportionment'!Z457</f>
        <v>2</v>
      </c>
      <c r="AR266">
        <v>0</v>
      </c>
      <c r="AS266">
        <v>0</v>
      </c>
      <c r="AT266">
        <v>0</v>
      </c>
      <c r="AU266">
        <v>1</v>
      </c>
      <c r="AV266">
        <v>0</v>
      </c>
      <c r="AW266">
        <v>0</v>
      </c>
      <c r="AX266" s="13">
        <v>1</v>
      </c>
      <c r="AZ266" t="str">
        <f t="shared" si="59"/>
        <v/>
      </c>
      <c r="BA266" t="str">
        <f t="shared" si="59"/>
        <v/>
      </c>
      <c r="BB266" t="str">
        <f t="shared" si="59"/>
        <v/>
      </c>
      <c r="BC266" t="str">
        <f t="shared" si="59"/>
        <v/>
      </c>
      <c r="BD266" t="str">
        <f t="shared" si="59"/>
        <v/>
      </c>
      <c r="BE266" t="str">
        <f t="shared" si="59"/>
        <v>gain</v>
      </c>
      <c r="BF266" s="13">
        <f t="shared" si="70"/>
        <v>1</v>
      </c>
      <c r="BG266" s="13">
        <f t="shared" si="71"/>
        <v>0</v>
      </c>
      <c r="BH266" s="13">
        <f t="shared" si="72"/>
        <v>1</v>
      </c>
    </row>
    <row r="267" spans="1:60" x14ac:dyDescent="0.25">
      <c r="A267">
        <v>442</v>
      </c>
      <c r="B267" t="s">
        <v>473</v>
      </c>
      <c r="C267" s="8">
        <v>61054</v>
      </c>
      <c r="D267" s="8">
        <v>1154</v>
      </c>
      <c r="E267" s="26">
        <f>'STIC Apportionment'!G458</f>
        <v>0</v>
      </c>
      <c r="F267" s="22">
        <v>0</v>
      </c>
      <c r="G267" s="23" t="str">
        <f t="shared" si="60"/>
        <v/>
      </c>
      <c r="H267" s="24">
        <f>'STIC Apportionment'!H458</f>
        <v>473310</v>
      </c>
      <c r="I267" s="27">
        <v>473310</v>
      </c>
      <c r="J267" s="23">
        <f t="shared" si="61"/>
        <v>0</v>
      </c>
      <c r="K267" s="24">
        <f>'STIC Apportionment'!I458</f>
        <v>29773</v>
      </c>
      <c r="L267" s="27">
        <v>29773</v>
      </c>
      <c r="M267" s="23">
        <f t="shared" si="62"/>
        <v>0</v>
      </c>
      <c r="N267" s="24">
        <f>'STIC Apportionment'!J458</f>
        <v>222948</v>
      </c>
      <c r="O267" s="27">
        <v>222948</v>
      </c>
      <c r="P267" s="23">
        <f t="shared" si="63"/>
        <v>0</v>
      </c>
      <c r="Q267" s="73">
        <f>'STIC Apportionment'!M458</f>
        <v>0</v>
      </c>
      <c r="R267" s="78">
        <v>0</v>
      </c>
      <c r="S267" s="25" t="str">
        <f t="shared" si="64"/>
        <v/>
      </c>
      <c r="T267" s="92">
        <f>'STIC Apportionment'!N458</f>
        <v>0</v>
      </c>
      <c r="U267" s="78">
        <v>0</v>
      </c>
      <c r="V267" s="25" t="str">
        <f t="shared" si="65"/>
        <v/>
      </c>
      <c r="W267" s="73">
        <f>'STIC Apportionment'!O458</f>
        <v>7.7523</v>
      </c>
      <c r="X267" s="78">
        <v>7.7523</v>
      </c>
      <c r="Y267" s="25">
        <f t="shared" si="66"/>
        <v>0</v>
      </c>
      <c r="Z267" s="73">
        <f>'STIC Apportionment'!P458</f>
        <v>0.48770000000000002</v>
      </c>
      <c r="AA267" s="78">
        <v>0.48770000000000002</v>
      </c>
      <c r="AB267" s="25">
        <f t="shared" si="67"/>
        <v>0</v>
      </c>
      <c r="AC267" s="73">
        <f>'STIC Apportionment'!Q458</f>
        <v>0</v>
      </c>
      <c r="AD267" s="78">
        <v>0</v>
      </c>
      <c r="AE267" s="25" t="str">
        <f t="shared" si="68"/>
        <v/>
      </c>
      <c r="AF267" s="73">
        <f>'STIC Apportionment'!R458</f>
        <v>3.6516999999999999</v>
      </c>
      <c r="AG267" s="78">
        <v>3.6516999999999999</v>
      </c>
      <c r="AH267" s="25">
        <f t="shared" si="69"/>
        <v>0</v>
      </c>
      <c r="AI267"/>
      <c r="AJ267" s="1">
        <f>'STIC Apportionment'!T458</f>
        <v>0</v>
      </c>
      <c r="AK267" s="1">
        <f>'STIC Apportionment'!U458</f>
        <v>0</v>
      </c>
      <c r="AL267" s="1">
        <f>'STIC Apportionment'!V458</f>
        <v>0</v>
      </c>
      <c r="AM267" s="1">
        <f>'STIC Apportionment'!W458</f>
        <v>0</v>
      </c>
      <c r="AN267" s="1">
        <f>'STIC Apportionment'!X458</f>
        <v>0</v>
      </c>
      <c r="AO267" s="1">
        <f>'STIC Apportionment'!Y458</f>
        <v>0</v>
      </c>
      <c r="AP267" s="28">
        <f>'STIC Apportionment'!Z458</f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 s="13">
        <v>0</v>
      </c>
      <c r="AZ267" t="str">
        <f t="shared" si="59"/>
        <v/>
      </c>
      <c r="BA267" t="str">
        <f t="shared" si="59"/>
        <v/>
      </c>
      <c r="BB267" t="str">
        <f t="shared" si="59"/>
        <v/>
      </c>
      <c r="BC267" t="str">
        <f t="shared" si="59"/>
        <v/>
      </c>
      <c r="BD267" t="str">
        <f t="shared" si="59"/>
        <v/>
      </c>
      <c r="BE267" t="str">
        <f t="shared" si="59"/>
        <v/>
      </c>
      <c r="BF267" s="13">
        <f t="shared" si="70"/>
        <v>0</v>
      </c>
      <c r="BG267" s="13">
        <f t="shared" si="71"/>
        <v>0</v>
      </c>
      <c r="BH267" s="13">
        <f t="shared" si="72"/>
        <v>0</v>
      </c>
    </row>
    <row r="268" spans="1:60" x14ac:dyDescent="0.25">
      <c r="A268">
        <v>443</v>
      </c>
      <c r="B268" t="s">
        <v>474</v>
      </c>
      <c r="C268" s="8">
        <v>61022</v>
      </c>
      <c r="D268" s="8">
        <v>1308</v>
      </c>
      <c r="E268" s="26">
        <f>'STIC Apportionment'!G459</f>
        <v>0</v>
      </c>
      <c r="F268" s="22">
        <v>0</v>
      </c>
      <c r="G268" s="23" t="str">
        <f t="shared" si="60"/>
        <v/>
      </c>
      <c r="H268" s="24">
        <f>'STIC Apportionment'!H459</f>
        <v>534677</v>
      </c>
      <c r="I268" s="27">
        <v>534677</v>
      </c>
      <c r="J268" s="23">
        <f t="shared" si="61"/>
        <v>0</v>
      </c>
      <c r="K268" s="24">
        <f>'STIC Apportionment'!I459</f>
        <v>45761</v>
      </c>
      <c r="L268" s="27">
        <v>45761</v>
      </c>
      <c r="M268" s="23">
        <f t="shared" si="62"/>
        <v>0</v>
      </c>
      <c r="N268" s="24">
        <f>'STIC Apportionment'!J459</f>
        <v>233809</v>
      </c>
      <c r="O268" s="27">
        <v>233809</v>
      </c>
      <c r="P268" s="23">
        <f t="shared" si="63"/>
        <v>0</v>
      </c>
      <c r="Q268" s="73">
        <f>'STIC Apportionment'!M459</f>
        <v>0</v>
      </c>
      <c r="R268" s="78">
        <v>0</v>
      </c>
      <c r="S268" s="25" t="str">
        <f t="shared" si="64"/>
        <v/>
      </c>
      <c r="T268" s="92">
        <f>'STIC Apportionment'!N459</f>
        <v>0</v>
      </c>
      <c r="U268" s="78">
        <v>0</v>
      </c>
      <c r="V268" s="25" t="str">
        <f t="shared" si="65"/>
        <v/>
      </c>
      <c r="W268" s="73">
        <f>'STIC Apportionment'!O459</f>
        <v>8.7620000000000005</v>
      </c>
      <c r="X268" s="78">
        <v>8.7620000000000005</v>
      </c>
      <c r="Y268" s="25">
        <f t="shared" si="66"/>
        <v>0</v>
      </c>
      <c r="Z268" s="73">
        <f>'STIC Apportionment'!P459</f>
        <v>0.74990000000000001</v>
      </c>
      <c r="AA268" s="78">
        <v>0.74990000000000001</v>
      </c>
      <c r="AB268" s="25">
        <f t="shared" si="67"/>
        <v>0</v>
      </c>
      <c r="AC268" s="73">
        <f>'STIC Apportionment'!Q459</f>
        <v>0</v>
      </c>
      <c r="AD268" s="78">
        <v>0</v>
      </c>
      <c r="AE268" s="25" t="str">
        <f t="shared" si="68"/>
        <v/>
      </c>
      <c r="AF268" s="73">
        <f>'STIC Apportionment'!R459</f>
        <v>3.8315999999999999</v>
      </c>
      <c r="AG268" s="78">
        <v>3.8315999999999999</v>
      </c>
      <c r="AH268" s="25">
        <f t="shared" si="69"/>
        <v>0</v>
      </c>
      <c r="AI268"/>
      <c r="AJ268" s="1">
        <f>'STIC Apportionment'!T459</f>
        <v>0</v>
      </c>
      <c r="AK268" s="1">
        <f>'STIC Apportionment'!U459</f>
        <v>0</v>
      </c>
      <c r="AL268" s="1">
        <f>'STIC Apportionment'!V459</f>
        <v>0</v>
      </c>
      <c r="AM268" s="1">
        <f>'STIC Apportionment'!W459</f>
        <v>0</v>
      </c>
      <c r="AN268" s="1">
        <f>'STIC Apportionment'!X459</f>
        <v>0</v>
      </c>
      <c r="AO268" s="1">
        <f>'STIC Apportionment'!Y459</f>
        <v>0</v>
      </c>
      <c r="AP268" s="28">
        <f>'STIC Apportionment'!Z459</f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 s="13">
        <v>0</v>
      </c>
      <c r="AZ268" t="str">
        <f t="shared" si="59"/>
        <v/>
      </c>
      <c r="BA268" t="str">
        <f t="shared" si="59"/>
        <v/>
      </c>
      <c r="BB268" t="str">
        <f t="shared" si="59"/>
        <v/>
      </c>
      <c r="BC268" t="str">
        <f t="shared" si="59"/>
        <v/>
      </c>
      <c r="BD268" t="str">
        <f t="shared" si="59"/>
        <v/>
      </c>
      <c r="BE268" t="str">
        <f t="shared" si="59"/>
        <v/>
      </c>
      <c r="BF268" s="13">
        <f t="shared" si="70"/>
        <v>0</v>
      </c>
      <c r="BG268" s="13">
        <f t="shared" si="71"/>
        <v>0</v>
      </c>
      <c r="BH268" s="13">
        <f t="shared" si="72"/>
        <v>0</v>
      </c>
    </row>
    <row r="269" spans="1:60" x14ac:dyDescent="0.25">
      <c r="A269">
        <v>444</v>
      </c>
      <c r="B269" t="s">
        <v>475</v>
      </c>
      <c r="C269" s="8">
        <v>60851</v>
      </c>
      <c r="D269" s="8">
        <v>1277</v>
      </c>
      <c r="E269" s="26">
        <f>'STIC Apportionment'!G460</f>
        <v>5119084</v>
      </c>
      <c r="F269" s="22">
        <v>5119084</v>
      </c>
      <c r="G269" s="23">
        <f t="shared" si="60"/>
        <v>0</v>
      </c>
      <c r="H269" s="24">
        <f>'STIC Apportionment'!H460</f>
        <v>639412</v>
      </c>
      <c r="I269" s="27">
        <v>639412</v>
      </c>
      <c r="J269" s="23">
        <f t="shared" si="61"/>
        <v>0</v>
      </c>
      <c r="K269" s="24">
        <f>'STIC Apportionment'!I460</f>
        <v>40585</v>
      </c>
      <c r="L269" s="27">
        <v>40585</v>
      </c>
      <c r="M269" s="23">
        <f t="shared" si="62"/>
        <v>0</v>
      </c>
      <c r="N269" s="24">
        <f>'STIC Apportionment'!J460</f>
        <v>1113342</v>
      </c>
      <c r="O269" s="27">
        <v>1113342</v>
      </c>
      <c r="P269" s="23">
        <f t="shared" si="63"/>
        <v>0</v>
      </c>
      <c r="Q269" s="73">
        <f>'STIC Apportionment'!M460</f>
        <v>8.0059000000000005</v>
      </c>
      <c r="R269" s="78">
        <v>8.0059000000000005</v>
      </c>
      <c r="S269" s="25">
        <f t="shared" si="64"/>
        <v>0</v>
      </c>
      <c r="T269" s="92">
        <f>'STIC Apportionment'!N460</f>
        <v>126.1324</v>
      </c>
      <c r="U269" s="78">
        <v>126.1324</v>
      </c>
      <c r="V269" s="25">
        <f t="shared" si="65"/>
        <v>0</v>
      </c>
      <c r="W269" s="73">
        <f>'STIC Apportionment'!O460</f>
        <v>10.5078</v>
      </c>
      <c r="X269" s="78">
        <v>10.5078</v>
      </c>
      <c r="Y269" s="25">
        <f t="shared" si="66"/>
        <v>0</v>
      </c>
      <c r="Z269" s="73">
        <f>'STIC Apportionment'!P460</f>
        <v>0.66700000000000004</v>
      </c>
      <c r="AA269" s="78">
        <v>0.66700000000000004</v>
      </c>
      <c r="AB269" s="25">
        <f t="shared" si="67"/>
        <v>0</v>
      </c>
      <c r="AC269" s="73">
        <f>'STIC Apportionment'!Q460</f>
        <v>84.124899999999997</v>
      </c>
      <c r="AD269" s="78">
        <v>84.124899999999997</v>
      </c>
      <c r="AE269" s="25">
        <f t="shared" si="68"/>
        <v>0</v>
      </c>
      <c r="AF269" s="73">
        <f>'STIC Apportionment'!R460</f>
        <v>18.296199999999999</v>
      </c>
      <c r="AG269" s="78">
        <v>18.296199999999999</v>
      </c>
      <c r="AH269" s="25">
        <f t="shared" si="69"/>
        <v>0</v>
      </c>
      <c r="AI269"/>
      <c r="AJ269" s="1">
        <f>'STIC Apportionment'!T460</f>
        <v>1</v>
      </c>
      <c r="AK269" s="1">
        <f>'STIC Apportionment'!U460</f>
        <v>1</v>
      </c>
      <c r="AL269" s="1">
        <f>'STIC Apportionment'!V460</f>
        <v>0</v>
      </c>
      <c r="AM269" s="1">
        <f>'STIC Apportionment'!W460</f>
        <v>0</v>
      </c>
      <c r="AN269" s="1">
        <f>'STIC Apportionment'!X460</f>
        <v>1</v>
      </c>
      <c r="AO269" s="1">
        <f>'STIC Apportionment'!Y460</f>
        <v>1</v>
      </c>
      <c r="AP269" s="28">
        <f>'STIC Apportionment'!Z460</f>
        <v>4</v>
      </c>
      <c r="AR269">
        <v>1</v>
      </c>
      <c r="AS269">
        <v>1</v>
      </c>
      <c r="AT269">
        <v>0</v>
      </c>
      <c r="AU269">
        <v>0</v>
      </c>
      <c r="AV269">
        <v>1</v>
      </c>
      <c r="AW269">
        <v>1</v>
      </c>
      <c r="AX269" s="13">
        <v>4</v>
      </c>
      <c r="AZ269" t="str">
        <f t="shared" si="59"/>
        <v/>
      </c>
      <c r="BA269" t="str">
        <f t="shared" si="59"/>
        <v/>
      </c>
      <c r="BB269" t="str">
        <f t="shared" si="59"/>
        <v/>
      </c>
      <c r="BC269" t="str">
        <f t="shared" si="59"/>
        <v/>
      </c>
      <c r="BD269" t="str">
        <f t="shared" si="59"/>
        <v/>
      </c>
      <c r="BE269" t="str">
        <f t="shared" si="59"/>
        <v/>
      </c>
      <c r="BF269" s="13">
        <f t="shared" si="70"/>
        <v>0</v>
      </c>
      <c r="BG269" s="13">
        <f t="shared" si="71"/>
        <v>0</v>
      </c>
      <c r="BH269" s="13">
        <f t="shared" si="72"/>
        <v>0</v>
      </c>
    </row>
    <row r="270" spans="1:60" x14ac:dyDescent="0.25">
      <c r="A270">
        <v>445</v>
      </c>
      <c r="B270" t="s">
        <v>476</v>
      </c>
      <c r="C270" s="8">
        <v>60438</v>
      </c>
      <c r="D270" s="8">
        <v>2602</v>
      </c>
      <c r="E270" s="26">
        <f>'STIC Apportionment'!G461</f>
        <v>9894266</v>
      </c>
      <c r="F270" s="22">
        <v>9894266</v>
      </c>
      <c r="G270" s="23">
        <f t="shared" si="60"/>
        <v>0</v>
      </c>
      <c r="H270" s="24">
        <f>'STIC Apportionment'!H461</f>
        <v>1324352</v>
      </c>
      <c r="I270" s="27">
        <v>1324352</v>
      </c>
      <c r="J270" s="23">
        <f t="shared" si="61"/>
        <v>0</v>
      </c>
      <c r="K270" s="24">
        <f>'STIC Apportionment'!I461</f>
        <v>130834</v>
      </c>
      <c r="L270" s="27">
        <v>130834</v>
      </c>
      <c r="M270" s="23">
        <f t="shared" si="62"/>
        <v>0</v>
      </c>
      <c r="N270" s="24">
        <f>'STIC Apportionment'!J461</f>
        <v>6121023</v>
      </c>
      <c r="O270" s="27">
        <v>6121023</v>
      </c>
      <c r="P270" s="23">
        <f t="shared" si="63"/>
        <v>0</v>
      </c>
      <c r="Q270" s="73">
        <f>'STIC Apportionment'!M461</f>
        <v>7.4710000000000001</v>
      </c>
      <c r="R270" s="78">
        <v>7.4710000000000001</v>
      </c>
      <c r="S270" s="25">
        <f t="shared" si="64"/>
        <v>0</v>
      </c>
      <c r="T270" s="92">
        <f>'STIC Apportionment'!N461</f>
        <v>75.624600000000001</v>
      </c>
      <c r="U270" s="78">
        <v>75.624600000000001</v>
      </c>
      <c r="V270" s="25">
        <f t="shared" si="65"/>
        <v>0</v>
      </c>
      <c r="W270" s="73">
        <f>'STIC Apportionment'!O461</f>
        <v>21.912600000000001</v>
      </c>
      <c r="X270" s="78">
        <v>21.912600000000001</v>
      </c>
      <c r="Y270" s="25">
        <f t="shared" si="66"/>
        <v>0</v>
      </c>
      <c r="Z270" s="73">
        <f>'STIC Apportionment'!P461</f>
        <v>2.1648000000000001</v>
      </c>
      <c r="AA270" s="78">
        <v>2.1648000000000001</v>
      </c>
      <c r="AB270" s="25">
        <f t="shared" si="67"/>
        <v>0</v>
      </c>
      <c r="AC270" s="73">
        <f>'STIC Apportionment'!Q461</f>
        <v>163.70939999999999</v>
      </c>
      <c r="AD270" s="78">
        <v>163.70939999999999</v>
      </c>
      <c r="AE270" s="25">
        <f t="shared" si="68"/>
        <v>0</v>
      </c>
      <c r="AF270" s="73">
        <f>'STIC Apportionment'!R461</f>
        <v>101.2777</v>
      </c>
      <c r="AG270" s="78">
        <v>101.2777</v>
      </c>
      <c r="AH270" s="25">
        <f t="shared" si="69"/>
        <v>0</v>
      </c>
      <c r="AI270"/>
      <c r="AJ270" s="1">
        <f>'STIC Apportionment'!T461</f>
        <v>1</v>
      </c>
      <c r="AK270" s="1">
        <f>'STIC Apportionment'!U461</f>
        <v>0</v>
      </c>
      <c r="AL270" s="1">
        <f>'STIC Apportionment'!V461</f>
        <v>1</v>
      </c>
      <c r="AM270" s="1">
        <f>'STIC Apportionment'!W461</f>
        <v>1</v>
      </c>
      <c r="AN270" s="1">
        <f>'STIC Apportionment'!X461</f>
        <v>1</v>
      </c>
      <c r="AO270" s="1">
        <f>'STIC Apportionment'!Y461</f>
        <v>1</v>
      </c>
      <c r="AP270" s="28">
        <f>'STIC Apportionment'!Z461</f>
        <v>5</v>
      </c>
      <c r="AR270">
        <v>1</v>
      </c>
      <c r="AS270">
        <v>0</v>
      </c>
      <c r="AT270">
        <v>1</v>
      </c>
      <c r="AU270">
        <v>1</v>
      </c>
      <c r="AV270">
        <v>1</v>
      </c>
      <c r="AW270">
        <v>1</v>
      </c>
      <c r="AX270" s="13">
        <v>5</v>
      </c>
      <c r="AZ270" t="str">
        <f t="shared" si="59"/>
        <v/>
      </c>
      <c r="BA270" t="str">
        <f t="shared" si="59"/>
        <v/>
      </c>
      <c r="BB270" t="str">
        <f t="shared" si="59"/>
        <v/>
      </c>
      <c r="BC270" t="str">
        <f t="shared" si="59"/>
        <v/>
      </c>
      <c r="BD270" t="str">
        <f t="shared" si="59"/>
        <v/>
      </c>
      <c r="BE270" t="str">
        <f t="shared" si="59"/>
        <v/>
      </c>
      <c r="BF270" s="13">
        <f t="shared" si="70"/>
        <v>0</v>
      </c>
      <c r="BG270" s="13">
        <f t="shared" si="71"/>
        <v>0</v>
      </c>
      <c r="BH270" s="13">
        <f t="shared" si="72"/>
        <v>0</v>
      </c>
    </row>
    <row r="271" spans="1:60" x14ac:dyDescent="0.25">
      <c r="A271">
        <v>446</v>
      </c>
      <c r="B271" t="s">
        <v>477</v>
      </c>
      <c r="C271" s="8">
        <v>59397</v>
      </c>
      <c r="D271" s="8">
        <v>1678</v>
      </c>
      <c r="E271" s="26">
        <f>'STIC Apportionment'!G462</f>
        <v>115526</v>
      </c>
      <c r="F271" s="22">
        <v>84702</v>
      </c>
      <c r="G271" s="23">
        <f t="shared" si="60"/>
        <v>0.36391112370428091</v>
      </c>
      <c r="H271" s="24">
        <f>'STIC Apportionment'!H462</f>
        <v>368164</v>
      </c>
      <c r="I271" s="27">
        <v>326388</v>
      </c>
      <c r="J271" s="23">
        <f t="shared" si="61"/>
        <v>0.12799490177334949</v>
      </c>
      <c r="K271" s="24">
        <f>'STIC Apportionment'!I462</f>
        <v>27772</v>
      </c>
      <c r="L271" s="27">
        <v>25111</v>
      </c>
      <c r="M271" s="23">
        <f t="shared" si="62"/>
        <v>0.10596949544024525</v>
      </c>
      <c r="N271" s="24">
        <f>'STIC Apportionment'!J462</f>
        <v>220286</v>
      </c>
      <c r="O271" s="27">
        <v>268529</v>
      </c>
      <c r="P271" s="23">
        <f t="shared" si="63"/>
        <v>-0.17965657340547947</v>
      </c>
      <c r="Q271" s="73">
        <f>'STIC Apportionment'!M462</f>
        <v>1.1307</v>
      </c>
      <c r="R271" s="78">
        <v>1.2226999999999999</v>
      </c>
      <c r="S271" s="25">
        <f t="shared" si="64"/>
        <v>-7.524331397726336E-2</v>
      </c>
      <c r="T271" s="92">
        <f>'STIC Apportionment'!N462</f>
        <v>17.718699999999998</v>
      </c>
      <c r="U271" s="78">
        <v>15.682700000000001</v>
      </c>
      <c r="V271" s="25">
        <f t="shared" si="65"/>
        <v>0.12982458377702799</v>
      </c>
      <c r="W271" s="73">
        <f>'STIC Apportionment'!O462</f>
        <v>6.1984000000000004</v>
      </c>
      <c r="X271" s="78">
        <v>5.4950000000000001</v>
      </c>
      <c r="Y271" s="25">
        <f t="shared" si="66"/>
        <v>0.128007279344859</v>
      </c>
      <c r="Z271" s="73">
        <f>'STIC Apportionment'!P462</f>
        <v>0.46760000000000002</v>
      </c>
      <c r="AA271" s="78">
        <v>0.42280000000000001</v>
      </c>
      <c r="AB271" s="25">
        <f t="shared" si="67"/>
        <v>0.10596026490066235</v>
      </c>
      <c r="AC271" s="73">
        <f>'STIC Apportionment'!Q462</f>
        <v>1.9450000000000001</v>
      </c>
      <c r="AD271" s="78">
        <v>1.4259999999999999</v>
      </c>
      <c r="AE271" s="25">
        <f t="shared" si="68"/>
        <v>0.36395511921458645</v>
      </c>
      <c r="AF271" s="73">
        <f>'STIC Apportionment'!R462</f>
        <v>3.7086999999999999</v>
      </c>
      <c r="AG271" s="78">
        <v>4.5209000000000001</v>
      </c>
      <c r="AH271" s="25">
        <f t="shared" si="69"/>
        <v>-0.17965449357428831</v>
      </c>
      <c r="AI271"/>
      <c r="AJ271" s="1">
        <f>'STIC Apportionment'!T462</f>
        <v>0</v>
      </c>
      <c r="AK271" s="1">
        <f>'STIC Apportionment'!U462</f>
        <v>0</v>
      </c>
      <c r="AL271" s="1">
        <f>'STIC Apportionment'!V462</f>
        <v>0</v>
      </c>
      <c r="AM271" s="1">
        <f>'STIC Apportionment'!W462</f>
        <v>0</v>
      </c>
      <c r="AN271" s="1">
        <f>'STIC Apportionment'!X462</f>
        <v>0</v>
      </c>
      <c r="AO271" s="1">
        <f>'STIC Apportionment'!Y462</f>
        <v>0</v>
      </c>
      <c r="AP271" s="28">
        <f>'STIC Apportionment'!Z462</f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 s="13">
        <v>0</v>
      </c>
      <c r="AZ271" t="str">
        <f t="shared" si="59"/>
        <v/>
      </c>
      <c r="BA271" t="str">
        <f t="shared" si="59"/>
        <v/>
      </c>
      <c r="BB271" t="str">
        <f t="shared" si="59"/>
        <v/>
      </c>
      <c r="BC271" t="str">
        <f t="shared" si="59"/>
        <v/>
      </c>
      <c r="BD271" t="str">
        <f t="shared" si="59"/>
        <v/>
      </c>
      <c r="BE271" t="str">
        <f t="shared" si="59"/>
        <v/>
      </c>
      <c r="BF271" s="13">
        <f t="shared" si="70"/>
        <v>0</v>
      </c>
      <c r="BG271" s="13">
        <f t="shared" si="71"/>
        <v>0</v>
      </c>
      <c r="BH271" s="13">
        <f t="shared" si="72"/>
        <v>0</v>
      </c>
    </row>
    <row r="272" spans="1:60" x14ac:dyDescent="0.25">
      <c r="A272">
        <v>447</v>
      </c>
      <c r="B272" t="s">
        <v>478</v>
      </c>
      <c r="C272" s="8">
        <v>59219</v>
      </c>
      <c r="D272" s="8">
        <v>2901</v>
      </c>
      <c r="E272" s="26">
        <f>'STIC Apportionment'!G463</f>
        <v>5916808</v>
      </c>
      <c r="F272" s="22">
        <v>5916808</v>
      </c>
      <c r="G272" s="23">
        <f t="shared" si="60"/>
        <v>0</v>
      </c>
      <c r="H272" s="24">
        <f>'STIC Apportionment'!H463</f>
        <v>892758</v>
      </c>
      <c r="I272" s="27">
        <v>961722</v>
      </c>
      <c r="J272" s="23">
        <f t="shared" si="61"/>
        <v>-7.1708872210472507E-2</v>
      </c>
      <c r="K272" s="24">
        <f>'STIC Apportionment'!I463</f>
        <v>61510</v>
      </c>
      <c r="L272" s="27">
        <v>62841</v>
      </c>
      <c r="M272" s="23">
        <f t="shared" si="62"/>
        <v>-2.1180439521968131E-2</v>
      </c>
      <c r="N272" s="24">
        <f>'STIC Apportionment'!J463</f>
        <v>1245731</v>
      </c>
      <c r="O272" s="27">
        <v>1254365</v>
      </c>
      <c r="P272" s="23">
        <f t="shared" si="63"/>
        <v>-6.883163991342256E-3</v>
      </c>
      <c r="Q272" s="73">
        <f>'STIC Apportionment'!M463</f>
        <v>6.6276000000000002</v>
      </c>
      <c r="R272" s="78">
        <v>6.6276000000000002</v>
      </c>
      <c r="S272" s="25">
        <f t="shared" si="64"/>
        <v>0</v>
      </c>
      <c r="T272" s="92">
        <f>'STIC Apportionment'!N463</f>
        <v>96.192599999999999</v>
      </c>
      <c r="U272" s="78">
        <v>96.192599999999999</v>
      </c>
      <c r="V272" s="25">
        <f t="shared" si="65"/>
        <v>0</v>
      </c>
      <c r="W272" s="73">
        <f>'STIC Apportionment'!O463</f>
        <v>15.0755</v>
      </c>
      <c r="X272" s="78">
        <v>16.240100000000002</v>
      </c>
      <c r="Y272" s="25">
        <f t="shared" si="66"/>
        <v>-7.1711381087555037E-2</v>
      </c>
      <c r="Z272" s="73">
        <f>'STIC Apportionment'!P463</f>
        <v>1.0387</v>
      </c>
      <c r="AA272" s="78">
        <v>1.0611999999999999</v>
      </c>
      <c r="AB272" s="25">
        <f t="shared" si="67"/>
        <v>-2.1202412363362177E-2</v>
      </c>
      <c r="AC272" s="73">
        <f>'STIC Apportionment'!Q463</f>
        <v>99.914000000000001</v>
      </c>
      <c r="AD272" s="78">
        <v>99.914000000000001</v>
      </c>
      <c r="AE272" s="25">
        <f t="shared" si="68"/>
        <v>0</v>
      </c>
      <c r="AF272" s="73">
        <f>'STIC Apportionment'!R463</f>
        <v>21.036000000000001</v>
      </c>
      <c r="AG272" s="78">
        <v>21.181799999999999</v>
      </c>
      <c r="AH272" s="25">
        <f t="shared" si="69"/>
        <v>-6.8832677109592622E-3</v>
      </c>
      <c r="AI272"/>
      <c r="AJ272" s="1">
        <f>'STIC Apportionment'!T463</f>
        <v>1</v>
      </c>
      <c r="AK272" s="1">
        <f>'STIC Apportionment'!U463</f>
        <v>1</v>
      </c>
      <c r="AL272" s="1">
        <f>'STIC Apportionment'!V463</f>
        <v>1</v>
      </c>
      <c r="AM272" s="1">
        <f>'STIC Apportionment'!W463</f>
        <v>1</v>
      </c>
      <c r="AN272" s="1">
        <f>'STIC Apportionment'!X463</f>
        <v>1</v>
      </c>
      <c r="AO272" s="1">
        <f>'STIC Apportionment'!Y463</f>
        <v>1</v>
      </c>
      <c r="AP272" s="28">
        <f>'STIC Apportionment'!Z463</f>
        <v>6</v>
      </c>
      <c r="AR272">
        <v>1</v>
      </c>
      <c r="AS272">
        <v>1</v>
      </c>
      <c r="AT272">
        <v>1</v>
      </c>
      <c r="AU272">
        <v>1</v>
      </c>
      <c r="AV272">
        <v>1</v>
      </c>
      <c r="AW272">
        <v>1</v>
      </c>
      <c r="AX272" s="13">
        <v>6</v>
      </c>
      <c r="AZ272" t="str">
        <f t="shared" si="59"/>
        <v/>
      </c>
      <c r="BA272" t="str">
        <f t="shared" si="59"/>
        <v/>
      </c>
      <c r="BB272" t="str">
        <f t="shared" si="59"/>
        <v/>
      </c>
      <c r="BC272" t="str">
        <f t="shared" si="59"/>
        <v/>
      </c>
      <c r="BD272" t="str">
        <f t="shared" si="59"/>
        <v/>
      </c>
      <c r="BE272" t="str">
        <f t="shared" si="59"/>
        <v/>
      </c>
      <c r="BF272" s="13">
        <f t="shared" si="70"/>
        <v>0</v>
      </c>
      <c r="BG272" s="13">
        <f t="shared" si="71"/>
        <v>0</v>
      </c>
      <c r="BH272" s="13">
        <f t="shared" si="72"/>
        <v>0</v>
      </c>
    </row>
    <row r="273" spans="1:60" x14ac:dyDescent="0.25">
      <c r="A273">
        <v>448</v>
      </c>
      <c r="B273" t="s">
        <v>479</v>
      </c>
      <c r="C273" s="8">
        <v>59124</v>
      </c>
      <c r="D273" s="8">
        <v>1765</v>
      </c>
      <c r="E273" s="26">
        <f>'STIC Apportionment'!G464</f>
        <v>3697869</v>
      </c>
      <c r="F273" s="22">
        <v>3697869</v>
      </c>
      <c r="G273" s="23">
        <f t="shared" si="60"/>
        <v>0</v>
      </c>
      <c r="H273" s="24">
        <f>'STIC Apportionment'!H464</f>
        <v>907509</v>
      </c>
      <c r="I273" s="27">
        <v>907509</v>
      </c>
      <c r="J273" s="23">
        <f t="shared" si="61"/>
        <v>0</v>
      </c>
      <c r="K273" s="24">
        <f>'STIC Apportionment'!I464</f>
        <v>54868</v>
      </c>
      <c r="L273" s="27">
        <v>54868</v>
      </c>
      <c r="M273" s="23">
        <f t="shared" si="62"/>
        <v>0</v>
      </c>
      <c r="N273" s="24">
        <f>'STIC Apportionment'!J464</f>
        <v>410276</v>
      </c>
      <c r="O273" s="27">
        <v>410276</v>
      </c>
      <c r="P273" s="23">
        <f t="shared" si="63"/>
        <v>0</v>
      </c>
      <c r="Q273" s="73">
        <f>'STIC Apportionment'!M464</f>
        <v>4.0747</v>
      </c>
      <c r="R273" s="78">
        <v>4.0747</v>
      </c>
      <c r="S273" s="25">
        <f t="shared" si="64"/>
        <v>0</v>
      </c>
      <c r="T273" s="92">
        <f>'STIC Apportionment'!N464</f>
        <v>67.395700000000005</v>
      </c>
      <c r="U273" s="78">
        <v>67.395700000000005</v>
      </c>
      <c r="V273" s="25">
        <f t="shared" si="65"/>
        <v>0</v>
      </c>
      <c r="W273" s="73">
        <f>'STIC Apportionment'!O464</f>
        <v>15.3492</v>
      </c>
      <c r="X273" s="78">
        <v>15.3492</v>
      </c>
      <c r="Y273" s="25">
        <f t="shared" si="66"/>
        <v>0</v>
      </c>
      <c r="Z273" s="73">
        <f>'STIC Apportionment'!P464</f>
        <v>0.92800000000000005</v>
      </c>
      <c r="AA273" s="78">
        <v>0.92800000000000005</v>
      </c>
      <c r="AB273" s="25">
        <f t="shared" si="67"/>
        <v>0</v>
      </c>
      <c r="AC273" s="73">
        <f>'STIC Apportionment'!Q464</f>
        <v>62.5443</v>
      </c>
      <c r="AD273" s="78">
        <v>62.5443</v>
      </c>
      <c r="AE273" s="25">
        <f t="shared" si="68"/>
        <v>0</v>
      </c>
      <c r="AF273" s="73">
        <f>'STIC Apportionment'!R464</f>
        <v>6.9391999999999996</v>
      </c>
      <c r="AG273" s="78">
        <v>6.9391999999999996</v>
      </c>
      <c r="AH273" s="25">
        <f t="shared" si="69"/>
        <v>0</v>
      </c>
      <c r="AI273"/>
      <c r="AJ273" s="1">
        <f>'STIC Apportionment'!T464</f>
        <v>0</v>
      </c>
      <c r="AK273" s="1">
        <f>'STIC Apportionment'!U464</f>
        <v>0</v>
      </c>
      <c r="AL273" s="1">
        <f>'STIC Apportionment'!V464</f>
        <v>1</v>
      </c>
      <c r="AM273" s="1">
        <f>'STIC Apportionment'!W464</f>
        <v>1</v>
      </c>
      <c r="AN273" s="1">
        <f>'STIC Apportionment'!X464</f>
        <v>0</v>
      </c>
      <c r="AO273" s="1">
        <f>'STIC Apportionment'!Y464</f>
        <v>0</v>
      </c>
      <c r="AP273" s="28">
        <f>'STIC Apportionment'!Z464</f>
        <v>2</v>
      </c>
      <c r="AR273">
        <v>0</v>
      </c>
      <c r="AS273">
        <v>0</v>
      </c>
      <c r="AT273">
        <v>1</v>
      </c>
      <c r="AU273">
        <v>1</v>
      </c>
      <c r="AV273">
        <v>0</v>
      </c>
      <c r="AW273">
        <v>0</v>
      </c>
      <c r="AX273" s="13">
        <v>2</v>
      </c>
      <c r="AZ273" t="str">
        <f t="shared" si="59"/>
        <v/>
      </c>
      <c r="BA273" t="str">
        <f t="shared" si="59"/>
        <v/>
      </c>
      <c r="BB273" t="str">
        <f t="shared" si="59"/>
        <v/>
      </c>
      <c r="BC273" t="str">
        <f t="shared" si="59"/>
        <v/>
      </c>
      <c r="BD273" t="str">
        <f t="shared" si="59"/>
        <v/>
      </c>
      <c r="BE273" t="str">
        <f t="shared" si="59"/>
        <v/>
      </c>
      <c r="BF273" s="13">
        <f t="shared" si="70"/>
        <v>0</v>
      </c>
      <c r="BG273" s="13">
        <f t="shared" si="71"/>
        <v>0</v>
      </c>
      <c r="BH273" s="13">
        <f t="shared" si="72"/>
        <v>0</v>
      </c>
    </row>
    <row r="274" spans="1:60" x14ac:dyDescent="0.25">
      <c r="A274">
        <v>449</v>
      </c>
      <c r="B274" t="s">
        <v>480</v>
      </c>
      <c r="C274" s="8">
        <v>59036</v>
      </c>
      <c r="D274" s="8">
        <v>987</v>
      </c>
      <c r="E274" s="26">
        <f>'STIC Apportionment'!G465</f>
        <v>0</v>
      </c>
      <c r="F274" s="22">
        <v>0</v>
      </c>
      <c r="G274" s="23" t="str">
        <f t="shared" si="60"/>
        <v/>
      </c>
      <c r="H274" s="24">
        <f>'STIC Apportionment'!H465</f>
        <v>215753</v>
      </c>
      <c r="I274" s="27">
        <v>215753</v>
      </c>
      <c r="J274" s="23">
        <f t="shared" si="61"/>
        <v>0</v>
      </c>
      <c r="K274" s="24">
        <f>'STIC Apportionment'!I465</f>
        <v>13260</v>
      </c>
      <c r="L274" s="27">
        <v>13260</v>
      </c>
      <c r="M274" s="23">
        <f t="shared" si="62"/>
        <v>0</v>
      </c>
      <c r="N274" s="24">
        <f>'STIC Apportionment'!J465</f>
        <v>25465</v>
      </c>
      <c r="O274" s="27">
        <v>25465</v>
      </c>
      <c r="P274" s="23">
        <f t="shared" si="63"/>
        <v>0</v>
      </c>
      <c r="Q274" s="73">
        <f>'STIC Apportionment'!M465</f>
        <v>0</v>
      </c>
      <c r="R274" s="78">
        <v>0</v>
      </c>
      <c r="S274" s="25" t="str">
        <f t="shared" si="64"/>
        <v/>
      </c>
      <c r="T274" s="92">
        <f>'STIC Apportionment'!N465</f>
        <v>0</v>
      </c>
      <c r="U274" s="78">
        <v>0</v>
      </c>
      <c r="V274" s="25" t="str">
        <f t="shared" si="65"/>
        <v/>
      </c>
      <c r="W274" s="73">
        <f>'STIC Apportionment'!O465</f>
        <v>3.6545999999999998</v>
      </c>
      <c r="X274" s="78">
        <v>3.6545999999999998</v>
      </c>
      <c r="Y274" s="25">
        <f t="shared" si="66"/>
        <v>0</v>
      </c>
      <c r="Z274" s="73">
        <f>'STIC Apportionment'!P465</f>
        <v>0.22459999999999999</v>
      </c>
      <c r="AA274" s="78">
        <v>0.22459999999999999</v>
      </c>
      <c r="AB274" s="25">
        <f t="shared" si="67"/>
        <v>0</v>
      </c>
      <c r="AC274" s="73">
        <f>'STIC Apportionment'!Q465</f>
        <v>0</v>
      </c>
      <c r="AD274" s="78">
        <v>0</v>
      </c>
      <c r="AE274" s="25" t="str">
        <f t="shared" si="68"/>
        <v/>
      </c>
      <c r="AF274" s="73">
        <f>'STIC Apportionment'!R465</f>
        <v>0.43130000000000002</v>
      </c>
      <c r="AG274" s="78">
        <v>0.43130000000000002</v>
      </c>
      <c r="AH274" s="25">
        <f t="shared" si="69"/>
        <v>0</v>
      </c>
      <c r="AI274"/>
      <c r="AJ274" s="1">
        <f>'STIC Apportionment'!T465</f>
        <v>0</v>
      </c>
      <c r="AK274" s="1">
        <f>'STIC Apportionment'!U465</f>
        <v>0</v>
      </c>
      <c r="AL274" s="1">
        <f>'STIC Apportionment'!V465</f>
        <v>0</v>
      </c>
      <c r="AM274" s="1">
        <f>'STIC Apportionment'!W465</f>
        <v>0</v>
      </c>
      <c r="AN274" s="1">
        <f>'STIC Apportionment'!X465</f>
        <v>0</v>
      </c>
      <c r="AO274" s="1">
        <f>'STIC Apportionment'!Y465</f>
        <v>0</v>
      </c>
      <c r="AP274" s="28">
        <f>'STIC Apportionment'!Z465</f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 s="13">
        <v>0</v>
      </c>
      <c r="AZ274" t="str">
        <f t="shared" si="59"/>
        <v/>
      </c>
      <c r="BA274" t="str">
        <f t="shared" si="59"/>
        <v/>
      </c>
      <c r="BB274" t="str">
        <f t="shared" si="59"/>
        <v/>
      </c>
      <c r="BC274" t="str">
        <f t="shared" si="59"/>
        <v/>
      </c>
      <c r="BD274" t="str">
        <f t="shared" si="59"/>
        <v/>
      </c>
      <c r="BE274" t="str">
        <f t="shared" si="59"/>
        <v/>
      </c>
      <c r="BF274" s="13">
        <f t="shared" si="70"/>
        <v>0</v>
      </c>
      <c r="BG274" s="13">
        <f t="shared" si="71"/>
        <v>0</v>
      </c>
      <c r="BH274" s="13">
        <f t="shared" si="72"/>
        <v>0</v>
      </c>
    </row>
    <row r="275" spans="1:60" x14ac:dyDescent="0.25">
      <c r="A275">
        <v>450</v>
      </c>
      <c r="B275" t="s">
        <v>481</v>
      </c>
      <c r="C275" s="8">
        <v>59014</v>
      </c>
      <c r="D275" s="8">
        <v>1315</v>
      </c>
      <c r="E275" s="26">
        <f>'STIC Apportionment'!G466</f>
        <v>141653</v>
      </c>
      <c r="F275" s="22">
        <v>141653</v>
      </c>
      <c r="G275" s="23">
        <f t="shared" si="60"/>
        <v>0</v>
      </c>
      <c r="H275" s="24">
        <f>'STIC Apportionment'!H466</f>
        <v>543848</v>
      </c>
      <c r="I275" s="27">
        <v>543848</v>
      </c>
      <c r="J275" s="23">
        <f t="shared" si="61"/>
        <v>0</v>
      </c>
      <c r="K275" s="24">
        <f>'STIC Apportionment'!I466</f>
        <v>32394</v>
      </c>
      <c r="L275" s="27">
        <v>32394</v>
      </c>
      <c r="M275" s="23">
        <f t="shared" si="62"/>
        <v>0</v>
      </c>
      <c r="N275" s="24">
        <f>'STIC Apportionment'!J466</f>
        <v>118869</v>
      </c>
      <c r="O275" s="27">
        <v>118869</v>
      </c>
      <c r="P275" s="23">
        <f t="shared" si="63"/>
        <v>0</v>
      </c>
      <c r="Q275" s="73">
        <f>'STIC Apportionment'!M466</f>
        <v>4.7606000000000002</v>
      </c>
      <c r="R275" s="78">
        <v>4.7606000000000002</v>
      </c>
      <c r="S275" s="25">
        <f t="shared" si="64"/>
        <v>0</v>
      </c>
      <c r="T275" s="92">
        <f>'STIC Apportionment'!N466</f>
        <v>194.04519999999999</v>
      </c>
      <c r="U275" s="78">
        <v>194.04519999999999</v>
      </c>
      <c r="V275" s="25">
        <f t="shared" si="65"/>
        <v>0</v>
      </c>
      <c r="W275" s="73">
        <f>'STIC Apportionment'!O466</f>
        <v>9.2156000000000002</v>
      </c>
      <c r="X275" s="78">
        <v>9.2156000000000002</v>
      </c>
      <c r="Y275" s="25">
        <f t="shared" si="66"/>
        <v>0</v>
      </c>
      <c r="Z275" s="73">
        <f>'STIC Apportionment'!P466</f>
        <v>0.54890000000000005</v>
      </c>
      <c r="AA275" s="78">
        <v>0.54890000000000005</v>
      </c>
      <c r="AB275" s="25">
        <f t="shared" si="67"/>
        <v>0</v>
      </c>
      <c r="AC275" s="73">
        <f>'STIC Apportionment'!Q466</f>
        <v>2.4003000000000001</v>
      </c>
      <c r="AD275" s="78">
        <v>2.4003000000000001</v>
      </c>
      <c r="AE275" s="25">
        <f t="shared" si="68"/>
        <v>0</v>
      </c>
      <c r="AF275" s="73">
        <f>'STIC Apportionment'!R466</f>
        <v>2.0143</v>
      </c>
      <c r="AG275" s="78">
        <v>2.0143</v>
      </c>
      <c r="AH275" s="25">
        <f t="shared" si="69"/>
        <v>0</v>
      </c>
      <c r="AI275"/>
      <c r="AJ275" s="1">
        <f>'STIC Apportionment'!T466</f>
        <v>0</v>
      </c>
      <c r="AK275" s="1">
        <f>'STIC Apportionment'!U466</f>
        <v>1</v>
      </c>
      <c r="AL275" s="1">
        <f>'STIC Apportionment'!V466</f>
        <v>0</v>
      </c>
      <c r="AM275" s="1">
        <f>'STIC Apportionment'!W466</f>
        <v>0</v>
      </c>
      <c r="AN275" s="1">
        <f>'STIC Apportionment'!X466</f>
        <v>0</v>
      </c>
      <c r="AO275" s="1">
        <f>'STIC Apportionment'!Y466</f>
        <v>0</v>
      </c>
      <c r="AP275" s="28">
        <f>'STIC Apportionment'!Z466</f>
        <v>1</v>
      </c>
      <c r="AR275">
        <v>0</v>
      </c>
      <c r="AS275">
        <v>1</v>
      </c>
      <c r="AT275">
        <v>0</v>
      </c>
      <c r="AU275">
        <v>0</v>
      </c>
      <c r="AV275">
        <v>0</v>
      </c>
      <c r="AW275">
        <v>0</v>
      </c>
      <c r="AX275" s="13">
        <v>1</v>
      </c>
      <c r="AZ275" t="str">
        <f t="shared" si="59"/>
        <v/>
      </c>
      <c r="BA275" t="str">
        <f t="shared" si="59"/>
        <v/>
      </c>
      <c r="BB275" t="str">
        <f t="shared" si="59"/>
        <v/>
      </c>
      <c r="BC275" t="str">
        <f t="shared" si="59"/>
        <v/>
      </c>
      <c r="BD275" t="str">
        <f t="shared" si="59"/>
        <v/>
      </c>
      <c r="BE275" t="str">
        <f t="shared" si="59"/>
        <v/>
      </c>
      <c r="BF275" s="13">
        <f t="shared" si="70"/>
        <v>0</v>
      </c>
      <c r="BG275" s="13">
        <f t="shared" si="71"/>
        <v>0</v>
      </c>
      <c r="BH275" s="13">
        <f t="shared" si="72"/>
        <v>0</v>
      </c>
    </row>
    <row r="276" spans="1:60" x14ac:dyDescent="0.25">
      <c r="A276">
        <v>451</v>
      </c>
      <c r="B276" t="s">
        <v>482</v>
      </c>
      <c r="C276" s="8">
        <v>58875</v>
      </c>
      <c r="D276" s="8">
        <v>1179</v>
      </c>
      <c r="E276" s="26">
        <f>'STIC Apportionment'!G467</f>
        <v>0</v>
      </c>
      <c r="F276" s="22">
        <v>0</v>
      </c>
      <c r="G276" s="23" t="str">
        <f t="shared" si="60"/>
        <v/>
      </c>
      <c r="H276" s="24">
        <f>'STIC Apportionment'!H467</f>
        <v>734166</v>
      </c>
      <c r="I276" s="27">
        <v>734166</v>
      </c>
      <c r="J276" s="23">
        <f t="shared" si="61"/>
        <v>0</v>
      </c>
      <c r="K276" s="24">
        <f>'STIC Apportionment'!I467</f>
        <v>35611</v>
      </c>
      <c r="L276" s="27">
        <v>35611</v>
      </c>
      <c r="M276" s="23">
        <f t="shared" si="62"/>
        <v>0</v>
      </c>
      <c r="N276" s="24">
        <f>'STIC Apportionment'!J467</f>
        <v>227220</v>
      </c>
      <c r="O276" s="27">
        <v>227220</v>
      </c>
      <c r="P276" s="23">
        <f t="shared" si="63"/>
        <v>0</v>
      </c>
      <c r="Q276" s="73">
        <f>'STIC Apportionment'!M467</f>
        <v>0</v>
      </c>
      <c r="R276" s="78">
        <v>0</v>
      </c>
      <c r="S276" s="25" t="str">
        <f t="shared" si="64"/>
        <v/>
      </c>
      <c r="T276" s="92">
        <f>'STIC Apportionment'!N467</f>
        <v>0</v>
      </c>
      <c r="U276" s="78">
        <v>0</v>
      </c>
      <c r="V276" s="25" t="str">
        <f t="shared" si="65"/>
        <v/>
      </c>
      <c r="W276" s="73">
        <f>'STIC Apportionment'!O467</f>
        <v>12.469900000000001</v>
      </c>
      <c r="X276" s="78">
        <v>12.469900000000001</v>
      </c>
      <c r="Y276" s="25">
        <f t="shared" si="66"/>
        <v>0</v>
      </c>
      <c r="Z276" s="73">
        <f>'STIC Apportionment'!P467</f>
        <v>0.60489999999999999</v>
      </c>
      <c r="AA276" s="78">
        <v>0.60489999999999999</v>
      </c>
      <c r="AB276" s="25">
        <f t="shared" si="67"/>
        <v>0</v>
      </c>
      <c r="AC276" s="73">
        <f>'STIC Apportionment'!Q467</f>
        <v>0</v>
      </c>
      <c r="AD276" s="78">
        <v>0</v>
      </c>
      <c r="AE276" s="25" t="str">
        <f t="shared" si="68"/>
        <v/>
      </c>
      <c r="AF276" s="73">
        <f>'STIC Apportionment'!R467</f>
        <v>3.8593999999999999</v>
      </c>
      <c r="AG276" s="78">
        <v>3.8593999999999999</v>
      </c>
      <c r="AH276" s="25">
        <f t="shared" si="69"/>
        <v>0</v>
      </c>
      <c r="AI276"/>
      <c r="AJ276" s="1">
        <f>'STIC Apportionment'!T467</f>
        <v>0</v>
      </c>
      <c r="AK276" s="1">
        <f>'STIC Apportionment'!U467</f>
        <v>0</v>
      </c>
      <c r="AL276" s="1">
        <f>'STIC Apportionment'!V467</f>
        <v>1</v>
      </c>
      <c r="AM276" s="1">
        <f>'STIC Apportionment'!W467</f>
        <v>0</v>
      </c>
      <c r="AN276" s="1">
        <f>'STIC Apportionment'!X467</f>
        <v>0</v>
      </c>
      <c r="AO276" s="1">
        <f>'STIC Apportionment'!Y467</f>
        <v>0</v>
      </c>
      <c r="AP276" s="28">
        <f>'STIC Apportionment'!Z467</f>
        <v>1</v>
      </c>
      <c r="AR276">
        <v>0</v>
      </c>
      <c r="AS276">
        <v>0</v>
      </c>
      <c r="AT276">
        <v>1</v>
      </c>
      <c r="AU276">
        <v>0</v>
      </c>
      <c r="AV276">
        <v>0</v>
      </c>
      <c r="AW276">
        <v>0</v>
      </c>
      <c r="AX276" s="13">
        <v>1</v>
      </c>
      <c r="AZ276" t="str">
        <f t="shared" si="59"/>
        <v/>
      </c>
      <c r="BA276" t="str">
        <f t="shared" si="59"/>
        <v/>
      </c>
      <c r="BB276" t="str">
        <f t="shared" si="59"/>
        <v/>
      </c>
      <c r="BC276" t="str">
        <f t="shared" si="59"/>
        <v/>
      </c>
      <c r="BD276" t="str">
        <f t="shared" si="59"/>
        <v/>
      </c>
      <c r="BE276" t="str">
        <f t="shared" si="59"/>
        <v/>
      </c>
      <c r="BF276" s="13">
        <f t="shared" si="70"/>
        <v>0</v>
      </c>
      <c r="BG276" s="13">
        <f t="shared" si="71"/>
        <v>0</v>
      </c>
      <c r="BH276" s="13">
        <f t="shared" si="72"/>
        <v>0</v>
      </c>
    </row>
    <row r="277" spans="1:60" x14ac:dyDescent="0.25">
      <c r="A277">
        <v>452</v>
      </c>
      <c r="B277" t="s">
        <v>483</v>
      </c>
      <c r="C277" s="8">
        <v>58533</v>
      </c>
      <c r="D277" s="8">
        <v>1464</v>
      </c>
      <c r="E277" s="26">
        <f>'STIC Apportionment'!G468</f>
        <v>0</v>
      </c>
      <c r="F277" s="22">
        <v>0</v>
      </c>
      <c r="G277" s="23" t="str">
        <f t="shared" si="60"/>
        <v/>
      </c>
      <c r="H277" s="24">
        <f>'STIC Apportionment'!H468</f>
        <v>511632</v>
      </c>
      <c r="I277" s="27">
        <v>511632</v>
      </c>
      <c r="J277" s="23">
        <f t="shared" si="61"/>
        <v>0</v>
      </c>
      <c r="K277" s="24">
        <f>'STIC Apportionment'!I468</f>
        <v>33463</v>
      </c>
      <c r="L277" s="27">
        <v>33463</v>
      </c>
      <c r="M277" s="23">
        <f t="shared" si="62"/>
        <v>0</v>
      </c>
      <c r="N277" s="24">
        <f>'STIC Apportionment'!J468</f>
        <v>264746</v>
      </c>
      <c r="O277" s="27">
        <v>264746</v>
      </c>
      <c r="P277" s="23">
        <f t="shared" si="63"/>
        <v>0</v>
      </c>
      <c r="Q277" s="73">
        <f>'STIC Apportionment'!M468</f>
        <v>0</v>
      </c>
      <c r="R277" s="78">
        <v>0</v>
      </c>
      <c r="S277" s="25" t="str">
        <f t="shared" si="64"/>
        <v/>
      </c>
      <c r="T277" s="92">
        <f>'STIC Apportionment'!N468</f>
        <v>0</v>
      </c>
      <c r="U277" s="78">
        <v>0</v>
      </c>
      <c r="V277" s="25" t="str">
        <f t="shared" si="65"/>
        <v/>
      </c>
      <c r="W277" s="73">
        <f>'STIC Apportionment'!O468</f>
        <v>8.7408999999999999</v>
      </c>
      <c r="X277" s="78">
        <v>8.7408999999999999</v>
      </c>
      <c r="Y277" s="25">
        <f t="shared" si="66"/>
        <v>0</v>
      </c>
      <c r="Z277" s="73">
        <f>'STIC Apportionment'!P468</f>
        <v>0.57169999999999999</v>
      </c>
      <c r="AA277" s="78">
        <v>0.57169999999999999</v>
      </c>
      <c r="AB277" s="25">
        <f t="shared" si="67"/>
        <v>0</v>
      </c>
      <c r="AC277" s="73">
        <f>'STIC Apportionment'!Q468</f>
        <v>0</v>
      </c>
      <c r="AD277" s="78">
        <v>0</v>
      </c>
      <c r="AE277" s="25" t="str">
        <f t="shared" si="68"/>
        <v/>
      </c>
      <c r="AF277" s="73">
        <f>'STIC Apportionment'!R468</f>
        <v>4.5229999999999997</v>
      </c>
      <c r="AG277" s="78">
        <v>4.5229999999999997</v>
      </c>
      <c r="AH277" s="25">
        <f t="shared" si="69"/>
        <v>0</v>
      </c>
      <c r="AI277"/>
      <c r="AJ277" s="1">
        <f>'STIC Apportionment'!T468</f>
        <v>0</v>
      </c>
      <c r="AK277" s="1">
        <f>'STIC Apportionment'!U468</f>
        <v>0</v>
      </c>
      <c r="AL277" s="1">
        <f>'STIC Apportionment'!V468</f>
        <v>0</v>
      </c>
      <c r="AM277" s="1">
        <f>'STIC Apportionment'!W468</f>
        <v>0</v>
      </c>
      <c r="AN277" s="1">
        <f>'STIC Apportionment'!X468</f>
        <v>0</v>
      </c>
      <c r="AO277" s="1">
        <f>'STIC Apportionment'!Y468</f>
        <v>0</v>
      </c>
      <c r="AP277" s="28">
        <f>'STIC Apportionment'!Z468</f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 s="13">
        <v>0</v>
      </c>
      <c r="AZ277" t="str">
        <f t="shared" si="59"/>
        <v/>
      </c>
      <c r="BA277" t="str">
        <f t="shared" si="59"/>
        <v/>
      </c>
      <c r="BB277" t="str">
        <f t="shared" si="59"/>
        <v/>
      </c>
      <c r="BC277" t="str">
        <f t="shared" ref="BC277:BE323" si="73">IF(AND(AU277=0,AM277=1),"gain",IF(AND(AU277=1,AM277=0),"loss",""))</f>
        <v/>
      </c>
      <c r="BD277" t="str">
        <f t="shared" si="73"/>
        <v/>
      </c>
      <c r="BE277" t="str">
        <f t="shared" si="73"/>
        <v/>
      </c>
      <c r="BF277" s="13">
        <f t="shared" si="70"/>
        <v>0</v>
      </c>
      <c r="BG277" s="13">
        <f t="shared" si="71"/>
        <v>0</v>
      </c>
      <c r="BH277" s="13">
        <f t="shared" si="72"/>
        <v>0</v>
      </c>
    </row>
    <row r="278" spans="1:60" x14ac:dyDescent="0.25">
      <c r="A278">
        <v>453</v>
      </c>
      <c r="B278" t="s">
        <v>484</v>
      </c>
      <c r="C278" s="8">
        <v>58381</v>
      </c>
      <c r="D278" s="8">
        <v>1864</v>
      </c>
      <c r="E278" s="26">
        <f>'STIC Apportionment'!G469</f>
        <v>0</v>
      </c>
      <c r="F278" s="22">
        <v>0</v>
      </c>
      <c r="G278" s="23" t="str">
        <f t="shared" si="60"/>
        <v/>
      </c>
      <c r="H278" s="24">
        <f>'STIC Apportionment'!H469</f>
        <v>153741</v>
      </c>
      <c r="I278" s="27">
        <v>153741</v>
      </c>
      <c r="J278" s="23">
        <f t="shared" si="61"/>
        <v>0</v>
      </c>
      <c r="K278" s="24">
        <f>'STIC Apportionment'!I469</f>
        <v>13003</v>
      </c>
      <c r="L278" s="27">
        <v>13003</v>
      </c>
      <c r="M278" s="23">
        <f t="shared" si="62"/>
        <v>0</v>
      </c>
      <c r="N278" s="24">
        <f>'STIC Apportionment'!J469</f>
        <v>67665</v>
      </c>
      <c r="O278" s="27">
        <v>67665</v>
      </c>
      <c r="P278" s="23">
        <f t="shared" si="63"/>
        <v>0</v>
      </c>
      <c r="Q278" s="73">
        <f>'STIC Apportionment'!M469</f>
        <v>0</v>
      </c>
      <c r="R278" s="78">
        <v>0</v>
      </c>
      <c r="S278" s="25" t="str">
        <f t="shared" si="64"/>
        <v/>
      </c>
      <c r="T278" s="92">
        <f>'STIC Apportionment'!N469</f>
        <v>0</v>
      </c>
      <c r="U278" s="78">
        <v>0</v>
      </c>
      <c r="V278" s="25" t="str">
        <f t="shared" si="65"/>
        <v/>
      </c>
      <c r="W278" s="73">
        <f>'STIC Apportionment'!O469</f>
        <v>2.6334</v>
      </c>
      <c r="X278" s="78">
        <v>2.6334</v>
      </c>
      <c r="Y278" s="25">
        <f t="shared" si="66"/>
        <v>0</v>
      </c>
      <c r="Z278" s="73">
        <f>'STIC Apportionment'!P469</f>
        <v>0.22270000000000001</v>
      </c>
      <c r="AA278" s="78">
        <v>0.22270000000000001</v>
      </c>
      <c r="AB278" s="25">
        <f t="shared" si="67"/>
        <v>0</v>
      </c>
      <c r="AC278" s="73">
        <f>'STIC Apportionment'!Q469</f>
        <v>0</v>
      </c>
      <c r="AD278" s="78">
        <v>0</v>
      </c>
      <c r="AE278" s="25" t="str">
        <f t="shared" si="68"/>
        <v/>
      </c>
      <c r="AF278" s="73">
        <f>'STIC Apportionment'!R469</f>
        <v>1.159</v>
      </c>
      <c r="AG278" s="78">
        <v>1.159</v>
      </c>
      <c r="AH278" s="25">
        <f t="shared" si="69"/>
        <v>0</v>
      </c>
      <c r="AI278"/>
      <c r="AJ278" s="1">
        <f>'STIC Apportionment'!T469</f>
        <v>0</v>
      </c>
      <c r="AK278" s="1">
        <f>'STIC Apportionment'!U469</f>
        <v>0</v>
      </c>
      <c r="AL278" s="1">
        <f>'STIC Apportionment'!V469</f>
        <v>0</v>
      </c>
      <c r="AM278" s="1">
        <f>'STIC Apportionment'!W469</f>
        <v>0</v>
      </c>
      <c r="AN278" s="1">
        <f>'STIC Apportionment'!X469</f>
        <v>0</v>
      </c>
      <c r="AO278" s="1">
        <f>'STIC Apportionment'!Y469</f>
        <v>0</v>
      </c>
      <c r="AP278" s="28">
        <f>'STIC Apportionment'!Z469</f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 s="13">
        <v>0</v>
      </c>
      <c r="AZ278" t="str">
        <f t="shared" ref="AZ278:BB323" si="74">IF(AND(AR278=0,AJ278=1),"gain",IF(AND(AR278=1,AJ278=0),"loss",""))</f>
        <v/>
      </c>
      <c r="BA278" t="str">
        <f t="shared" si="74"/>
        <v/>
      </c>
      <c r="BB278" t="str">
        <f t="shared" si="74"/>
        <v/>
      </c>
      <c r="BC278" t="str">
        <f t="shared" si="73"/>
        <v/>
      </c>
      <c r="BD278" t="str">
        <f t="shared" si="73"/>
        <v/>
      </c>
      <c r="BE278" t="str">
        <f t="shared" si="73"/>
        <v/>
      </c>
      <c r="BF278" s="13">
        <f t="shared" si="70"/>
        <v>0</v>
      </c>
      <c r="BG278" s="13">
        <f t="shared" si="71"/>
        <v>0</v>
      </c>
      <c r="BH278" s="13">
        <f t="shared" si="72"/>
        <v>0</v>
      </c>
    </row>
    <row r="279" spans="1:60" x14ac:dyDescent="0.25">
      <c r="A279">
        <v>454</v>
      </c>
      <c r="B279" t="s">
        <v>485</v>
      </c>
      <c r="C279" s="8">
        <v>58079</v>
      </c>
      <c r="D279" s="8">
        <v>2516</v>
      </c>
      <c r="E279" s="26">
        <f>'STIC Apportionment'!G470</f>
        <v>695814</v>
      </c>
      <c r="F279" s="22">
        <v>653929</v>
      </c>
      <c r="G279" s="23">
        <f t="shared" si="60"/>
        <v>6.4051296088719178E-2</v>
      </c>
      <c r="H279" s="24">
        <f>'STIC Apportionment'!H470</f>
        <v>415414</v>
      </c>
      <c r="I279" s="27">
        <v>394286</v>
      </c>
      <c r="J279" s="23">
        <f t="shared" si="61"/>
        <v>5.3585468416327275E-2</v>
      </c>
      <c r="K279" s="24">
        <f>'STIC Apportionment'!I470</f>
        <v>27749</v>
      </c>
      <c r="L279" s="27">
        <v>27771</v>
      </c>
      <c r="M279" s="23">
        <f t="shared" si="62"/>
        <v>-7.9219329516400094E-4</v>
      </c>
      <c r="N279" s="24">
        <f>'STIC Apportionment'!J470</f>
        <v>218890</v>
      </c>
      <c r="O279" s="27">
        <v>217748</v>
      </c>
      <c r="P279" s="23">
        <f t="shared" si="63"/>
        <v>5.2445946690669043E-3</v>
      </c>
      <c r="Q279" s="73">
        <f>'STIC Apportionment'!M470</f>
        <v>4.3486000000000002</v>
      </c>
      <c r="R279" s="78">
        <v>4.7084999999999999</v>
      </c>
      <c r="S279" s="25">
        <f t="shared" si="64"/>
        <v>-7.6436232345757582E-2</v>
      </c>
      <c r="T279" s="92">
        <f>'STIC Apportionment'!N470</f>
        <v>158.1755</v>
      </c>
      <c r="U279" s="78">
        <v>147.9143</v>
      </c>
      <c r="V279" s="25">
        <f t="shared" si="65"/>
        <v>6.9372602919393289E-2</v>
      </c>
      <c r="W279" s="73">
        <f>'STIC Apportionment'!O470</f>
        <v>7.1525999999999996</v>
      </c>
      <c r="X279" s="78">
        <v>6.7888000000000002</v>
      </c>
      <c r="Y279" s="25">
        <f t="shared" si="66"/>
        <v>5.3588263021447036E-2</v>
      </c>
      <c r="Z279" s="73">
        <f>'STIC Apportionment'!P470</f>
        <v>0.4778</v>
      </c>
      <c r="AA279" s="78">
        <v>0.47820000000000001</v>
      </c>
      <c r="AB279" s="25">
        <f t="shared" si="67"/>
        <v>-8.3647009619403079E-4</v>
      </c>
      <c r="AC279" s="73">
        <f>'STIC Apportionment'!Q470</f>
        <v>11.980499999999999</v>
      </c>
      <c r="AD279" s="78">
        <v>11.2593</v>
      </c>
      <c r="AE279" s="25">
        <f t="shared" si="68"/>
        <v>6.4053715595107974E-2</v>
      </c>
      <c r="AF279" s="73">
        <f>'STIC Apportionment'!R470</f>
        <v>3.7688000000000001</v>
      </c>
      <c r="AG279" s="78">
        <v>3.7492000000000001</v>
      </c>
      <c r="AH279" s="25">
        <f t="shared" si="69"/>
        <v>5.2277819268111703E-3</v>
      </c>
      <c r="AI279"/>
      <c r="AJ279" s="1">
        <f>'STIC Apportionment'!T470</f>
        <v>0</v>
      </c>
      <c r="AK279" s="1">
        <f>'STIC Apportionment'!U470</f>
        <v>1</v>
      </c>
      <c r="AL279" s="1">
        <f>'STIC Apportionment'!V470</f>
        <v>0</v>
      </c>
      <c r="AM279" s="1">
        <f>'STIC Apportionment'!W470</f>
        <v>0</v>
      </c>
      <c r="AN279" s="1">
        <f>'STIC Apportionment'!X470</f>
        <v>0</v>
      </c>
      <c r="AO279" s="1">
        <f>'STIC Apportionment'!Y470</f>
        <v>0</v>
      </c>
      <c r="AP279" s="28">
        <f>'STIC Apportionment'!Z470</f>
        <v>1</v>
      </c>
      <c r="AR279">
        <v>0</v>
      </c>
      <c r="AS279">
        <v>1</v>
      </c>
      <c r="AT279">
        <v>0</v>
      </c>
      <c r="AU279">
        <v>0</v>
      </c>
      <c r="AV279">
        <v>0</v>
      </c>
      <c r="AW279">
        <v>0</v>
      </c>
      <c r="AX279" s="13">
        <v>1</v>
      </c>
      <c r="AZ279" t="str">
        <f t="shared" si="74"/>
        <v/>
      </c>
      <c r="BA279" t="str">
        <f t="shared" si="74"/>
        <v/>
      </c>
      <c r="BB279" t="str">
        <f t="shared" si="74"/>
        <v/>
      </c>
      <c r="BC279" t="str">
        <f t="shared" si="73"/>
        <v/>
      </c>
      <c r="BD279" t="str">
        <f t="shared" si="73"/>
        <v/>
      </c>
      <c r="BE279" t="str">
        <f t="shared" si="73"/>
        <v/>
      </c>
      <c r="BF279" s="13">
        <f t="shared" si="70"/>
        <v>0</v>
      </c>
      <c r="BG279" s="13">
        <f t="shared" si="71"/>
        <v>0</v>
      </c>
      <c r="BH279" s="13">
        <f t="shared" si="72"/>
        <v>0</v>
      </c>
    </row>
    <row r="280" spans="1:60" x14ac:dyDescent="0.25">
      <c r="A280">
        <v>455</v>
      </c>
      <c r="B280" t="s">
        <v>486</v>
      </c>
      <c r="C280" s="8">
        <v>57840</v>
      </c>
      <c r="D280" s="8">
        <v>1413</v>
      </c>
      <c r="E280" s="26">
        <f>'STIC Apportionment'!G471</f>
        <v>0</v>
      </c>
      <c r="F280" s="22">
        <v>0</v>
      </c>
      <c r="G280" s="23" t="str">
        <f t="shared" si="60"/>
        <v/>
      </c>
      <c r="H280" s="24">
        <f>'STIC Apportionment'!H471</f>
        <v>143073</v>
      </c>
      <c r="I280" s="27">
        <v>143073</v>
      </c>
      <c r="J280" s="23">
        <f t="shared" si="61"/>
        <v>0</v>
      </c>
      <c r="K280" s="24">
        <f>'STIC Apportionment'!I471</f>
        <v>12945</v>
      </c>
      <c r="L280" s="27">
        <v>12945</v>
      </c>
      <c r="M280" s="23">
        <f t="shared" si="62"/>
        <v>0</v>
      </c>
      <c r="N280" s="24">
        <f>'STIC Apportionment'!J471</f>
        <v>134581</v>
      </c>
      <c r="O280" s="27">
        <v>134581</v>
      </c>
      <c r="P280" s="23">
        <f t="shared" si="63"/>
        <v>0</v>
      </c>
      <c r="Q280" s="73">
        <f>'STIC Apportionment'!M471</f>
        <v>0</v>
      </c>
      <c r="R280" s="78">
        <v>0</v>
      </c>
      <c r="S280" s="25" t="str">
        <f t="shared" si="64"/>
        <v/>
      </c>
      <c r="T280" s="92">
        <f>'STIC Apportionment'!N471</f>
        <v>0</v>
      </c>
      <c r="U280" s="78">
        <v>0</v>
      </c>
      <c r="V280" s="25" t="str">
        <f t="shared" si="65"/>
        <v/>
      </c>
      <c r="W280" s="73">
        <f>'STIC Apportionment'!O471</f>
        <v>2.4735999999999998</v>
      </c>
      <c r="X280" s="78">
        <v>2.4735999999999998</v>
      </c>
      <c r="Y280" s="25">
        <f t="shared" si="66"/>
        <v>0</v>
      </c>
      <c r="Z280" s="73">
        <f>'STIC Apportionment'!P471</f>
        <v>0.2238</v>
      </c>
      <c r="AA280" s="78">
        <v>0.2238</v>
      </c>
      <c r="AB280" s="25">
        <f t="shared" si="67"/>
        <v>0</v>
      </c>
      <c r="AC280" s="73">
        <f>'STIC Apportionment'!Q471</f>
        <v>0</v>
      </c>
      <c r="AD280" s="78">
        <v>0</v>
      </c>
      <c r="AE280" s="25" t="str">
        <f t="shared" si="68"/>
        <v/>
      </c>
      <c r="AF280" s="73">
        <f>'STIC Apportionment'!R471</f>
        <v>2.3268</v>
      </c>
      <c r="AG280" s="78">
        <v>2.3268</v>
      </c>
      <c r="AH280" s="25">
        <f t="shared" si="69"/>
        <v>0</v>
      </c>
      <c r="AI280"/>
      <c r="AJ280" s="1">
        <f>'STIC Apportionment'!T471</f>
        <v>0</v>
      </c>
      <c r="AK280" s="1">
        <f>'STIC Apportionment'!U471</f>
        <v>0</v>
      </c>
      <c r="AL280" s="1">
        <f>'STIC Apportionment'!V471</f>
        <v>0</v>
      </c>
      <c r="AM280" s="1">
        <f>'STIC Apportionment'!W471</f>
        <v>0</v>
      </c>
      <c r="AN280" s="1">
        <f>'STIC Apportionment'!X471</f>
        <v>0</v>
      </c>
      <c r="AO280" s="1">
        <f>'STIC Apportionment'!Y471</f>
        <v>0</v>
      </c>
      <c r="AP280" s="28">
        <f>'STIC Apportionment'!Z471</f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 s="13">
        <v>0</v>
      </c>
      <c r="AZ280" t="str">
        <f t="shared" si="74"/>
        <v/>
      </c>
      <c r="BA280" t="str">
        <f t="shared" si="74"/>
        <v/>
      </c>
      <c r="BB280" t="str">
        <f t="shared" si="74"/>
        <v/>
      </c>
      <c r="BC280" t="str">
        <f t="shared" si="73"/>
        <v/>
      </c>
      <c r="BD280" t="str">
        <f t="shared" si="73"/>
        <v/>
      </c>
      <c r="BE280" t="str">
        <f t="shared" si="73"/>
        <v/>
      </c>
      <c r="BF280" s="13">
        <f t="shared" si="70"/>
        <v>0</v>
      </c>
      <c r="BG280" s="13">
        <f t="shared" si="71"/>
        <v>0</v>
      </c>
      <c r="BH280" s="13">
        <f t="shared" si="72"/>
        <v>0</v>
      </c>
    </row>
    <row r="281" spans="1:60" x14ac:dyDescent="0.25">
      <c r="A281">
        <v>456</v>
      </c>
      <c r="B281" t="s">
        <v>487</v>
      </c>
      <c r="C281" s="8">
        <v>57584</v>
      </c>
      <c r="D281" s="8">
        <v>2183</v>
      </c>
      <c r="E281" s="26">
        <f>'STIC Apportionment'!G472</f>
        <v>0</v>
      </c>
      <c r="F281" s="22">
        <v>0</v>
      </c>
      <c r="G281" s="23" t="str">
        <f t="shared" si="60"/>
        <v/>
      </c>
      <c r="H281" s="24">
        <f>'STIC Apportionment'!H472</f>
        <v>475516</v>
      </c>
      <c r="I281" s="27">
        <v>426368</v>
      </c>
      <c r="J281" s="23">
        <f t="shared" si="61"/>
        <v>0.11527131492044429</v>
      </c>
      <c r="K281" s="24">
        <f>'STIC Apportionment'!I472</f>
        <v>37132</v>
      </c>
      <c r="L281" s="27">
        <v>39889</v>
      </c>
      <c r="M281" s="23">
        <f t="shared" si="62"/>
        <v>-6.9116799117551198E-2</v>
      </c>
      <c r="N281" s="24">
        <f>'STIC Apportionment'!J472</f>
        <v>264422</v>
      </c>
      <c r="O281" s="27">
        <v>676028</v>
      </c>
      <c r="P281" s="23">
        <f t="shared" si="63"/>
        <v>-0.60885939635636399</v>
      </c>
      <c r="Q281" s="73">
        <f>'STIC Apportionment'!M472</f>
        <v>0</v>
      </c>
      <c r="R281" s="78">
        <v>0</v>
      </c>
      <c r="S281" s="25" t="str">
        <f t="shared" si="64"/>
        <v/>
      </c>
      <c r="T281" s="92">
        <f>'STIC Apportionment'!N472</f>
        <v>0</v>
      </c>
      <c r="U281" s="78">
        <v>0</v>
      </c>
      <c r="V281" s="25" t="str">
        <f t="shared" si="65"/>
        <v/>
      </c>
      <c r="W281" s="73">
        <f>'STIC Apportionment'!O472</f>
        <v>8.2577999999999996</v>
      </c>
      <c r="X281" s="78">
        <v>7.4043000000000001</v>
      </c>
      <c r="Y281" s="25">
        <f t="shared" si="66"/>
        <v>0.11527085612414401</v>
      </c>
      <c r="Z281" s="73">
        <f>'STIC Apportionment'!P472</f>
        <v>0.64480000000000004</v>
      </c>
      <c r="AA281" s="78">
        <v>0.69269999999999998</v>
      </c>
      <c r="AB281" s="25">
        <f t="shared" si="67"/>
        <v>-6.9149704056590044E-2</v>
      </c>
      <c r="AC281" s="73">
        <f>'STIC Apportionment'!Q472</f>
        <v>0</v>
      </c>
      <c r="AD281" s="78">
        <v>0</v>
      </c>
      <c r="AE281" s="25" t="str">
        <f t="shared" si="68"/>
        <v/>
      </c>
      <c r="AF281" s="73">
        <f>'STIC Apportionment'!R472</f>
        <v>4.5918999999999999</v>
      </c>
      <c r="AG281" s="78">
        <v>11.7399</v>
      </c>
      <c r="AH281" s="25">
        <f t="shared" si="69"/>
        <v>-0.6088637892997385</v>
      </c>
      <c r="AI281"/>
      <c r="AJ281" s="1">
        <f>'STIC Apportionment'!T472</f>
        <v>0</v>
      </c>
      <c r="AK281" s="1">
        <f>'STIC Apportionment'!U472</f>
        <v>0</v>
      </c>
      <c r="AL281" s="1">
        <f>'STIC Apportionment'!V472</f>
        <v>0</v>
      </c>
      <c r="AM281" s="1">
        <f>'STIC Apportionment'!W472</f>
        <v>0</v>
      </c>
      <c r="AN281" s="1">
        <f>'STIC Apportionment'!X472</f>
        <v>0</v>
      </c>
      <c r="AO281" s="1">
        <f>'STIC Apportionment'!Y472</f>
        <v>0</v>
      </c>
      <c r="AP281" s="28">
        <f>'STIC Apportionment'!Z472</f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1</v>
      </c>
      <c r="AX281" s="13">
        <v>1</v>
      </c>
      <c r="AZ281" t="str">
        <f t="shared" si="74"/>
        <v/>
      </c>
      <c r="BA281" t="str">
        <f t="shared" si="74"/>
        <v/>
      </c>
      <c r="BB281" t="str">
        <f t="shared" si="74"/>
        <v/>
      </c>
      <c r="BC281" t="str">
        <f t="shared" si="73"/>
        <v/>
      </c>
      <c r="BD281" t="str">
        <f t="shared" si="73"/>
        <v/>
      </c>
      <c r="BE281" t="str">
        <f t="shared" si="73"/>
        <v>loss</v>
      </c>
      <c r="BF281" s="13">
        <f t="shared" si="70"/>
        <v>0</v>
      </c>
      <c r="BG281" s="13">
        <f t="shared" si="71"/>
        <v>1</v>
      </c>
      <c r="BH281" s="13">
        <f t="shared" si="72"/>
        <v>-1</v>
      </c>
    </row>
    <row r="282" spans="1:60" x14ac:dyDescent="0.25">
      <c r="A282">
        <v>457</v>
      </c>
      <c r="B282" t="s">
        <v>488</v>
      </c>
      <c r="C282" s="8">
        <v>57442</v>
      </c>
      <c r="D282" s="8">
        <v>1341</v>
      </c>
      <c r="E282" s="26">
        <f>'STIC Apportionment'!G473</f>
        <v>1402137</v>
      </c>
      <c r="F282" s="22">
        <v>1402137</v>
      </c>
      <c r="G282" s="23">
        <f t="shared" si="60"/>
        <v>0</v>
      </c>
      <c r="H282" s="24">
        <f>'STIC Apportionment'!H473</f>
        <v>420213</v>
      </c>
      <c r="I282" s="27">
        <v>420213</v>
      </c>
      <c r="J282" s="23">
        <f t="shared" si="61"/>
        <v>0</v>
      </c>
      <c r="K282" s="24">
        <f>'STIC Apportionment'!I473</f>
        <v>25576</v>
      </c>
      <c r="L282" s="27">
        <v>25576</v>
      </c>
      <c r="M282" s="23">
        <f t="shared" si="62"/>
        <v>0</v>
      </c>
      <c r="N282" s="24">
        <f>'STIC Apportionment'!J473</f>
        <v>143109</v>
      </c>
      <c r="O282" s="27">
        <v>143109</v>
      </c>
      <c r="P282" s="23">
        <f t="shared" si="63"/>
        <v>0</v>
      </c>
      <c r="Q282" s="73">
        <f>'STIC Apportionment'!M473</f>
        <v>3.3367</v>
      </c>
      <c r="R282" s="78">
        <v>3.3367</v>
      </c>
      <c r="S282" s="25">
        <f t="shared" si="64"/>
        <v>0</v>
      </c>
      <c r="T282" s="92">
        <f>'STIC Apportionment'!N473</f>
        <v>54.822400000000002</v>
      </c>
      <c r="U282" s="78">
        <v>54.822400000000002</v>
      </c>
      <c r="V282" s="25">
        <f t="shared" si="65"/>
        <v>0</v>
      </c>
      <c r="W282" s="73">
        <f>'STIC Apportionment'!O473</f>
        <v>7.3154000000000003</v>
      </c>
      <c r="X282" s="78">
        <v>7.3154000000000003</v>
      </c>
      <c r="Y282" s="25">
        <f t="shared" si="66"/>
        <v>0</v>
      </c>
      <c r="Z282" s="73">
        <f>'STIC Apportionment'!P473</f>
        <v>0.44519999999999998</v>
      </c>
      <c r="AA282" s="78">
        <v>0.44519999999999998</v>
      </c>
      <c r="AB282" s="25">
        <f t="shared" si="67"/>
        <v>0</v>
      </c>
      <c r="AC282" s="73">
        <f>'STIC Apportionment'!Q473</f>
        <v>24.409600000000001</v>
      </c>
      <c r="AD282" s="78">
        <v>24.409600000000001</v>
      </c>
      <c r="AE282" s="25">
        <f t="shared" si="68"/>
        <v>0</v>
      </c>
      <c r="AF282" s="73">
        <f>'STIC Apportionment'!R473</f>
        <v>2.4914000000000001</v>
      </c>
      <c r="AG282" s="78">
        <v>2.4914000000000001</v>
      </c>
      <c r="AH282" s="25">
        <f t="shared" si="69"/>
        <v>0</v>
      </c>
      <c r="AI282"/>
      <c r="AJ282" s="1">
        <f>'STIC Apportionment'!T473</f>
        <v>0</v>
      </c>
      <c r="AK282" s="1">
        <f>'STIC Apportionment'!U473</f>
        <v>0</v>
      </c>
      <c r="AL282" s="1">
        <f>'STIC Apportionment'!V473</f>
        <v>0</v>
      </c>
      <c r="AM282" s="1">
        <f>'STIC Apportionment'!W473</f>
        <v>0</v>
      </c>
      <c r="AN282" s="1">
        <f>'STIC Apportionment'!X473</f>
        <v>0</v>
      </c>
      <c r="AO282" s="1">
        <f>'STIC Apportionment'!Y473</f>
        <v>0</v>
      </c>
      <c r="AP282" s="28">
        <f>'STIC Apportionment'!Z473</f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 s="13">
        <v>0</v>
      </c>
      <c r="AZ282" t="str">
        <f t="shared" si="74"/>
        <v/>
      </c>
      <c r="BA282" t="str">
        <f t="shared" si="74"/>
        <v/>
      </c>
      <c r="BB282" t="str">
        <f t="shared" si="74"/>
        <v/>
      </c>
      <c r="BC282" t="str">
        <f t="shared" si="73"/>
        <v/>
      </c>
      <c r="BD282" t="str">
        <f t="shared" si="73"/>
        <v/>
      </c>
      <c r="BE282" t="str">
        <f t="shared" si="73"/>
        <v/>
      </c>
      <c r="BF282" s="13">
        <f t="shared" si="70"/>
        <v>0</v>
      </c>
      <c r="BG282" s="13">
        <f t="shared" si="71"/>
        <v>0</v>
      </c>
      <c r="BH282" s="13">
        <f t="shared" si="72"/>
        <v>0</v>
      </c>
    </row>
    <row r="283" spans="1:60" x14ac:dyDescent="0.25">
      <c r="A283">
        <v>458</v>
      </c>
      <c r="B283" t="s">
        <v>489</v>
      </c>
      <c r="C283" s="8">
        <v>57383</v>
      </c>
      <c r="D283" s="8">
        <v>1039</v>
      </c>
      <c r="E283" s="26">
        <f>'STIC Apportionment'!G474</f>
        <v>126019</v>
      </c>
      <c r="F283" s="22">
        <v>180795</v>
      </c>
      <c r="G283" s="23">
        <f t="shared" si="60"/>
        <v>-0.30297298044746812</v>
      </c>
      <c r="H283" s="24">
        <f>'STIC Apportionment'!H474</f>
        <v>56176</v>
      </c>
      <c r="I283" s="27">
        <v>36611</v>
      </c>
      <c r="J283" s="23">
        <f t="shared" si="61"/>
        <v>0.53440222883832722</v>
      </c>
      <c r="K283" s="24">
        <f>'STIC Apportionment'!I474</f>
        <v>2760</v>
      </c>
      <c r="L283" s="27">
        <v>2107</v>
      </c>
      <c r="M283" s="23">
        <f t="shared" si="62"/>
        <v>0.30991931656383476</v>
      </c>
      <c r="N283" s="24">
        <f>'STIC Apportionment'!J474</f>
        <v>5742</v>
      </c>
      <c r="O283" s="27">
        <v>10969</v>
      </c>
      <c r="P283" s="23">
        <f t="shared" si="63"/>
        <v>-0.47652475157261376</v>
      </c>
      <c r="Q283" s="73">
        <f>'STIC Apportionment'!M474</f>
        <v>2.2433000000000001</v>
      </c>
      <c r="R283" s="78">
        <v>4.9382999999999999</v>
      </c>
      <c r="S283" s="25">
        <f t="shared" si="64"/>
        <v>-0.54573436202741832</v>
      </c>
      <c r="T283" s="92">
        <f>'STIC Apportionment'!N474</f>
        <v>45.659100000000002</v>
      </c>
      <c r="U283" s="78">
        <v>85.806799999999996</v>
      </c>
      <c r="V283" s="25">
        <f t="shared" si="65"/>
        <v>-0.46788482964054123</v>
      </c>
      <c r="W283" s="73">
        <f>'STIC Apportionment'!O474</f>
        <v>0.97899999999999998</v>
      </c>
      <c r="X283" s="78">
        <v>0.63800000000000001</v>
      </c>
      <c r="Y283" s="25">
        <f t="shared" si="66"/>
        <v>0.5344827586206895</v>
      </c>
      <c r="Z283" s="73">
        <f>'STIC Apportionment'!P474</f>
        <v>4.8099999999999997E-2</v>
      </c>
      <c r="AA283" s="78">
        <v>3.6700000000000003E-2</v>
      </c>
      <c r="AB283" s="25">
        <f t="shared" si="67"/>
        <v>0.31062670299727491</v>
      </c>
      <c r="AC283" s="73">
        <f>'STIC Apportionment'!Q474</f>
        <v>2.1960999999999999</v>
      </c>
      <c r="AD283" s="78">
        <v>3.1507000000000001</v>
      </c>
      <c r="AE283" s="25">
        <f t="shared" si="68"/>
        <v>-0.30298029009426475</v>
      </c>
      <c r="AF283" s="73">
        <f>'STIC Apportionment'!R474</f>
        <v>0.10009999999999999</v>
      </c>
      <c r="AG283" s="78">
        <v>0.19120000000000001</v>
      </c>
      <c r="AH283" s="25">
        <f t="shared" si="69"/>
        <v>-0.47646443514644354</v>
      </c>
      <c r="AI283"/>
      <c r="AJ283" s="1">
        <f>'STIC Apportionment'!T474</f>
        <v>0</v>
      </c>
      <c r="AK283" s="1">
        <f>'STIC Apportionment'!U474</f>
        <v>0</v>
      </c>
      <c r="AL283" s="1">
        <f>'STIC Apportionment'!V474</f>
        <v>0</v>
      </c>
      <c r="AM283" s="1">
        <f>'STIC Apportionment'!W474</f>
        <v>0</v>
      </c>
      <c r="AN283" s="1">
        <f>'STIC Apportionment'!X474</f>
        <v>0</v>
      </c>
      <c r="AO283" s="1">
        <f>'STIC Apportionment'!Y474</f>
        <v>0</v>
      </c>
      <c r="AP283" s="28">
        <f>'STIC Apportionment'!Z474</f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 s="13">
        <v>0</v>
      </c>
      <c r="AZ283" t="str">
        <f t="shared" si="74"/>
        <v/>
      </c>
      <c r="BA283" t="str">
        <f t="shared" si="74"/>
        <v/>
      </c>
      <c r="BB283" t="str">
        <f t="shared" si="74"/>
        <v/>
      </c>
      <c r="BC283" t="str">
        <f t="shared" si="73"/>
        <v/>
      </c>
      <c r="BD283" t="str">
        <f t="shared" si="73"/>
        <v/>
      </c>
      <c r="BE283" t="str">
        <f t="shared" si="73"/>
        <v/>
      </c>
      <c r="BF283" s="13">
        <f t="shared" si="70"/>
        <v>0</v>
      </c>
      <c r="BG283" s="13">
        <f t="shared" si="71"/>
        <v>0</v>
      </c>
      <c r="BH283" s="13">
        <f t="shared" si="72"/>
        <v>0</v>
      </c>
    </row>
    <row r="284" spans="1:60" x14ac:dyDescent="0.25">
      <c r="A284">
        <v>459</v>
      </c>
      <c r="B284" t="s">
        <v>490</v>
      </c>
      <c r="C284" s="8">
        <v>56997</v>
      </c>
      <c r="D284" s="8">
        <v>2379</v>
      </c>
      <c r="E284" s="26">
        <f>'STIC Apportionment'!G475</f>
        <v>0</v>
      </c>
      <c r="F284" s="22">
        <v>0</v>
      </c>
      <c r="G284" s="23" t="str">
        <f t="shared" si="60"/>
        <v/>
      </c>
      <c r="H284" s="24">
        <f>'STIC Apportionment'!H475</f>
        <v>237143</v>
      </c>
      <c r="I284" s="27">
        <v>237143</v>
      </c>
      <c r="J284" s="23">
        <f t="shared" si="61"/>
        <v>0</v>
      </c>
      <c r="K284" s="24">
        <f>'STIC Apportionment'!I475</f>
        <v>16231</v>
      </c>
      <c r="L284" s="27">
        <v>16231</v>
      </c>
      <c r="M284" s="23">
        <f t="shared" si="62"/>
        <v>0</v>
      </c>
      <c r="N284" s="24">
        <f>'STIC Apportionment'!J475</f>
        <v>134813</v>
      </c>
      <c r="O284" s="27">
        <v>134813</v>
      </c>
      <c r="P284" s="23">
        <f t="shared" si="63"/>
        <v>0</v>
      </c>
      <c r="Q284" s="73">
        <f>'STIC Apportionment'!M475</f>
        <v>0</v>
      </c>
      <c r="R284" s="78">
        <v>0</v>
      </c>
      <c r="S284" s="25" t="str">
        <f t="shared" si="64"/>
        <v/>
      </c>
      <c r="T284" s="92">
        <f>'STIC Apportionment'!N475</f>
        <v>0</v>
      </c>
      <c r="U284" s="78">
        <v>0</v>
      </c>
      <c r="V284" s="25" t="str">
        <f t="shared" si="65"/>
        <v/>
      </c>
      <c r="W284" s="73">
        <f>'STIC Apportionment'!O475</f>
        <v>4.1605999999999996</v>
      </c>
      <c r="X284" s="78">
        <v>4.1605999999999996</v>
      </c>
      <c r="Y284" s="25">
        <f t="shared" si="66"/>
        <v>0</v>
      </c>
      <c r="Z284" s="73">
        <f>'STIC Apportionment'!P475</f>
        <v>0.2848</v>
      </c>
      <c r="AA284" s="78">
        <v>0.2848</v>
      </c>
      <c r="AB284" s="25">
        <f t="shared" si="67"/>
        <v>0</v>
      </c>
      <c r="AC284" s="73">
        <f>'STIC Apportionment'!Q475</f>
        <v>0</v>
      </c>
      <c r="AD284" s="78">
        <v>0</v>
      </c>
      <c r="AE284" s="25" t="str">
        <f t="shared" si="68"/>
        <v/>
      </c>
      <c r="AF284" s="73">
        <f>'STIC Apportionment'!R475</f>
        <v>2.3653</v>
      </c>
      <c r="AG284" s="78">
        <v>2.3653</v>
      </c>
      <c r="AH284" s="25">
        <f t="shared" si="69"/>
        <v>0</v>
      </c>
      <c r="AI284"/>
      <c r="AJ284" s="1">
        <f>'STIC Apportionment'!T475</f>
        <v>0</v>
      </c>
      <c r="AK284" s="1">
        <f>'STIC Apportionment'!U475</f>
        <v>0</v>
      </c>
      <c r="AL284" s="1">
        <f>'STIC Apportionment'!V475</f>
        <v>0</v>
      </c>
      <c r="AM284" s="1">
        <f>'STIC Apportionment'!W475</f>
        <v>0</v>
      </c>
      <c r="AN284" s="1">
        <f>'STIC Apportionment'!X475</f>
        <v>0</v>
      </c>
      <c r="AO284" s="1">
        <f>'STIC Apportionment'!Y475</f>
        <v>0</v>
      </c>
      <c r="AP284" s="28">
        <f>'STIC Apportionment'!Z475</f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 s="13">
        <v>0</v>
      </c>
      <c r="AZ284" t="str">
        <f t="shared" si="74"/>
        <v/>
      </c>
      <c r="BA284" t="str">
        <f t="shared" si="74"/>
        <v/>
      </c>
      <c r="BB284" t="str">
        <f t="shared" si="74"/>
        <v/>
      </c>
      <c r="BC284" t="str">
        <f t="shared" si="73"/>
        <v/>
      </c>
      <c r="BD284" t="str">
        <f t="shared" si="73"/>
        <v/>
      </c>
      <c r="BE284" t="str">
        <f t="shared" si="73"/>
        <v/>
      </c>
      <c r="BF284" s="13">
        <f t="shared" si="70"/>
        <v>0</v>
      </c>
      <c r="BG284" s="13">
        <f t="shared" si="71"/>
        <v>0</v>
      </c>
      <c r="BH284" s="13">
        <f t="shared" si="72"/>
        <v>0</v>
      </c>
    </row>
    <row r="285" spans="1:60" x14ac:dyDescent="0.25">
      <c r="A285">
        <v>460</v>
      </c>
      <c r="B285" t="s">
        <v>491</v>
      </c>
      <c r="C285" s="8">
        <v>56827</v>
      </c>
      <c r="D285" s="8">
        <v>1820</v>
      </c>
      <c r="E285" s="26">
        <f>'STIC Apportionment'!G476</f>
        <v>0</v>
      </c>
      <c r="F285" s="22">
        <v>0</v>
      </c>
      <c r="G285" s="23" t="str">
        <f t="shared" si="60"/>
        <v/>
      </c>
      <c r="H285" s="24">
        <f>'STIC Apportionment'!H476</f>
        <v>419177</v>
      </c>
      <c r="I285" s="27">
        <v>419177</v>
      </c>
      <c r="J285" s="23">
        <f t="shared" si="61"/>
        <v>0</v>
      </c>
      <c r="K285" s="24">
        <f>'STIC Apportionment'!I476</f>
        <v>31449</v>
      </c>
      <c r="L285" s="27">
        <v>31449</v>
      </c>
      <c r="M285" s="23">
        <f t="shared" si="62"/>
        <v>0</v>
      </c>
      <c r="N285" s="24">
        <f>'STIC Apportionment'!J476</f>
        <v>199297</v>
      </c>
      <c r="O285" s="27">
        <v>199297</v>
      </c>
      <c r="P285" s="23">
        <f t="shared" si="63"/>
        <v>0</v>
      </c>
      <c r="Q285" s="73">
        <f>'STIC Apportionment'!M476</f>
        <v>0</v>
      </c>
      <c r="R285" s="78">
        <v>0</v>
      </c>
      <c r="S285" s="25" t="str">
        <f t="shared" si="64"/>
        <v/>
      </c>
      <c r="T285" s="92">
        <f>'STIC Apportionment'!N476</f>
        <v>0</v>
      </c>
      <c r="U285" s="78">
        <v>0</v>
      </c>
      <c r="V285" s="25" t="str">
        <f t="shared" si="65"/>
        <v/>
      </c>
      <c r="W285" s="73">
        <f>'STIC Apportionment'!O476</f>
        <v>7.3764000000000003</v>
      </c>
      <c r="X285" s="78">
        <v>7.3764000000000003</v>
      </c>
      <c r="Y285" s="25">
        <f t="shared" si="66"/>
        <v>0</v>
      </c>
      <c r="Z285" s="73">
        <f>'STIC Apportionment'!P476</f>
        <v>0.5534</v>
      </c>
      <c r="AA285" s="78">
        <v>0.5534</v>
      </c>
      <c r="AB285" s="25">
        <f t="shared" si="67"/>
        <v>0</v>
      </c>
      <c r="AC285" s="73">
        <f>'STIC Apportionment'!Q476</f>
        <v>0</v>
      </c>
      <c r="AD285" s="78">
        <v>0</v>
      </c>
      <c r="AE285" s="25" t="str">
        <f t="shared" si="68"/>
        <v/>
      </c>
      <c r="AF285" s="73">
        <f>'STIC Apportionment'!R476</f>
        <v>3.5070999999999999</v>
      </c>
      <c r="AG285" s="78">
        <v>3.5070999999999999</v>
      </c>
      <c r="AH285" s="25">
        <f t="shared" si="69"/>
        <v>0</v>
      </c>
      <c r="AI285"/>
      <c r="AJ285" s="1">
        <f>'STIC Apportionment'!T476</f>
        <v>0</v>
      </c>
      <c r="AK285" s="1">
        <f>'STIC Apportionment'!U476</f>
        <v>0</v>
      </c>
      <c r="AL285" s="1">
        <f>'STIC Apportionment'!V476</f>
        <v>0</v>
      </c>
      <c r="AM285" s="1">
        <f>'STIC Apportionment'!W476</f>
        <v>0</v>
      </c>
      <c r="AN285" s="1">
        <f>'STIC Apportionment'!X476</f>
        <v>0</v>
      </c>
      <c r="AO285" s="1">
        <f>'STIC Apportionment'!Y476</f>
        <v>0</v>
      </c>
      <c r="AP285" s="28">
        <f>'STIC Apportionment'!Z476</f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 s="13">
        <v>0</v>
      </c>
      <c r="AZ285" t="str">
        <f t="shared" si="74"/>
        <v/>
      </c>
      <c r="BA285" t="str">
        <f t="shared" si="74"/>
        <v/>
      </c>
      <c r="BB285" t="str">
        <f t="shared" si="74"/>
        <v/>
      </c>
      <c r="BC285" t="str">
        <f t="shared" si="73"/>
        <v/>
      </c>
      <c r="BD285" t="str">
        <f t="shared" si="73"/>
        <v/>
      </c>
      <c r="BE285" t="str">
        <f t="shared" si="73"/>
        <v/>
      </c>
      <c r="BF285" s="13">
        <f t="shared" si="70"/>
        <v>0</v>
      </c>
      <c r="BG285" s="13">
        <f t="shared" si="71"/>
        <v>0</v>
      </c>
      <c r="BH285" s="13">
        <f t="shared" si="72"/>
        <v>0</v>
      </c>
    </row>
    <row r="286" spans="1:60" x14ac:dyDescent="0.25">
      <c r="A286">
        <v>461</v>
      </c>
      <c r="B286" t="s">
        <v>492</v>
      </c>
      <c r="C286" s="8">
        <v>56611</v>
      </c>
      <c r="D286" s="8">
        <v>1485</v>
      </c>
      <c r="E286" s="26">
        <f>'STIC Apportionment'!G477</f>
        <v>0</v>
      </c>
      <c r="F286" s="22">
        <v>0</v>
      </c>
      <c r="G286" s="23" t="str">
        <f t="shared" si="60"/>
        <v/>
      </c>
      <c r="H286" s="24">
        <f>'STIC Apportionment'!H477</f>
        <v>330778</v>
      </c>
      <c r="I286" s="27">
        <v>339497</v>
      </c>
      <c r="J286" s="23">
        <f t="shared" si="61"/>
        <v>-2.5682112065791407E-2</v>
      </c>
      <c r="K286" s="24">
        <f>'STIC Apportionment'!I477</f>
        <v>22159</v>
      </c>
      <c r="L286" s="27">
        <v>22760</v>
      </c>
      <c r="M286" s="23">
        <f t="shared" si="62"/>
        <v>-2.6405975395430548E-2</v>
      </c>
      <c r="N286" s="24">
        <f>'STIC Apportionment'!J477</f>
        <v>128100</v>
      </c>
      <c r="O286" s="27">
        <v>188500</v>
      </c>
      <c r="P286" s="23">
        <f t="shared" si="63"/>
        <v>-0.3204244031830239</v>
      </c>
      <c r="Q286" s="73">
        <f>'STIC Apportionment'!M477</f>
        <v>0</v>
      </c>
      <c r="R286" s="78">
        <v>0</v>
      </c>
      <c r="S286" s="25" t="str">
        <f t="shared" si="64"/>
        <v/>
      </c>
      <c r="T286" s="92">
        <f>'STIC Apportionment'!N477</f>
        <v>0</v>
      </c>
      <c r="U286" s="78">
        <v>0</v>
      </c>
      <c r="V286" s="25" t="str">
        <f t="shared" si="65"/>
        <v/>
      </c>
      <c r="W286" s="73">
        <f>'STIC Apportionment'!O477</f>
        <v>5.843</v>
      </c>
      <c r="X286" s="78">
        <v>5.9969999999999999</v>
      </c>
      <c r="Y286" s="25">
        <f t="shared" si="66"/>
        <v>-2.5679506419876597E-2</v>
      </c>
      <c r="Z286" s="73">
        <f>'STIC Apportionment'!P477</f>
        <v>0.39140000000000003</v>
      </c>
      <c r="AA286" s="78">
        <v>0.40200000000000002</v>
      </c>
      <c r="AB286" s="25">
        <f t="shared" si="67"/>
        <v>-2.6368159203980057E-2</v>
      </c>
      <c r="AC286" s="73">
        <f>'STIC Apportionment'!Q477</f>
        <v>0</v>
      </c>
      <c r="AD286" s="78">
        <v>0</v>
      </c>
      <c r="AE286" s="25" t="str">
        <f t="shared" si="68"/>
        <v/>
      </c>
      <c r="AF286" s="73">
        <f>'STIC Apportionment'!R477</f>
        <v>2.2627999999999999</v>
      </c>
      <c r="AG286" s="78">
        <v>3.3296999999999999</v>
      </c>
      <c r="AH286" s="25">
        <f t="shared" si="69"/>
        <v>-0.32041925699011919</v>
      </c>
      <c r="AI286"/>
      <c r="AJ286" s="1">
        <f>'STIC Apportionment'!T477</f>
        <v>0</v>
      </c>
      <c r="AK286" s="1">
        <f>'STIC Apportionment'!U477</f>
        <v>0</v>
      </c>
      <c r="AL286" s="1">
        <f>'STIC Apportionment'!V477</f>
        <v>0</v>
      </c>
      <c r="AM286" s="1">
        <f>'STIC Apportionment'!W477</f>
        <v>0</v>
      </c>
      <c r="AN286" s="1">
        <f>'STIC Apportionment'!X477</f>
        <v>0</v>
      </c>
      <c r="AO286" s="1">
        <f>'STIC Apportionment'!Y477</f>
        <v>0</v>
      </c>
      <c r="AP286" s="28">
        <f>'STIC Apportionment'!Z477</f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 s="13">
        <v>0</v>
      </c>
      <c r="AZ286" t="str">
        <f t="shared" si="74"/>
        <v/>
      </c>
      <c r="BA286" t="str">
        <f t="shared" si="74"/>
        <v/>
      </c>
      <c r="BB286" t="str">
        <f t="shared" si="74"/>
        <v/>
      </c>
      <c r="BC286" t="str">
        <f t="shared" si="73"/>
        <v/>
      </c>
      <c r="BD286" t="str">
        <f t="shared" si="73"/>
        <v/>
      </c>
      <c r="BE286" t="str">
        <f t="shared" si="73"/>
        <v/>
      </c>
      <c r="BF286" s="13">
        <f t="shared" si="70"/>
        <v>0</v>
      </c>
      <c r="BG286" s="13">
        <f t="shared" si="71"/>
        <v>0</v>
      </c>
      <c r="BH286" s="13">
        <f t="shared" si="72"/>
        <v>0</v>
      </c>
    </row>
    <row r="287" spans="1:60" x14ac:dyDescent="0.25">
      <c r="A287">
        <v>462</v>
      </c>
      <c r="B287" t="s">
        <v>493</v>
      </c>
      <c r="C287" s="8">
        <v>56142</v>
      </c>
      <c r="D287" s="8">
        <v>2119</v>
      </c>
      <c r="E287" s="26">
        <f>'STIC Apportionment'!G478</f>
        <v>2799124</v>
      </c>
      <c r="F287" s="22">
        <v>5069985</v>
      </c>
      <c r="G287" s="23">
        <f t="shared" si="60"/>
        <v>-0.44790290306578817</v>
      </c>
      <c r="H287" s="24">
        <f>'STIC Apportionment'!H478</f>
        <v>943685</v>
      </c>
      <c r="I287" s="27">
        <v>1032247</v>
      </c>
      <c r="J287" s="23">
        <f t="shared" si="61"/>
        <v>-8.5795357118984117E-2</v>
      </c>
      <c r="K287" s="24">
        <f>'STIC Apportionment'!I478</f>
        <v>57937</v>
      </c>
      <c r="L287" s="27">
        <v>61095</v>
      </c>
      <c r="M287" s="23">
        <f t="shared" si="62"/>
        <v>-5.1689990997626611E-2</v>
      </c>
      <c r="N287" s="24">
        <f>'STIC Apportionment'!J478</f>
        <v>643883</v>
      </c>
      <c r="O287" s="27">
        <v>1008033</v>
      </c>
      <c r="P287" s="23">
        <f t="shared" si="63"/>
        <v>-0.36124809406041269</v>
      </c>
      <c r="Q287" s="73">
        <f>'STIC Apportionment'!M478</f>
        <v>2.9662000000000002</v>
      </c>
      <c r="R287" s="78">
        <v>4.9116</v>
      </c>
      <c r="S287" s="25">
        <f t="shared" si="64"/>
        <v>-0.39608274289437251</v>
      </c>
      <c r="T287" s="92">
        <f>'STIC Apportionment'!N478</f>
        <v>48.313200000000002</v>
      </c>
      <c r="U287" s="78">
        <v>82.985299999999995</v>
      </c>
      <c r="V287" s="25">
        <f t="shared" si="65"/>
        <v>-0.41781014227821067</v>
      </c>
      <c r="W287" s="73">
        <f>'STIC Apportionment'!O478</f>
        <v>16.808900000000001</v>
      </c>
      <c r="X287" s="78">
        <v>18.386399999999998</v>
      </c>
      <c r="Y287" s="25">
        <f t="shared" si="66"/>
        <v>-8.5797110908062302E-2</v>
      </c>
      <c r="Z287" s="73">
        <f>'STIC Apportionment'!P478</f>
        <v>1.032</v>
      </c>
      <c r="AA287" s="78">
        <v>1.0882000000000001</v>
      </c>
      <c r="AB287" s="25">
        <f t="shared" si="67"/>
        <v>-5.1644918213563651E-2</v>
      </c>
      <c r="AC287" s="73">
        <f>'STIC Apportionment'!Q478</f>
        <v>49.857900000000001</v>
      </c>
      <c r="AD287" s="78">
        <v>90.3065</v>
      </c>
      <c r="AE287" s="25">
        <f t="shared" si="68"/>
        <v>-0.44790352853892024</v>
      </c>
      <c r="AF287" s="73">
        <f>'STIC Apportionment'!R478</f>
        <v>11.4688</v>
      </c>
      <c r="AG287" s="78">
        <v>17.955100000000002</v>
      </c>
      <c r="AH287" s="25">
        <f t="shared" si="69"/>
        <v>-0.36125112085145727</v>
      </c>
      <c r="AI287"/>
      <c r="AJ287" s="1">
        <f>'STIC Apportionment'!T478</f>
        <v>0</v>
      </c>
      <c r="AK287" s="1">
        <f>'STIC Apportionment'!U478</f>
        <v>0</v>
      </c>
      <c r="AL287" s="1">
        <f>'STIC Apportionment'!V478</f>
        <v>1</v>
      </c>
      <c r="AM287" s="1">
        <f>'STIC Apportionment'!W478</f>
        <v>1</v>
      </c>
      <c r="AN287" s="1">
        <f>'STIC Apportionment'!X478</f>
        <v>0</v>
      </c>
      <c r="AO287" s="1">
        <f>'STIC Apportionment'!Y478</f>
        <v>0</v>
      </c>
      <c r="AP287" s="28">
        <f>'STIC Apportionment'!Z478</f>
        <v>2</v>
      </c>
      <c r="AR287">
        <v>0</v>
      </c>
      <c r="AS287">
        <v>0</v>
      </c>
      <c r="AT287">
        <v>1</v>
      </c>
      <c r="AU287">
        <v>1</v>
      </c>
      <c r="AV287">
        <v>1</v>
      </c>
      <c r="AW287">
        <v>1</v>
      </c>
      <c r="AX287" s="13">
        <v>4</v>
      </c>
      <c r="AZ287" t="str">
        <f t="shared" si="74"/>
        <v/>
      </c>
      <c r="BA287" t="str">
        <f t="shared" si="74"/>
        <v/>
      </c>
      <c r="BB287" t="str">
        <f t="shared" si="74"/>
        <v/>
      </c>
      <c r="BC287" t="str">
        <f t="shared" si="73"/>
        <v/>
      </c>
      <c r="BD287" t="str">
        <f t="shared" si="73"/>
        <v>loss</v>
      </c>
      <c r="BE287" t="str">
        <f t="shared" si="73"/>
        <v>loss</v>
      </c>
      <c r="BF287" s="13">
        <f t="shared" si="70"/>
        <v>0</v>
      </c>
      <c r="BG287" s="13">
        <f t="shared" si="71"/>
        <v>2</v>
      </c>
      <c r="BH287" s="13">
        <f t="shared" si="72"/>
        <v>-2</v>
      </c>
    </row>
    <row r="288" spans="1:60" x14ac:dyDescent="0.25">
      <c r="A288">
        <v>463</v>
      </c>
      <c r="B288" t="s">
        <v>494</v>
      </c>
      <c r="C288" s="8">
        <v>55934</v>
      </c>
      <c r="D288" s="8">
        <v>3354</v>
      </c>
      <c r="E288" s="26">
        <f>'STIC Apportionment'!G479</f>
        <v>16562185</v>
      </c>
      <c r="F288" s="22">
        <v>16562185</v>
      </c>
      <c r="G288" s="23">
        <f t="shared" si="60"/>
        <v>0</v>
      </c>
      <c r="H288" s="24">
        <f>'STIC Apportionment'!H479</f>
        <v>2309398</v>
      </c>
      <c r="I288" s="27">
        <v>2309398</v>
      </c>
      <c r="J288" s="23">
        <f t="shared" si="61"/>
        <v>0</v>
      </c>
      <c r="K288" s="24">
        <f>'STIC Apportionment'!I479</f>
        <v>139890</v>
      </c>
      <c r="L288" s="27">
        <v>139890</v>
      </c>
      <c r="M288" s="23">
        <f t="shared" si="62"/>
        <v>0</v>
      </c>
      <c r="N288" s="24">
        <f>'STIC Apportionment'!J479</f>
        <v>1685560</v>
      </c>
      <c r="O288" s="27">
        <v>1685560</v>
      </c>
      <c r="P288" s="23">
        <f t="shared" si="63"/>
        <v>0</v>
      </c>
      <c r="Q288" s="73">
        <f>'STIC Apportionment'!M479</f>
        <v>7.1715999999999998</v>
      </c>
      <c r="R288" s="78">
        <v>7.1715999999999998</v>
      </c>
      <c r="S288" s="25">
        <f t="shared" si="64"/>
        <v>0</v>
      </c>
      <c r="T288" s="92">
        <f>'STIC Apportionment'!N479</f>
        <v>118.3943</v>
      </c>
      <c r="U288" s="78">
        <v>118.3943</v>
      </c>
      <c r="V288" s="25">
        <f t="shared" si="65"/>
        <v>0</v>
      </c>
      <c r="W288" s="73">
        <f>'STIC Apportionment'!O479</f>
        <v>41.2879</v>
      </c>
      <c r="X288" s="78">
        <v>41.2879</v>
      </c>
      <c r="Y288" s="25">
        <f t="shared" si="66"/>
        <v>0</v>
      </c>
      <c r="Z288" s="73">
        <f>'STIC Apportionment'!P479</f>
        <v>2.5009999999999999</v>
      </c>
      <c r="AA288" s="78">
        <v>2.5009999999999999</v>
      </c>
      <c r="AB288" s="25">
        <f t="shared" si="67"/>
        <v>0</v>
      </c>
      <c r="AC288" s="73">
        <f>'STIC Apportionment'!Q479</f>
        <v>296.10230000000001</v>
      </c>
      <c r="AD288" s="78">
        <v>296.10230000000001</v>
      </c>
      <c r="AE288" s="25">
        <f t="shared" si="68"/>
        <v>0</v>
      </c>
      <c r="AF288" s="73">
        <f>'STIC Apportionment'!R479</f>
        <v>30.134799999999998</v>
      </c>
      <c r="AG288" s="78">
        <v>30.134799999999998</v>
      </c>
      <c r="AH288" s="25">
        <f t="shared" si="69"/>
        <v>0</v>
      </c>
      <c r="AI288"/>
      <c r="AJ288" s="1">
        <f>'STIC Apportionment'!T479</f>
        <v>1</v>
      </c>
      <c r="AK288" s="1">
        <f>'STIC Apportionment'!U479</f>
        <v>1</v>
      </c>
      <c r="AL288" s="1">
        <f>'STIC Apportionment'!V479</f>
        <v>1</v>
      </c>
      <c r="AM288" s="1">
        <f>'STIC Apportionment'!W479</f>
        <v>1</v>
      </c>
      <c r="AN288" s="1">
        <f>'STIC Apportionment'!X479</f>
        <v>1</v>
      </c>
      <c r="AO288" s="1">
        <f>'STIC Apportionment'!Y479</f>
        <v>1</v>
      </c>
      <c r="AP288" s="28">
        <f>'STIC Apportionment'!Z479</f>
        <v>6</v>
      </c>
      <c r="AR288">
        <v>1</v>
      </c>
      <c r="AS288">
        <v>1</v>
      </c>
      <c r="AT288">
        <v>1</v>
      </c>
      <c r="AU288">
        <v>1</v>
      </c>
      <c r="AV288">
        <v>1</v>
      </c>
      <c r="AW288">
        <v>1</v>
      </c>
      <c r="AX288" s="13">
        <v>6</v>
      </c>
      <c r="AZ288" t="str">
        <f t="shared" si="74"/>
        <v/>
      </c>
      <c r="BA288" t="str">
        <f t="shared" si="74"/>
        <v/>
      </c>
      <c r="BB288" t="str">
        <f t="shared" si="74"/>
        <v/>
      </c>
      <c r="BC288" t="str">
        <f t="shared" si="73"/>
        <v/>
      </c>
      <c r="BD288" t="str">
        <f t="shared" si="73"/>
        <v/>
      </c>
      <c r="BE288" t="str">
        <f t="shared" si="73"/>
        <v/>
      </c>
      <c r="BF288" s="13">
        <f t="shared" si="70"/>
        <v>0</v>
      </c>
      <c r="BG288" s="13">
        <f t="shared" si="71"/>
        <v>0</v>
      </c>
      <c r="BH288" s="13">
        <f t="shared" si="72"/>
        <v>0</v>
      </c>
    </row>
    <row r="289" spans="1:60" x14ac:dyDescent="0.25">
      <c r="A289">
        <v>464</v>
      </c>
      <c r="B289" t="s">
        <v>495</v>
      </c>
      <c r="C289" s="8">
        <v>55805</v>
      </c>
      <c r="D289" s="8">
        <v>2017</v>
      </c>
      <c r="E289" s="26">
        <f>'STIC Apportionment'!G480</f>
        <v>0</v>
      </c>
      <c r="F289" s="22">
        <v>0</v>
      </c>
      <c r="G289" s="23" t="str">
        <f t="shared" si="60"/>
        <v/>
      </c>
      <c r="H289" s="24">
        <f>'STIC Apportionment'!H480</f>
        <v>579050</v>
      </c>
      <c r="I289" s="27">
        <v>580193</v>
      </c>
      <c r="J289" s="23">
        <f t="shared" si="61"/>
        <v>-1.9700341093394913E-3</v>
      </c>
      <c r="K289" s="24">
        <f>'STIC Apportionment'!I480</f>
        <v>45592</v>
      </c>
      <c r="L289" s="27">
        <v>45648</v>
      </c>
      <c r="M289" s="23">
        <f t="shared" si="62"/>
        <v>-1.226778829302444E-3</v>
      </c>
      <c r="N289" s="24">
        <f>'STIC Apportionment'!J480</f>
        <v>673694</v>
      </c>
      <c r="O289" s="27">
        <v>672282</v>
      </c>
      <c r="P289" s="23">
        <f t="shared" si="63"/>
        <v>2.1003090964804016E-3</v>
      </c>
      <c r="Q289" s="73">
        <f>'STIC Apportionment'!M480</f>
        <v>0</v>
      </c>
      <c r="R289" s="78">
        <v>0</v>
      </c>
      <c r="S289" s="25" t="str">
        <f t="shared" si="64"/>
        <v/>
      </c>
      <c r="T289" s="92">
        <f>'STIC Apportionment'!N480</f>
        <v>0</v>
      </c>
      <c r="U289" s="78">
        <v>0</v>
      </c>
      <c r="V289" s="25" t="str">
        <f t="shared" si="65"/>
        <v/>
      </c>
      <c r="W289" s="73">
        <f>'STIC Apportionment'!O480</f>
        <v>10.376300000000001</v>
      </c>
      <c r="X289" s="78">
        <v>10.396800000000001</v>
      </c>
      <c r="Y289" s="25">
        <f t="shared" si="66"/>
        <v>-1.9717605417051143E-3</v>
      </c>
      <c r="Z289" s="73">
        <f>'STIC Apportionment'!P480</f>
        <v>0.81699999999999995</v>
      </c>
      <c r="AA289" s="78">
        <v>0.81799999999999995</v>
      </c>
      <c r="AB289" s="25">
        <f t="shared" si="67"/>
        <v>-1.2224938875305957E-3</v>
      </c>
      <c r="AC289" s="73">
        <f>'STIC Apportionment'!Q480</f>
        <v>0</v>
      </c>
      <c r="AD289" s="78">
        <v>0</v>
      </c>
      <c r="AE289" s="25" t="str">
        <f t="shared" si="68"/>
        <v/>
      </c>
      <c r="AF289" s="73">
        <f>'STIC Apportionment'!R480</f>
        <v>12.0723</v>
      </c>
      <c r="AG289" s="78">
        <v>12.047000000000001</v>
      </c>
      <c r="AH289" s="25">
        <f t="shared" si="69"/>
        <v>2.1001079106830467E-3</v>
      </c>
      <c r="AI289"/>
      <c r="AJ289" s="1">
        <f>'STIC Apportionment'!T480</f>
        <v>0</v>
      </c>
      <c r="AK289" s="1">
        <f>'STIC Apportionment'!U480</f>
        <v>0</v>
      </c>
      <c r="AL289" s="1">
        <f>'STIC Apportionment'!V480</f>
        <v>0</v>
      </c>
      <c r="AM289" s="1">
        <f>'STIC Apportionment'!W480</f>
        <v>1</v>
      </c>
      <c r="AN289" s="1">
        <f>'STIC Apportionment'!X480</f>
        <v>0</v>
      </c>
      <c r="AO289" s="1">
        <f>'STIC Apportionment'!Y480</f>
        <v>1</v>
      </c>
      <c r="AP289" s="28">
        <f>'STIC Apportionment'!Z480</f>
        <v>2</v>
      </c>
      <c r="AR289">
        <v>0</v>
      </c>
      <c r="AS289">
        <v>0</v>
      </c>
      <c r="AT289">
        <v>0</v>
      </c>
      <c r="AU289">
        <v>1</v>
      </c>
      <c r="AV289">
        <v>0</v>
      </c>
      <c r="AW289">
        <v>1</v>
      </c>
      <c r="AX289" s="13">
        <v>2</v>
      </c>
      <c r="AZ289" t="str">
        <f t="shared" si="74"/>
        <v/>
      </c>
      <c r="BA289" t="str">
        <f t="shared" si="74"/>
        <v/>
      </c>
      <c r="BB289" t="str">
        <f t="shared" si="74"/>
        <v/>
      </c>
      <c r="BC289" t="str">
        <f t="shared" si="73"/>
        <v/>
      </c>
      <c r="BD289" t="str">
        <f t="shared" si="73"/>
        <v/>
      </c>
      <c r="BE289" t="str">
        <f t="shared" si="73"/>
        <v/>
      </c>
      <c r="BF289" s="13">
        <f t="shared" si="70"/>
        <v>0</v>
      </c>
      <c r="BG289" s="13">
        <f t="shared" si="71"/>
        <v>0</v>
      </c>
      <c r="BH289" s="13">
        <f t="shared" si="72"/>
        <v>0</v>
      </c>
    </row>
    <row r="290" spans="1:60" x14ac:dyDescent="0.25">
      <c r="A290">
        <v>465</v>
      </c>
      <c r="B290" t="s">
        <v>496</v>
      </c>
      <c r="C290" s="8">
        <v>55513</v>
      </c>
      <c r="D290" s="8">
        <v>4551</v>
      </c>
      <c r="E290" s="26">
        <f>'STIC Apportionment'!G481</f>
        <v>3353530</v>
      </c>
      <c r="F290" s="22">
        <v>3353530</v>
      </c>
      <c r="G290" s="23">
        <f t="shared" si="60"/>
        <v>0</v>
      </c>
      <c r="H290" s="24">
        <f>'STIC Apportionment'!H481</f>
        <v>617195</v>
      </c>
      <c r="I290" s="27">
        <v>617195</v>
      </c>
      <c r="J290" s="23">
        <f t="shared" si="61"/>
        <v>0</v>
      </c>
      <c r="K290" s="24">
        <f>'STIC Apportionment'!I481</f>
        <v>31901</v>
      </c>
      <c r="L290" s="27">
        <v>31901</v>
      </c>
      <c r="M290" s="23">
        <f t="shared" si="62"/>
        <v>0</v>
      </c>
      <c r="N290" s="24">
        <f>'STIC Apportionment'!J481</f>
        <v>312527</v>
      </c>
      <c r="O290" s="27">
        <v>312527</v>
      </c>
      <c r="P290" s="23">
        <f t="shared" si="63"/>
        <v>0</v>
      </c>
      <c r="Q290" s="73">
        <f>'STIC Apportionment'!M481</f>
        <v>5.4335000000000004</v>
      </c>
      <c r="R290" s="78">
        <v>5.4335000000000004</v>
      </c>
      <c r="S290" s="25">
        <f t="shared" si="64"/>
        <v>0</v>
      </c>
      <c r="T290" s="92">
        <f>'STIC Apportionment'!N481</f>
        <v>105.123</v>
      </c>
      <c r="U290" s="78">
        <v>105.123</v>
      </c>
      <c r="V290" s="25">
        <f t="shared" si="65"/>
        <v>0</v>
      </c>
      <c r="W290" s="73">
        <f>'STIC Apportionment'!O481</f>
        <v>11.118</v>
      </c>
      <c r="X290" s="78">
        <v>11.118</v>
      </c>
      <c r="Y290" s="25">
        <f t="shared" si="66"/>
        <v>0</v>
      </c>
      <c r="Z290" s="73">
        <f>'STIC Apportionment'!P481</f>
        <v>0.57469999999999999</v>
      </c>
      <c r="AA290" s="78">
        <v>0.57469999999999999</v>
      </c>
      <c r="AB290" s="25">
        <f t="shared" si="67"/>
        <v>0</v>
      </c>
      <c r="AC290" s="73">
        <f>'STIC Apportionment'!Q481</f>
        <v>60.409799999999997</v>
      </c>
      <c r="AD290" s="78">
        <v>60.409799999999997</v>
      </c>
      <c r="AE290" s="25">
        <f t="shared" si="68"/>
        <v>0</v>
      </c>
      <c r="AF290" s="73">
        <f>'STIC Apportionment'!R481</f>
        <v>5.6298000000000004</v>
      </c>
      <c r="AG290" s="78">
        <v>5.6298000000000004</v>
      </c>
      <c r="AH290" s="25">
        <f t="shared" si="69"/>
        <v>0</v>
      </c>
      <c r="AI290"/>
      <c r="AJ290" s="1">
        <f>'STIC Apportionment'!T481</f>
        <v>0</v>
      </c>
      <c r="AK290" s="1">
        <f>'STIC Apportionment'!U481</f>
        <v>1</v>
      </c>
      <c r="AL290" s="1">
        <f>'STIC Apportionment'!V481</f>
        <v>0</v>
      </c>
      <c r="AM290" s="1">
        <f>'STIC Apportionment'!W481</f>
        <v>0</v>
      </c>
      <c r="AN290" s="1">
        <f>'STIC Apportionment'!X481</f>
        <v>0</v>
      </c>
      <c r="AO290" s="1">
        <f>'STIC Apportionment'!Y481</f>
        <v>0</v>
      </c>
      <c r="AP290" s="28">
        <f>'STIC Apportionment'!Z481</f>
        <v>1</v>
      </c>
      <c r="AR290">
        <v>0</v>
      </c>
      <c r="AS290">
        <v>1</v>
      </c>
      <c r="AT290">
        <v>0</v>
      </c>
      <c r="AU290">
        <v>0</v>
      </c>
      <c r="AV290">
        <v>0</v>
      </c>
      <c r="AW290">
        <v>0</v>
      </c>
      <c r="AX290" s="13">
        <v>1</v>
      </c>
      <c r="AZ290" t="str">
        <f t="shared" si="74"/>
        <v/>
      </c>
      <c r="BA290" t="str">
        <f t="shared" si="74"/>
        <v/>
      </c>
      <c r="BB290" t="str">
        <f t="shared" si="74"/>
        <v/>
      </c>
      <c r="BC290" t="str">
        <f t="shared" si="73"/>
        <v/>
      </c>
      <c r="BD290" t="str">
        <f t="shared" si="73"/>
        <v/>
      </c>
      <c r="BE290" t="str">
        <f t="shared" si="73"/>
        <v/>
      </c>
      <c r="BF290" s="13">
        <f t="shared" si="70"/>
        <v>0</v>
      </c>
      <c r="BG290" s="13">
        <f t="shared" si="71"/>
        <v>0</v>
      </c>
      <c r="BH290" s="13">
        <f t="shared" si="72"/>
        <v>0</v>
      </c>
    </row>
    <row r="291" spans="1:60" x14ac:dyDescent="0.25">
      <c r="A291">
        <v>466</v>
      </c>
      <c r="B291" t="s">
        <v>497</v>
      </c>
      <c r="C291" s="8">
        <v>55121</v>
      </c>
      <c r="D291" s="8">
        <v>1227</v>
      </c>
      <c r="E291" s="26">
        <f>'STIC Apportionment'!G482</f>
        <v>0</v>
      </c>
      <c r="F291" s="22">
        <v>0</v>
      </c>
      <c r="G291" s="23" t="str">
        <f t="shared" si="60"/>
        <v/>
      </c>
      <c r="H291" s="24">
        <f>'STIC Apportionment'!H482</f>
        <v>216899</v>
      </c>
      <c r="I291" s="27">
        <v>216899</v>
      </c>
      <c r="J291" s="23">
        <f t="shared" si="61"/>
        <v>0</v>
      </c>
      <c r="K291" s="24">
        <f>'STIC Apportionment'!I482</f>
        <v>15572</v>
      </c>
      <c r="L291" s="27">
        <v>15572</v>
      </c>
      <c r="M291" s="23">
        <f t="shared" si="62"/>
        <v>0</v>
      </c>
      <c r="N291" s="24">
        <f>'STIC Apportionment'!J482</f>
        <v>168627</v>
      </c>
      <c r="O291" s="27">
        <v>168627</v>
      </c>
      <c r="P291" s="23">
        <f t="shared" si="63"/>
        <v>0</v>
      </c>
      <c r="Q291" s="73">
        <f>'STIC Apportionment'!M482</f>
        <v>0</v>
      </c>
      <c r="R291" s="78">
        <v>0</v>
      </c>
      <c r="S291" s="25" t="str">
        <f t="shared" si="64"/>
        <v/>
      </c>
      <c r="T291" s="92">
        <f>'STIC Apportionment'!N482</f>
        <v>0</v>
      </c>
      <c r="U291" s="78">
        <v>0</v>
      </c>
      <c r="V291" s="25" t="str">
        <f t="shared" si="65"/>
        <v/>
      </c>
      <c r="W291" s="73">
        <f>'STIC Apportionment'!O482</f>
        <v>3.9350000000000001</v>
      </c>
      <c r="X291" s="78">
        <v>3.9350000000000001</v>
      </c>
      <c r="Y291" s="25">
        <f t="shared" si="66"/>
        <v>0</v>
      </c>
      <c r="Z291" s="73">
        <f>'STIC Apportionment'!P482</f>
        <v>0.28249999999999997</v>
      </c>
      <c r="AA291" s="78">
        <v>0.28249999999999997</v>
      </c>
      <c r="AB291" s="25">
        <f t="shared" si="67"/>
        <v>0</v>
      </c>
      <c r="AC291" s="73">
        <f>'STIC Apportionment'!Q482</f>
        <v>0</v>
      </c>
      <c r="AD291" s="78">
        <v>0</v>
      </c>
      <c r="AE291" s="25" t="str">
        <f t="shared" si="68"/>
        <v/>
      </c>
      <c r="AF291" s="73">
        <f>'STIC Apportionment'!R482</f>
        <v>3.0592000000000001</v>
      </c>
      <c r="AG291" s="78">
        <v>3.0592000000000001</v>
      </c>
      <c r="AH291" s="25">
        <f t="shared" si="69"/>
        <v>0</v>
      </c>
      <c r="AI291"/>
      <c r="AJ291" s="1">
        <f>'STIC Apportionment'!T482</f>
        <v>0</v>
      </c>
      <c r="AK291" s="1">
        <f>'STIC Apportionment'!U482</f>
        <v>0</v>
      </c>
      <c r="AL291" s="1">
        <f>'STIC Apportionment'!V482</f>
        <v>0</v>
      </c>
      <c r="AM291" s="1">
        <f>'STIC Apportionment'!W482</f>
        <v>0</v>
      </c>
      <c r="AN291" s="1">
        <f>'STIC Apportionment'!X482</f>
        <v>0</v>
      </c>
      <c r="AO291" s="1">
        <f>'STIC Apportionment'!Y482</f>
        <v>0</v>
      </c>
      <c r="AP291" s="28">
        <f>'STIC Apportionment'!Z482</f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 s="13">
        <v>0</v>
      </c>
      <c r="AZ291" t="str">
        <f t="shared" si="74"/>
        <v/>
      </c>
      <c r="BA291" t="str">
        <f t="shared" si="74"/>
        <v/>
      </c>
      <c r="BB291" t="str">
        <f t="shared" si="74"/>
        <v/>
      </c>
      <c r="BC291" t="str">
        <f t="shared" si="73"/>
        <v/>
      </c>
      <c r="BD291" t="str">
        <f t="shared" si="73"/>
        <v/>
      </c>
      <c r="BE291" t="str">
        <f t="shared" si="73"/>
        <v/>
      </c>
      <c r="BF291" s="13">
        <f t="shared" si="70"/>
        <v>0</v>
      </c>
      <c r="BG291" s="13">
        <f t="shared" si="71"/>
        <v>0</v>
      </c>
      <c r="BH291" s="13">
        <f t="shared" si="72"/>
        <v>0</v>
      </c>
    </row>
    <row r="292" spans="1:60" x14ac:dyDescent="0.25">
      <c r="A292">
        <v>467</v>
      </c>
      <c r="B292" t="s">
        <v>498</v>
      </c>
      <c r="C292" s="8">
        <v>54933</v>
      </c>
      <c r="D292" s="8">
        <v>2016</v>
      </c>
      <c r="E292" s="26">
        <f>'STIC Apportionment'!G483</f>
        <v>0</v>
      </c>
      <c r="F292" s="22">
        <v>0</v>
      </c>
      <c r="G292" s="23" t="str">
        <f t="shared" si="60"/>
        <v/>
      </c>
      <c r="H292" s="24">
        <f>'STIC Apportionment'!H483</f>
        <v>362502</v>
      </c>
      <c r="I292" s="27">
        <v>362502</v>
      </c>
      <c r="J292" s="23">
        <f t="shared" si="61"/>
        <v>0</v>
      </c>
      <c r="K292" s="24">
        <f>'STIC Apportionment'!I483</f>
        <v>30234</v>
      </c>
      <c r="L292" s="27">
        <v>30234</v>
      </c>
      <c r="M292" s="23">
        <f t="shared" si="62"/>
        <v>0</v>
      </c>
      <c r="N292" s="24">
        <f>'STIC Apportionment'!J483</f>
        <v>228818</v>
      </c>
      <c r="O292" s="27">
        <v>228818</v>
      </c>
      <c r="P292" s="23">
        <f t="shared" si="63"/>
        <v>0</v>
      </c>
      <c r="Q292" s="73">
        <f>'STIC Apportionment'!M483</f>
        <v>0</v>
      </c>
      <c r="R292" s="78">
        <v>0</v>
      </c>
      <c r="S292" s="25" t="str">
        <f t="shared" si="64"/>
        <v/>
      </c>
      <c r="T292" s="92">
        <f>'STIC Apportionment'!N483</f>
        <v>0</v>
      </c>
      <c r="U292" s="78">
        <v>0</v>
      </c>
      <c r="V292" s="25" t="str">
        <f t="shared" si="65"/>
        <v/>
      </c>
      <c r="W292" s="73">
        <f>'STIC Apportionment'!O483</f>
        <v>6.5990000000000002</v>
      </c>
      <c r="X292" s="78">
        <v>6.5990000000000002</v>
      </c>
      <c r="Y292" s="25">
        <f t="shared" si="66"/>
        <v>0</v>
      </c>
      <c r="Z292" s="73">
        <f>'STIC Apportionment'!P483</f>
        <v>0.5504</v>
      </c>
      <c r="AA292" s="78">
        <v>0.5504</v>
      </c>
      <c r="AB292" s="25">
        <f t="shared" si="67"/>
        <v>0</v>
      </c>
      <c r="AC292" s="73">
        <f>'STIC Apportionment'!Q483</f>
        <v>0</v>
      </c>
      <c r="AD292" s="78">
        <v>0</v>
      </c>
      <c r="AE292" s="25" t="str">
        <f t="shared" si="68"/>
        <v/>
      </c>
      <c r="AF292" s="73">
        <f>'STIC Apportionment'!R483</f>
        <v>4.1654</v>
      </c>
      <c r="AG292" s="78">
        <v>4.1654</v>
      </c>
      <c r="AH292" s="25">
        <f t="shared" si="69"/>
        <v>0</v>
      </c>
      <c r="AI292"/>
      <c r="AJ292" s="1">
        <f>'STIC Apportionment'!T483</f>
        <v>0</v>
      </c>
      <c r="AK292" s="1">
        <f>'STIC Apportionment'!U483</f>
        <v>0</v>
      </c>
      <c r="AL292" s="1">
        <f>'STIC Apportionment'!V483</f>
        <v>0</v>
      </c>
      <c r="AM292" s="1">
        <f>'STIC Apportionment'!W483</f>
        <v>0</v>
      </c>
      <c r="AN292" s="1">
        <f>'STIC Apportionment'!X483</f>
        <v>0</v>
      </c>
      <c r="AO292" s="1">
        <f>'STIC Apportionment'!Y483</f>
        <v>0</v>
      </c>
      <c r="AP292" s="28">
        <f>'STIC Apportionment'!Z483</f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 s="13">
        <v>0</v>
      </c>
      <c r="AZ292" t="str">
        <f t="shared" si="74"/>
        <v/>
      </c>
      <c r="BA292" t="str">
        <f t="shared" si="74"/>
        <v/>
      </c>
      <c r="BB292" t="str">
        <f t="shared" si="74"/>
        <v/>
      </c>
      <c r="BC292" t="str">
        <f t="shared" si="73"/>
        <v/>
      </c>
      <c r="BD292" t="str">
        <f t="shared" si="73"/>
        <v/>
      </c>
      <c r="BE292" t="str">
        <f t="shared" si="73"/>
        <v/>
      </c>
      <c r="BF292" s="13">
        <f t="shared" si="70"/>
        <v>0</v>
      </c>
      <c r="BG292" s="13">
        <f t="shared" si="71"/>
        <v>0</v>
      </c>
      <c r="BH292" s="13">
        <f t="shared" si="72"/>
        <v>0</v>
      </c>
    </row>
    <row r="293" spans="1:60" x14ac:dyDescent="0.25">
      <c r="A293">
        <v>468</v>
      </c>
      <c r="B293" t="s">
        <v>499</v>
      </c>
      <c r="C293" s="8">
        <v>54901</v>
      </c>
      <c r="D293" s="8">
        <v>1903</v>
      </c>
      <c r="E293" s="26">
        <f>'STIC Apportionment'!G484</f>
        <v>0</v>
      </c>
      <c r="F293" s="22">
        <v>0</v>
      </c>
      <c r="G293" s="23" t="str">
        <f t="shared" si="60"/>
        <v/>
      </c>
      <c r="H293" s="24">
        <f>'STIC Apportionment'!H484</f>
        <v>351649</v>
      </c>
      <c r="I293" s="27">
        <v>351649</v>
      </c>
      <c r="J293" s="23">
        <f t="shared" si="61"/>
        <v>0</v>
      </c>
      <c r="K293" s="24">
        <f>'STIC Apportionment'!I484</f>
        <v>29536</v>
      </c>
      <c r="L293" s="27">
        <v>29536</v>
      </c>
      <c r="M293" s="23">
        <f t="shared" si="62"/>
        <v>0</v>
      </c>
      <c r="N293" s="24">
        <f>'STIC Apportionment'!J484</f>
        <v>202688</v>
      </c>
      <c r="O293" s="27">
        <v>202688</v>
      </c>
      <c r="P293" s="23">
        <f t="shared" si="63"/>
        <v>0</v>
      </c>
      <c r="Q293" s="73">
        <f>'STIC Apportionment'!M484</f>
        <v>0</v>
      </c>
      <c r="R293" s="78">
        <v>0</v>
      </c>
      <c r="S293" s="25" t="str">
        <f t="shared" si="64"/>
        <v/>
      </c>
      <c r="T293" s="92">
        <f>'STIC Apportionment'!N484</f>
        <v>0</v>
      </c>
      <c r="U293" s="78">
        <v>0</v>
      </c>
      <c r="V293" s="25" t="str">
        <f t="shared" si="65"/>
        <v/>
      </c>
      <c r="W293" s="73">
        <f>'STIC Apportionment'!O484</f>
        <v>6.4051</v>
      </c>
      <c r="X293" s="78">
        <v>6.4051</v>
      </c>
      <c r="Y293" s="25">
        <f t="shared" si="66"/>
        <v>0</v>
      </c>
      <c r="Z293" s="73">
        <f>'STIC Apportionment'!P484</f>
        <v>0.53800000000000003</v>
      </c>
      <c r="AA293" s="78">
        <v>0.53800000000000003</v>
      </c>
      <c r="AB293" s="25">
        <f t="shared" si="67"/>
        <v>0</v>
      </c>
      <c r="AC293" s="73">
        <f>'STIC Apportionment'!Q484</f>
        <v>0</v>
      </c>
      <c r="AD293" s="78">
        <v>0</v>
      </c>
      <c r="AE293" s="25" t="str">
        <f t="shared" si="68"/>
        <v/>
      </c>
      <c r="AF293" s="73">
        <f>'STIC Apportionment'!R484</f>
        <v>3.6919</v>
      </c>
      <c r="AG293" s="78">
        <v>3.6919</v>
      </c>
      <c r="AH293" s="25">
        <f t="shared" si="69"/>
        <v>0</v>
      </c>
      <c r="AI293"/>
      <c r="AJ293" s="1">
        <f>'STIC Apportionment'!T484</f>
        <v>0</v>
      </c>
      <c r="AK293" s="1">
        <f>'STIC Apportionment'!U484</f>
        <v>0</v>
      </c>
      <c r="AL293" s="1">
        <f>'STIC Apportionment'!V484</f>
        <v>0</v>
      </c>
      <c r="AM293" s="1">
        <f>'STIC Apportionment'!W484</f>
        <v>0</v>
      </c>
      <c r="AN293" s="1">
        <f>'STIC Apportionment'!X484</f>
        <v>0</v>
      </c>
      <c r="AO293" s="1">
        <f>'STIC Apportionment'!Y484</f>
        <v>0</v>
      </c>
      <c r="AP293" s="28">
        <f>'STIC Apportionment'!Z484</f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 s="13">
        <v>0</v>
      </c>
      <c r="AZ293" t="str">
        <f t="shared" si="74"/>
        <v/>
      </c>
      <c r="BA293" t="str">
        <f t="shared" si="74"/>
        <v/>
      </c>
      <c r="BB293" t="str">
        <f t="shared" si="74"/>
        <v/>
      </c>
      <c r="BC293" t="str">
        <f t="shared" si="73"/>
        <v/>
      </c>
      <c r="BD293" t="str">
        <f t="shared" si="73"/>
        <v/>
      </c>
      <c r="BE293" t="str">
        <f t="shared" si="73"/>
        <v/>
      </c>
      <c r="BF293" s="13">
        <f t="shared" si="70"/>
        <v>0</v>
      </c>
      <c r="BG293" s="13">
        <f t="shared" si="71"/>
        <v>0</v>
      </c>
      <c r="BH293" s="13">
        <f t="shared" si="72"/>
        <v>0</v>
      </c>
    </row>
    <row r="294" spans="1:60" x14ac:dyDescent="0.25">
      <c r="A294" s="56">
        <v>602</v>
      </c>
      <c r="B294" s="56" t="s">
        <v>500</v>
      </c>
      <c r="C294" s="58">
        <v>54770</v>
      </c>
      <c r="D294" s="58">
        <v>4528</v>
      </c>
      <c r="E294" s="26">
        <f>'STIC Apportionment'!G485</f>
        <v>0</v>
      </c>
      <c r="F294" s="22">
        <v>0</v>
      </c>
      <c r="G294" s="23" t="str">
        <f t="shared" si="60"/>
        <v/>
      </c>
      <c r="H294" s="24">
        <f>'STIC Apportionment'!H485</f>
        <v>493440</v>
      </c>
      <c r="I294" s="27">
        <v>493440</v>
      </c>
      <c r="J294" s="23">
        <f t="shared" si="61"/>
        <v>0</v>
      </c>
      <c r="K294" s="24">
        <f>'STIC Apportionment'!I485</f>
        <v>42161</v>
      </c>
      <c r="L294" s="27">
        <v>42161</v>
      </c>
      <c r="M294" s="23">
        <f t="shared" si="62"/>
        <v>0</v>
      </c>
      <c r="N294" s="24">
        <f>'STIC Apportionment'!J485</f>
        <v>407979</v>
      </c>
      <c r="O294" s="27">
        <v>407979</v>
      </c>
      <c r="P294" s="23">
        <f t="shared" si="63"/>
        <v>0</v>
      </c>
      <c r="Q294" s="73">
        <f>'STIC Apportionment'!M485</f>
        <v>0</v>
      </c>
      <c r="R294" s="78">
        <v>0</v>
      </c>
      <c r="S294" s="25" t="str">
        <f t="shared" si="64"/>
        <v/>
      </c>
      <c r="T294" s="92">
        <f>'STIC Apportionment'!N485</f>
        <v>0</v>
      </c>
      <c r="U294" s="78">
        <v>0</v>
      </c>
      <c r="V294" s="25" t="str">
        <f t="shared" si="65"/>
        <v/>
      </c>
      <c r="W294" s="73">
        <f>'STIC Apportionment'!O485</f>
        <v>9.0092999999999996</v>
      </c>
      <c r="X294" s="78">
        <v>9.0092999999999996</v>
      </c>
      <c r="Y294" s="25">
        <f t="shared" si="66"/>
        <v>0</v>
      </c>
      <c r="Z294" s="73">
        <f>'STIC Apportionment'!P485</f>
        <v>0.76980000000000004</v>
      </c>
      <c r="AA294" s="78">
        <v>0.76980000000000004</v>
      </c>
      <c r="AB294" s="25">
        <f t="shared" si="67"/>
        <v>0</v>
      </c>
      <c r="AC294" s="73">
        <f>'STIC Apportionment'!Q485</f>
        <v>0</v>
      </c>
      <c r="AD294" s="78">
        <v>0</v>
      </c>
      <c r="AE294" s="25" t="str">
        <f t="shared" si="68"/>
        <v/>
      </c>
      <c r="AF294" s="73">
        <f>'STIC Apportionment'!R485</f>
        <v>7.4489999999999998</v>
      </c>
      <c r="AG294" s="78">
        <v>7.4489999999999998</v>
      </c>
      <c r="AH294" s="25">
        <f t="shared" si="69"/>
        <v>0</v>
      </c>
      <c r="AI294" s="56"/>
      <c r="AJ294" s="55">
        <f>'STIC Apportionment'!T485</f>
        <v>0</v>
      </c>
      <c r="AK294" s="55">
        <f>'STIC Apportionment'!U485</f>
        <v>0</v>
      </c>
      <c r="AL294" s="55">
        <f>'STIC Apportionment'!V485</f>
        <v>0</v>
      </c>
      <c r="AM294" s="55">
        <f>'STIC Apportionment'!W485</f>
        <v>1</v>
      </c>
      <c r="AN294" s="55">
        <f>'STIC Apportionment'!X485</f>
        <v>0</v>
      </c>
      <c r="AO294" s="55">
        <f>'STIC Apportionment'!Y485</f>
        <v>0</v>
      </c>
      <c r="AP294" s="57">
        <f>'STIC Apportionment'!Z485</f>
        <v>1</v>
      </c>
      <c r="AQ294" s="56"/>
      <c r="AR294" s="56">
        <v>0</v>
      </c>
      <c r="AS294" s="56">
        <v>0</v>
      </c>
      <c r="AT294" s="56">
        <v>0</v>
      </c>
      <c r="AU294" s="56">
        <v>1</v>
      </c>
      <c r="AV294" s="56">
        <v>0</v>
      </c>
      <c r="AW294" s="56">
        <v>0</v>
      </c>
      <c r="AX294" s="59">
        <v>1</v>
      </c>
      <c r="AY294" s="56"/>
      <c r="AZ294" s="56" t="str">
        <f t="shared" ref="AZ294" si="75">IF(AND(AR294=0,AJ294=1),"gain",IF(AND(AR294=1,AJ294=0),"loss",""))</f>
        <v/>
      </c>
      <c r="BA294" s="56" t="str">
        <f t="shared" ref="BA294" si="76">IF(AND(AS294=0,AK294=1),"gain",IF(AND(AS294=1,AK294=0),"loss",""))</f>
        <v/>
      </c>
      <c r="BB294" s="56" t="str">
        <f t="shared" ref="BB294" si="77">IF(AND(AT294=0,AL294=1),"gain",IF(AND(AT294=1,AL294=0),"loss",""))</f>
        <v/>
      </c>
      <c r="BC294" s="56" t="str">
        <f t="shared" ref="BC294" si="78">IF(AND(AU294=0,AM294=1),"gain",IF(AND(AU294=1,AM294=0),"loss",""))</f>
        <v/>
      </c>
      <c r="BD294" s="56" t="str">
        <f t="shared" ref="BD294" si="79">IF(AND(AV294=0,AN294=1),"gain",IF(AND(AV294=1,AN294=0),"loss",""))</f>
        <v/>
      </c>
      <c r="BE294" s="56" t="str">
        <f t="shared" ref="BE294" si="80">IF(AND(AW294=0,AO294=1),"gain",IF(AND(AW294=1,AO294=0),"loss",""))</f>
        <v/>
      </c>
      <c r="BF294" s="59">
        <f t="shared" ref="BF294" si="81">COUNTIFS(AZ294:BE294,"=gain")</f>
        <v>0</v>
      </c>
      <c r="BG294" s="59">
        <f t="shared" ref="BG294" si="82">COUNTIFS(AZ294:BE294,"=loss")</f>
        <v>0</v>
      </c>
      <c r="BH294" s="59">
        <f t="shared" ref="BH294" si="83">BF294-BG294</f>
        <v>0</v>
      </c>
    </row>
    <row r="295" spans="1:60" x14ac:dyDescent="0.25">
      <c r="A295">
        <v>469</v>
      </c>
      <c r="B295" t="s">
        <v>501</v>
      </c>
      <c r="C295" s="8">
        <v>54622</v>
      </c>
      <c r="D295" s="8">
        <v>2637</v>
      </c>
      <c r="E295" s="26">
        <f>'STIC Apportionment'!G486</f>
        <v>0</v>
      </c>
      <c r="F295" s="22">
        <v>0</v>
      </c>
      <c r="G295" s="23" t="str">
        <f t="shared" si="60"/>
        <v/>
      </c>
      <c r="H295" s="24">
        <f>'STIC Apportionment'!H486</f>
        <v>553129</v>
      </c>
      <c r="I295" s="27">
        <v>553129</v>
      </c>
      <c r="J295" s="23">
        <f t="shared" si="61"/>
        <v>0</v>
      </c>
      <c r="K295" s="24">
        <f>'STIC Apportionment'!I486</f>
        <v>40706</v>
      </c>
      <c r="L295" s="27">
        <v>40706</v>
      </c>
      <c r="M295" s="23">
        <f t="shared" si="62"/>
        <v>0</v>
      </c>
      <c r="N295" s="24">
        <f>'STIC Apportionment'!J486</f>
        <v>245663</v>
      </c>
      <c r="O295" s="27">
        <v>245663</v>
      </c>
      <c r="P295" s="23">
        <f t="shared" si="63"/>
        <v>0</v>
      </c>
      <c r="Q295" s="73">
        <f>'STIC Apportionment'!M486</f>
        <v>0</v>
      </c>
      <c r="R295" s="78">
        <v>0</v>
      </c>
      <c r="S295" s="25" t="str">
        <f t="shared" si="64"/>
        <v/>
      </c>
      <c r="T295" s="92">
        <f>'STIC Apportionment'!N486</f>
        <v>0</v>
      </c>
      <c r="U295" s="78">
        <v>0</v>
      </c>
      <c r="V295" s="25" t="str">
        <f t="shared" si="65"/>
        <v/>
      </c>
      <c r="W295" s="73">
        <f>'STIC Apportionment'!O486</f>
        <v>10.1265</v>
      </c>
      <c r="X295" s="78">
        <v>10.1265</v>
      </c>
      <c r="Y295" s="25">
        <f t="shared" si="66"/>
        <v>0</v>
      </c>
      <c r="Z295" s="73">
        <f>'STIC Apportionment'!P486</f>
        <v>0.74519999999999997</v>
      </c>
      <c r="AA295" s="78">
        <v>0.74519999999999997</v>
      </c>
      <c r="AB295" s="25">
        <f t="shared" si="67"/>
        <v>0</v>
      </c>
      <c r="AC295" s="73">
        <f>'STIC Apportionment'!Q486</f>
        <v>0</v>
      </c>
      <c r="AD295" s="78">
        <v>0</v>
      </c>
      <c r="AE295" s="25" t="str">
        <f t="shared" si="68"/>
        <v/>
      </c>
      <c r="AF295" s="73">
        <f>'STIC Apportionment'!R486</f>
        <v>4.4974999999999996</v>
      </c>
      <c r="AG295" s="78">
        <v>4.4974999999999996</v>
      </c>
      <c r="AH295" s="25">
        <f t="shared" si="69"/>
        <v>0</v>
      </c>
      <c r="AI295"/>
      <c r="AJ295" s="1">
        <f>'STIC Apportionment'!T486</f>
        <v>0</v>
      </c>
      <c r="AK295" s="1">
        <f>'STIC Apportionment'!U486</f>
        <v>0</v>
      </c>
      <c r="AL295" s="1">
        <f>'STIC Apportionment'!V486</f>
        <v>0</v>
      </c>
      <c r="AM295" s="1">
        <f>'STIC Apportionment'!W486</f>
        <v>0</v>
      </c>
      <c r="AN295" s="1">
        <f>'STIC Apportionment'!X486</f>
        <v>0</v>
      </c>
      <c r="AO295" s="1">
        <f>'STIC Apportionment'!Y486</f>
        <v>0</v>
      </c>
      <c r="AP295" s="28">
        <f>'STIC Apportionment'!Z486</f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 s="13">
        <v>0</v>
      </c>
      <c r="AZ295" t="str">
        <f t="shared" si="74"/>
        <v/>
      </c>
      <c r="BA295" t="str">
        <f t="shared" si="74"/>
        <v/>
      </c>
      <c r="BB295" t="str">
        <f t="shared" si="74"/>
        <v/>
      </c>
      <c r="BC295" t="str">
        <f t="shared" si="73"/>
        <v/>
      </c>
      <c r="BD295" t="str">
        <f t="shared" si="73"/>
        <v/>
      </c>
      <c r="BE295" t="str">
        <f t="shared" si="73"/>
        <v/>
      </c>
      <c r="BF295" s="13">
        <f t="shared" si="70"/>
        <v>0</v>
      </c>
      <c r="BG295" s="13">
        <f t="shared" si="71"/>
        <v>0</v>
      </c>
      <c r="BH295" s="13">
        <f t="shared" si="72"/>
        <v>0</v>
      </c>
    </row>
    <row r="296" spans="1:60" x14ac:dyDescent="0.25">
      <c r="A296">
        <v>470</v>
      </c>
      <c r="B296" t="s">
        <v>502</v>
      </c>
      <c r="C296" s="8">
        <v>54386</v>
      </c>
      <c r="D296" s="8">
        <v>1809</v>
      </c>
      <c r="E296" s="26">
        <f>'STIC Apportionment'!G487</f>
        <v>2076905</v>
      </c>
      <c r="F296" s="22">
        <v>2076905</v>
      </c>
      <c r="G296" s="23">
        <f t="shared" si="60"/>
        <v>0</v>
      </c>
      <c r="H296" s="24">
        <f>'STIC Apportionment'!H487</f>
        <v>486030</v>
      </c>
      <c r="I296" s="27">
        <v>447030</v>
      </c>
      <c r="J296" s="23">
        <f t="shared" si="61"/>
        <v>8.7242466948526998E-2</v>
      </c>
      <c r="K296" s="24">
        <f>'STIC Apportionment'!I487</f>
        <v>25307</v>
      </c>
      <c r="L296" s="27">
        <v>23920</v>
      </c>
      <c r="M296" s="23">
        <f t="shared" si="62"/>
        <v>5.7984949832776023E-2</v>
      </c>
      <c r="N296" s="24">
        <f>'STIC Apportionment'!J487</f>
        <v>257515</v>
      </c>
      <c r="O296" s="27">
        <v>251922</v>
      </c>
      <c r="P296" s="23">
        <f t="shared" si="63"/>
        <v>2.2201316280435979E-2</v>
      </c>
      <c r="Q296" s="73">
        <f>'STIC Apportionment'!M487</f>
        <v>4.6459999999999999</v>
      </c>
      <c r="R296" s="78">
        <v>4.6459999999999999</v>
      </c>
      <c r="S296" s="25">
        <f t="shared" si="64"/>
        <v>0</v>
      </c>
      <c r="T296" s="92">
        <f>'STIC Apportionment'!N487</f>
        <v>86.827100000000002</v>
      </c>
      <c r="U296" s="78">
        <v>86.827100000000002</v>
      </c>
      <c r="V296" s="25">
        <f t="shared" si="65"/>
        <v>0</v>
      </c>
      <c r="W296" s="73">
        <f>'STIC Apportionment'!O487</f>
        <v>8.9367000000000001</v>
      </c>
      <c r="X296" s="78">
        <v>8.2195999999999998</v>
      </c>
      <c r="Y296" s="25">
        <f t="shared" si="66"/>
        <v>8.7242688208672092E-2</v>
      </c>
      <c r="Z296" s="73">
        <f>'STIC Apportionment'!P487</f>
        <v>0.46529999999999999</v>
      </c>
      <c r="AA296" s="78">
        <v>0.43980000000000002</v>
      </c>
      <c r="AB296" s="25">
        <f t="shared" si="67"/>
        <v>5.7980900409276837E-2</v>
      </c>
      <c r="AC296" s="73">
        <f>'STIC Apportionment'!Q487</f>
        <v>38.188200000000002</v>
      </c>
      <c r="AD296" s="78">
        <v>38.188200000000002</v>
      </c>
      <c r="AE296" s="25">
        <f t="shared" si="68"/>
        <v>0</v>
      </c>
      <c r="AF296" s="73">
        <f>'STIC Apportionment'!R487</f>
        <v>4.7350000000000003</v>
      </c>
      <c r="AG296" s="78">
        <v>4.6321000000000003</v>
      </c>
      <c r="AH296" s="25">
        <f t="shared" si="69"/>
        <v>2.2214546318084727E-2</v>
      </c>
      <c r="AI296"/>
      <c r="AJ296" s="1">
        <f>'STIC Apportionment'!T487</f>
        <v>0</v>
      </c>
      <c r="AK296" s="1">
        <f>'STIC Apportionment'!U487</f>
        <v>0</v>
      </c>
      <c r="AL296" s="1">
        <f>'STIC Apportionment'!V487</f>
        <v>0</v>
      </c>
      <c r="AM296" s="1">
        <f>'STIC Apportionment'!W487</f>
        <v>0</v>
      </c>
      <c r="AN296" s="1">
        <f>'STIC Apportionment'!X487</f>
        <v>0</v>
      </c>
      <c r="AO296" s="1">
        <f>'STIC Apportionment'!Y487</f>
        <v>0</v>
      </c>
      <c r="AP296" s="28">
        <f>'STIC Apportionment'!Z487</f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 s="13">
        <v>0</v>
      </c>
      <c r="AZ296" t="str">
        <f t="shared" si="74"/>
        <v/>
      </c>
      <c r="BA296" t="str">
        <f t="shared" si="74"/>
        <v/>
      </c>
      <c r="BB296" t="str">
        <f t="shared" si="74"/>
        <v/>
      </c>
      <c r="BC296" t="str">
        <f t="shared" si="73"/>
        <v/>
      </c>
      <c r="BD296" t="str">
        <f t="shared" si="73"/>
        <v/>
      </c>
      <c r="BE296" t="str">
        <f t="shared" si="73"/>
        <v/>
      </c>
      <c r="BF296" s="13">
        <f t="shared" si="70"/>
        <v>0</v>
      </c>
      <c r="BG296" s="13">
        <f t="shared" si="71"/>
        <v>0</v>
      </c>
      <c r="BH296" s="13">
        <f t="shared" si="72"/>
        <v>0</v>
      </c>
    </row>
    <row r="297" spans="1:60" x14ac:dyDescent="0.25">
      <c r="A297">
        <v>471</v>
      </c>
      <c r="B297" t="s">
        <v>503</v>
      </c>
      <c r="C297" s="8">
        <v>54372</v>
      </c>
      <c r="D297" s="8">
        <v>5483</v>
      </c>
      <c r="E297" s="26">
        <f>'STIC Apportionment'!G488</f>
        <v>49030</v>
      </c>
      <c r="F297" s="22">
        <v>49030</v>
      </c>
      <c r="G297" s="23">
        <f t="shared" si="60"/>
        <v>0</v>
      </c>
      <c r="H297" s="24">
        <f>'STIC Apportionment'!H488</f>
        <v>146867</v>
      </c>
      <c r="I297" s="27">
        <v>146867</v>
      </c>
      <c r="J297" s="23">
        <f t="shared" si="61"/>
        <v>0</v>
      </c>
      <c r="K297" s="24">
        <f>'STIC Apportionment'!I488</f>
        <v>15743</v>
      </c>
      <c r="L297" s="27">
        <v>15743</v>
      </c>
      <c r="M297" s="23">
        <f t="shared" si="62"/>
        <v>0</v>
      </c>
      <c r="N297" s="24">
        <f>'STIC Apportionment'!J488</f>
        <v>83705</v>
      </c>
      <c r="O297" s="27">
        <v>83705</v>
      </c>
      <c r="P297" s="23">
        <f t="shared" si="63"/>
        <v>0</v>
      </c>
      <c r="Q297" s="73">
        <f>'STIC Apportionment'!M488</f>
        <v>10.738099999999999</v>
      </c>
      <c r="R297" s="78">
        <v>10.738099999999999</v>
      </c>
      <c r="S297" s="25">
        <f t="shared" si="64"/>
        <v>0</v>
      </c>
      <c r="T297" s="92">
        <f>'STIC Apportionment'!N488</f>
        <v>324.702</v>
      </c>
      <c r="U297" s="78">
        <v>324.702</v>
      </c>
      <c r="V297" s="25">
        <f t="shared" si="65"/>
        <v>0</v>
      </c>
      <c r="W297" s="73">
        <f>'STIC Apportionment'!O488</f>
        <v>2.7012</v>
      </c>
      <c r="X297" s="78">
        <v>2.7012</v>
      </c>
      <c r="Y297" s="25">
        <f t="shared" si="66"/>
        <v>0</v>
      </c>
      <c r="Z297" s="73">
        <f>'STIC Apportionment'!P488</f>
        <v>0.28949999999999998</v>
      </c>
      <c r="AA297" s="78">
        <v>0.28949999999999998</v>
      </c>
      <c r="AB297" s="25">
        <f t="shared" si="67"/>
        <v>0</v>
      </c>
      <c r="AC297" s="73">
        <f>'STIC Apportionment'!Q488</f>
        <v>0.90180000000000005</v>
      </c>
      <c r="AD297" s="78">
        <v>0.90180000000000005</v>
      </c>
      <c r="AE297" s="25">
        <f t="shared" si="68"/>
        <v>0</v>
      </c>
      <c r="AF297" s="73">
        <f>'STIC Apportionment'!R488</f>
        <v>1.5395000000000001</v>
      </c>
      <c r="AG297" s="78">
        <v>1.5395000000000001</v>
      </c>
      <c r="AH297" s="25">
        <f t="shared" si="69"/>
        <v>0</v>
      </c>
      <c r="AI297"/>
      <c r="AJ297" s="1">
        <f>'STIC Apportionment'!T488</f>
        <v>1</v>
      </c>
      <c r="AK297" s="1">
        <f>'STIC Apportionment'!U488</f>
        <v>1</v>
      </c>
      <c r="AL297" s="1">
        <f>'STIC Apportionment'!V488</f>
        <v>0</v>
      </c>
      <c r="AM297" s="1">
        <f>'STIC Apportionment'!W488</f>
        <v>0</v>
      </c>
      <c r="AN297" s="1">
        <f>'STIC Apportionment'!X488</f>
        <v>0</v>
      </c>
      <c r="AO297" s="1">
        <f>'STIC Apportionment'!Y488</f>
        <v>0</v>
      </c>
      <c r="AP297" s="28">
        <f>'STIC Apportionment'!Z488</f>
        <v>2</v>
      </c>
      <c r="AR297">
        <v>1</v>
      </c>
      <c r="AS297">
        <v>1</v>
      </c>
      <c r="AT297">
        <v>0</v>
      </c>
      <c r="AU297">
        <v>0</v>
      </c>
      <c r="AV297">
        <v>0</v>
      </c>
      <c r="AW297">
        <v>0</v>
      </c>
      <c r="AX297" s="13">
        <v>2</v>
      </c>
      <c r="AZ297" t="str">
        <f t="shared" si="74"/>
        <v/>
      </c>
      <c r="BA297" t="str">
        <f t="shared" si="74"/>
        <v/>
      </c>
      <c r="BB297" t="str">
        <f t="shared" si="74"/>
        <v/>
      </c>
      <c r="BC297" t="str">
        <f t="shared" si="73"/>
        <v/>
      </c>
      <c r="BD297" t="str">
        <f t="shared" si="73"/>
        <v/>
      </c>
      <c r="BE297" t="str">
        <f t="shared" si="73"/>
        <v/>
      </c>
      <c r="BF297" s="13">
        <f t="shared" si="70"/>
        <v>0</v>
      </c>
      <c r="BG297" s="13">
        <f t="shared" si="71"/>
        <v>0</v>
      </c>
      <c r="BH297" s="13">
        <f t="shared" si="72"/>
        <v>0</v>
      </c>
    </row>
    <row r="298" spans="1:60" x14ac:dyDescent="0.25">
      <c r="A298">
        <v>472</v>
      </c>
      <c r="B298" t="s">
        <v>504</v>
      </c>
      <c r="C298" s="8">
        <v>54316</v>
      </c>
      <c r="D298" s="8">
        <v>1043</v>
      </c>
      <c r="E298" s="26">
        <f>'STIC Apportionment'!G489</f>
        <v>1886536</v>
      </c>
      <c r="F298" s="22">
        <v>1886536</v>
      </c>
      <c r="G298" s="23">
        <f t="shared" si="60"/>
        <v>0</v>
      </c>
      <c r="H298" s="24">
        <f>'STIC Apportionment'!H489</f>
        <v>854215</v>
      </c>
      <c r="I298" s="27">
        <v>854215</v>
      </c>
      <c r="J298" s="23">
        <f t="shared" si="61"/>
        <v>0</v>
      </c>
      <c r="K298" s="24">
        <f>'STIC Apportionment'!I489</f>
        <v>42816</v>
      </c>
      <c r="L298" s="27">
        <v>42816</v>
      </c>
      <c r="M298" s="23">
        <f t="shared" si="62"/>
        <v>0</v>
      </c>
      <c r="N298" s="24">
        <f>'STIC Apportionment'!J489</f>
        <v>175986</v>
      </c>
      <c r="O298" s="27">
        <v>175986</v>
      </c>
      <c r="P298" s="23">
        <f t="shared" si="63"/>
        <v>0</v>
      </c>
      <c r="Q298" s="73">
        <f>'STIC Apportionment'!M489</f>
        <v>2.2084999999999999</v>
      </c>
      <c r="R298" s="78">
        <v>2.2084999999999999</v>
      </c>
      <c r="S298" s="25">
        <f t="shared" si="64"/>
        <v>0</v>
      </c>
      <c r="T298" s="92">
        <f>'STIC Apportionment'!N489</f>
        <v>44.061500000000002</v>
      </c>
      <c r="U298" s="78">
        <v>44.061500000000002</v>
      </c>
      <c r="V298" s="25">
        <f t="shared" si="65"/>
        <v>0</v>
      </c>
      <c r="W298" s="73">
        <f>'STIC Apportionment'!O489</f>
        <v>15.726800000000001</v>
      </c>
      <c r="X298" s="78">
        <v>15.726800000000001</v>
      </c>
      <c r="Y298" s="25">
        <f t="shared" si="66"/>
        <v>0</v>
      </c>
      <c r="Z298" s="73">
        <f>'STIC Apportionment'!P489</f>
        <v>0.7883</v>
      </c>
      <c r="AA298" s="78">
        <v>0.7883</v>
      </c>
      <c r="AB298" s="25">
        <f t="shared" si="67"/>
        <v>0</v>
      </c>
      <c r="AC298" s="73">
        <f>'STIC Apportionment'!Q489</f>
        <v>34.732599999999998</v>
      </c>
      <c r="AD298" s="78">
        <v>34.732599999999998</v>
      </c>
      <c r="AE298" s="25">
        <f t="shared" si="68"/>
        <v>0</v>
      </c>
      <c r="AF298" s="73">
        <f>'STIC Apportionment'!R489</f>
        <v>3.24</v>
      </c>
      <c r="AG298" s="78">
        <v>3.24</v>
      </c>
      <c r="AH298" s="25">
        <f t="shared" si="69"/>
        <v>0</v>
      </c>
      <c r="AI298"/>
      <c r="AJ298" s="1">
        <f>'STIC Apportionment'!T489</f>
        <v>0</v>
      </c>
      <c r="AK298" s="1">
        <f>'STIC Apportionment'!U489</f>
        <v>0</v>
      </c>
      <c r="AL298" s="1">
        <f>'STIC Apportionment'!V489</f>
        <v>1</v>
      </c>
      <c r="AM298" s="1">
        <f>'STIC Apportionment'!W489</f>
        <v>1</v>
      </c>
      <c r="AN298" s="1">
        <f>'STIC Apportionment'!X489</f>
        <v>0</v>
      </c>
      <c r="AO298" s="1">
        <f>'STIC Apportionment'!Y489</f>
        <v>0</v>
      </c>
      <c r="AP298" s="28">
        <f>'STIC Apportionment'!Z489</f>
        <v>2</v>
      </c>
      <c r="AR298">
        <v>0</v>
      </c>
      <c r="AS298">
        <v>0</v>
      </c>
      <c r="AT298">
        <v>1</v>
      </c>
      <c r="AU298">
        <v>1</v>
      </c>
      <c r="AV298">
        <v>0</v>
      </c>
      <c r="AW298">
        <v>0</v>
      </c>
      <c r="AX298" s="13">
        <v>2</v>
      </c>
      <c r="AZ298" t="str">
        <f t="shared" si="74"/>
        <v/>
      </c>
      <c r="BA298" t="str">
        <f t="shared" si="74"/>
        <v/>
      </c>
      <c r="BB298" t="str">
        <f t="shared" si="74"/>
        <v/>
      </c>
      <c r="BC298" t="str">
        <f t="shared" si="73"/>
        <v/>
      </c>
      <c r="BD298" t="str">
        <f t="shared" si="73"/>
        <v/>
      </c>
      <c r="BE298" t="str">
        <f t="shared" si="73"/>
        <v/>
      </c>
      <c r="BF298" s="13">
        <f t="shared" si="70"/>
        <v>0</v>
      </c>
      <c r="BG298" s="13">
        <f t="shared" si="71"/>
        <v>0</v>
      </c>
      <c r="BH298" s="13">
        <f t="shared" si="72"/>
        <v>0</v>
      </c>
    </row>
    <row r="299" spans="1:60" x14ac:dyDescent="0.25">
      <c r="A299">
        <v>473</v>
      </c>
      <c r="B299" t="s">
        <v>505</v>
      </c>
      <c r="C299" s="8">
        <v>53661</v>
      </c>
      <c r="D299" s="8">
        <v>2183</v>
      </c>
      <c r="E299" s="26">
        <f>'STIC Apportionment'!G490</f>
        <v>9536833</v>
      </c>
      <c r="F299" s="22">
        <v>9536833</v>
      </c>
      <c r="G299" s="23">
        <f t="shared" si="60"/>
        <v>0</v>
      </c>
      <c r="H299" s="24">
        <f>'STIC Apportionment'!H490</f>
        <v>1663064</v>
      </c>
      <c r="I299" s="27">
        <v>1663064</v>
      </c>
      <c r="J299" s="23">
        <f t="shared" si="61"/>
        <v>0</v>
      </c>
      <c r="K299" s="24">
        <f>'STIC Apportionment'!I490</f>
        <v>124931</v>
      </c>
      <c r="L299" s="27">
        <v>124931</v>
      </c>
      <c r="M299" s="23">
        <f t="shared" si="62"/>
        <v>0</v>
      </c>
      <c r="N299" s="24">
        <f>'STIC Apportionment'!J490</f>
        <v>3334688</v>
      </c>
      <c r="O299" s="27">
        <v>3334688</v>
      </c>
      <c r="P299" s="23">
        <f t="shared" si="63"/>
        <v>0</v>
      </c>
      <c r="Q299" s="73">
        <f>'STIC Apportionment'!M490</f>
        <v>5.7344999999999997</v>
      </c>
      <c r="R299" s="78">
        <v>5.7344999999999997</v>
      </c>
      <c r="S299" s="25">
        <f t="shared" si="64"/>
        <v>0</v>
      </c>
      <c r="T299" s="92">
        <f>'STIC Apportionment'!N490</f>
        <v>76.336799999999997</v>
      </c>
      <c r="U299" s="78">
        <v>76.336799999999997</v>
      </c>
      <c r="V299" s="25">
        <f t="shared" si="65"/>
        <v>0</v>
      </c>
      <c r="W299" s="73">
        <f>'STIC Apportionment'!O490</f>
        <v>30.992000000000001</v>
      </c>
      <c r="X299" s="78">
        <v>30.992000000000001</v>
      </c>
      <c r="Y299" s="25">
        <f t="shared" si="66"/>
        <v>0</v>
      </c>
      <c r="Z299" s="73">
        <f>'STIC Apportionment'!P490</f>
        <v>2.3281999999999998</v>
      </c>
      <c r="AA299" s="78">
        <v>2.3281999999999998</v>
      </c>
      <c r="AB299" s="25">
        <f t="shared" si="67"/>
        <v>0</v>
      </c>
      <c r="AC299" s="73">
        <f>'STIC Apportionment'!Q490</f>
        <v>177.72370000000001</v>
      </c>
      <c r="AD299" s="78">
        <v>177.72370000000001</v>
      </c>
      <c r="AE299" s="25">
        <f t="shared" si="68"/>
        <v>0</v>
      </c>
      <c r="AF299" s="73">
        <f>'STIC Apportionment'!R490</f>
        <v>62.143599999999999</v>
      </c>
      <c r="AG299" s="78">
        <v>62.143599999999999</v>
      </c>
      <c r="AH299" s="25">
        <f t="shared" si="69"/>
        <v>0</v>
      </c>
      <c r="AI299"/>
      <c r="AJ299" s="1">
        <f>'STIC Apportionment'!T490</f>
        <v>1</v>
      </c>
      <c r="AK299" s="1">
        <f>'STIC Apportionment'!U490</f>
        <v>0</v>
      </c>
      <c r="AL299" s="1">
        <f>'STIC Apportionment'!V490</f>
        <v>1</v>
      </c>
      <c r="AM299" s="1">
        <f>'STIC Apportionment'!W490</f>
        <v>1</v>
      </c>
      <c r="AN299" s="1">
        <f>'STIC Apportionment'!X490</f>
        <v>1</v>
      </c>
      <c r="AO299" s="1">
        <f>'STIC Apportionment'!Y490</f>
        <v>1</v>
      </c>
      <c r="AP299" s="28">
        <f>'STIC Apportionment'!Z490</f>
        <v>5</v>
      </c>
      <c r="AR299">
        <v>1</v>
      </c>
      <c r="AS299">
        <v>0</v>
      </c>
      <c r="AT299">
        <v>1</v>
      </c>
      <c r="AU299">
        <v>1</v>
      </c>
      <c r="AV299">
        <v>1</v>
      </c>
      <c r="AW299">
        <v>1</v>
      </c>
      <c r="AX299" s="13">
        <v>5</v>
      </c>
      <c r="AZ299" t="str">
        <f t="shared" si="74"/>
        <v/>
      </c>
      <c r="BA299" t="str">
        <f t="shared" si="74"/>
        <v/>
      </c>
      <c r="BB299" t="str">
        <f t="shared" si="74"/>
        <v/>
      </c>
      <c r="BC299" t="str">
        <f t="shared" si="73"/>
        <v/>
      </c>
      <c r="BD299" t="str">
        <f t="shared" si="73"/>
        <v/>
      </c>
      <c r="BE299" t="str">
        <f t="shared" si="73"/>
        <v/>
      </c>
      <c r="BF299" s="13">
        <f t="shared" si="70"/>
        <v>0</v>
      </c>
      <c r="BG299" s="13">
        <f t="shared" si="71"/>
        <v>0</v>
      </c>
      <c r="BH299" s="13">
        <f t="shared" si="72"/>
        <v>0</v>
      </c>
    </row>
    <row r="300" spans="1:60" x14ac:dyDescent="0.25">
      <c r="A300">
        <v>474</v>
      </c>
      <c r="B300" t="s">
        <v>506</v>
      </c>
      <c r="C300" s="8">
        <v>53618</v>
      </c>
      <c r="D300" s="8">
        <v>1641</v>
      </c>
      <c r="E300" s="26">
        <f>'STIC Apportionment'!G491</f>
        <v>509129</v>
      </c>
      <c r="F300" s="22">
        <v>509129</v>
      </c>
      <c r="G300" s="23">
        <f t="shared" si="60"/>
        <v>0</v>
      </c>
      <c r="H300" s="24">
        <f>'STIC Apportionment'!H491</f>
        <v>428500</v>
      </c>
      <c r="I300" s="27">
        <v>428500</v>
      </c>
      <c r="J300" s="23">
        <f t="shared" si="61"/>
        <v>0</v>
      </c>
      <c r="K300" s="24">
        <f>'STIC Apportionment'!I491</f>
        <v>22450</v>
      </c>
      <c r="L300" s="27">
        <v>22450</v>
      </c>
      <c r="M300" s="23">
        <f t="shared" si="62"/>
        <v>0</v>
      </c>
      <c r="N300" s="24">
        <f>'STIC Apportionment'!J491</f>
        <v>35834</v>
      </c>
      <c r="O300" s="27">
        <v>35834</v>
      </c>
      <c r="P300" s="23">
        <f t="shared" si="63"/>
        <v>0</v>
      </c>
      <c r="Q300" s="73">
        <f>'STIC Apportionment'!M491</f>
        <v>1.1881999999999999</v>
      </c>
      <c r="R300" s="78">
        <v>1.1881999999999999</v>
      </c>
      <c r="S300" s="25">
        <f t="shared" si="64"/>
        <v>0</v>
      </c>
      <c r="T300" s="92">
        <f>'STIC Apportionment'!N491</f>
        <v>22.6784</v>
      </c>
      <c r="U300" s="78">
        <v>22.6784</v>
      </c>
      <c r="V300" s="25">
        <f t="shared" si="65"/>
        <v>0</v>
      </c>
      <c r="W300" s="73">
        <f>'STIC Apportionment'!O491</f>
        <v>7.9916999999999998</v>
      </c>
      <c r="X300" s="78">
        <v>7.9916999999999998</v>
      </c>
      <c r="Y300" s="25">
        <f t="shared" si="66"/>
        <v>0</v>
      </c>
      <c r="Z300" s="73">
        <f>'STIC Apportionment'!P491</f>
        <v>0.41870000000000002</v>
      </c>
      <c r="AA300" s="78">
        <v>0.41870000000000002</v>
      </c>
      <c r="AB300" s="25">
        <f t="shared" si="67"/>
        <v>0</v>
      </c>
      <c r="AC300" s="73">
        <f>'STIC Apportionment'!Q491</f>
        <v>9.4954999999999998</v>
      </c>
      <c r="AD300" s="78">
        <v>9.4954999999999998</v>
      </c>
      <c r="AE300" s="25">
        <f t="shared" si="68"/>
        <v>0</v>
      </c>
      <c r="AF300" s="73">
        <f>'STIC Apportionment'!R491</f>
        <v>0.66830000000000001</v>
      </c>
      <c r="AG300" s="78">
        <v>0.66830000000000001</v>
      </c>
      <c r="AH300" s="25">
        <f t="shared" si="69"/>
        <v>0</v>
      </c>
      <c r="AI300"/>
      <c r="AJ300" s="1">
        <f>'STIC Apportionment'!T491</f>
        <v>0</v>
      </c>
      <c r="AK300" s="1">
        <f>'STIC Apportionment'!U491</f>
        <v>0</v>
      </c>
      <c r="AL300" s="1">
        <f>'STIC Apportionment'!V491</f>
        <v>0</v>
      </c>
      <c r="AM300" s="1">
        <f>'STIC Apportionment'!W491</f>
        <v>0</v>
      </c>
      <c r="AN300" s="1">
        <f>'STIC Apportionment'!X491</f>
        <v>0</v>
      </c>
      <c r="AO300" s="1">
        <f>'STIC Apportionment'!Y491</f>
        <v>0</v>
      </c>
      <c r="AP300" s="28">
        <f>'STIC Apportionment'!Z491</f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 s="13">
        <v>0</v>
      </c>
      <c r="AZ300" t="str">
        <f t="shared" si="74"/>
        <v/>
      </c>
      <c r="BA300" t="str">
        <f t="shared" si="74"/>
        <v/>
      </c>
      <c r="BB300" t="str">
        <f t="shared" si="74"/>
        <v/>
      </c>
      <c r="BC300" t="str">
        <f t="shared" si="73"/>
        <v/>
      </c>
      <c r="BD300" t="str">
        <f t="shared" si="73"/>
        <v/>
      </c>
      <c r="BE300" t="str">
        <f t="shared" si="73"/>
        <v/>
      </c>
      <c r="BF300" s="13">
        <f t="shared" si="70"/>
        <v>0</v>
      </c>
      <c r="BG300" s="13">
        <f t="shared" si="71"/>
        <v>0</v>
      </c>
      <c r="BH300" s="13">
        <f t="shared" si="72"/>
        <v>0</v>
      </c>
    </row>
    <row r="301" spans="1:60" x14ac:dyDescent="0.25">
      <c r="A301">
        <v>475</v>
      </c>
      <c r="B301" t="s">
        <v>507</v>
      </c>
      <c r="C301" s="8">
        <v>53495</v>
      </c>
      <c r="D301" s="8">
        <v>1439</v>
      </c>
      <c r="E301" s="26">
        <f>'STIC Apportionment'!G492</f>
        <v>0</v>
      </c>
      <c r="F301" s="22">
        <v>0</v>
      </c>
      <c r="G301" s="23" t="str">
        <f t="shared" si="60"/>
        <v/>
      </c>
      <c r="H301" s="24">
        <f>'STIC Apportionment'!H492</f>
        <v>216744</v>
      </c>
      <c r="I301" s="27">
        <v>204834</v>
      </c>
      <c r="J301" s="23">
        <f t="shared" si="61"/>
        <v>5.8144643955593267E-2</v>
      </c>
      <c r="K301" s="24">
        <f>'STIC Apportionment'!I492</f>
        <v>11728</v>
      </c>
      <c r="L301" s="27">
        <v>16038</v>
      </c>
      <c r="M301" s="23">
        <f t="shared" si="62"/>
        <v>-0.26873675021823173</v>
      </c>
      <c r="N301" s="24">
        <f>'STIC Apportionment'!J492</f>
        <v>39791</v>
      </c>
      <c r="O301" s="27">
        <v>60572</v>
      </c>
      <c r="P301" s="23">
        <f t="shared" si="63"/>
        <v>-0.34307931057254182</v>
      </c>
      <c r="Q301" s="73">
        <f>'STIC Apportionment'!M492</f>
        <v>0</v>
      </c>
      <c r="R301" s="78">
        <v>0</v>
      </c>
      <c r="S301" s="25" t="str">
        <f t="shared" si="64"/>
        <v/>
      </c>
      <c r="T301" s="92">
        <f>'STIC Apportionment'!N492</f>
        <v>0</v>
      </c>
      <c r="U301" s="78">
        <v>0</v>
      </c>
      <c r="V301" s="25" t="str">
        <f t="shared" si="65"/>
        <v/>
      </c>
      <c r="W301" s="73">
        <f>'STIC Apportionment'!O492</f>
        <v>4.0517000000000003</v>
      </c>
      <c r="X301" s="78">
        <v>3.8290000000000002</v>
      </c>
      <c r="Y301" s="25">
        <f t="shared" si="66"/>
        <v>5.8161399843301043E-2</v>
      </c>
      <c r="Z301" s="73">
        <f>'STIC Apportionment'!P492</f>
        <v>0.21920000000000001</v>
      </c>
      <c r="AA301" s="78">
        <v>0.29980000000000001</v>
      </c>
      <c r="AB301" s="25">
        <f t="shared" si="67"/>
        <v>-0.2688458972648432</v>
      </c>
      <c r="AC301" s="73">
        <f>'STIC Apportionment'!Q492</f>
        <v>0</v>
      </c>
      <c r="AD301" s="78">
        <v>0</v>
      </c>
      <c r="AE301" s="25" t="str">
        <f t="shared" si="68"/>
        <v/>
      </c>
      <c r="AF301" s="73">
        <f>'STIC Apportionment'!R492</f>
        <v>0.74380000000000002</v>
      </c>
      <c r="AG301" s="78">
        <v>1.1323000000000001</v>
      </c>
      <c r="AH301" s="25">
        <f t="shared" si="69"/>
        <v>-0.34310695045482653</v>
      </c>
      <c r="AI301"/>
      <c r="AJ301" s="1">
        <f>'STIC Apportionment'!T492</f>
        <v>0</v>
      </c>
      <c r="AK301" s="1">
        <f>'STIC Apportionment'!U492</f>
        <v>0</v>
      </c>
      <c r="AL301" s="1">
        <f>'STIC Apportionment'!V492</f>
        <v>0</v>
      </c>
      <c r="AM301" s="1">
        <f>'STIC Apportionment'!W492</f>
        <v>0</v>
      </c>
      <c r="AN301" s="1">
        <f>'STIC Apportionment'!X492</f>
        <v>0</v>
      </c>
      <c r="AO301" s="1">
        <f>'STIC Apportionment'!Y492</f>
        <v>0</v>
      </c>
      <c r="AP301" s="28">
        <f>'STIC Apportionment'!Z492</f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 s="13">
        <v>0</v>
      </c>
      <c r="AZ301" t="str">
        <f t="shared" si="74"/>
        <v/>
      </c>
      <c r="BA301" t="str">
        <f t="shared" si="74"/>
        <v/>
      </c>
      <c r="BB301" t="str">
        <f t="shared" si="74"/>
        <v/>
      </c>
      <c r="BC301" t="str">
        <f t="shared" si="73"/>
        <v/>
      </c>
      <c r="BD301" t="str">
        <f t="shared" si="73"/>
        <v/>
      </c>
      <c r="BE301" t="str">
        <f t="shared" si="73"/>
        <v/>
      </c>
      <c r="BF301" s="13">
        <f t="shared" si="70"/>
        <v>0</v>
      </c>
      <c r="BG301" s="13">
        <f t="shared" si="71"/>
        <v>0</v>
      </c>
      <c r="BH301" s="13">
        <f t="shared" si="72"/>
        <v>0</v>
      </c>
    </row>
    <row r="302" spans="1:60" x14ac:dyDescent="0.25">
      <c r="A302">
        <v>476</v>
      </c>
      <c r="B302" t="s">
        <v>508</v>
      </c>
      <c r="C302" s="8">
        <v>53427</v>
      </c>
      <c r="D302" s="8">
        <v>1809</v>
      </c>
      <c r="E302" s="26">
        <f>'STIC Apportionment'!G493</f>
        <v>0</v>
      </c>
      <c r="F302" s="22">
        <v>0</v>
      </c>
      <c r="G302" s="23" t="str">
        <f t="shared" si="60"/>
        <v/>
      </c>
      <c r="H302" s="24">
        <f>'STIC Apportionment'!H493</f>
        <v>30197</v>
      </c>
      <c r="I302" s="27">
        <v>0</v>
      </c>
      <c r="J302" s="23" t="str">
        <f t="shared" si="61"/>
        <v/>
      </c>
      <c r="K302" s="24">
        <f>'STIC Apportionment'!I493</f>
        <v>2958</v>
      </c>
      <c r="L302" s="27">
        <v>0</v>
      </c>
      <c r="M302" s="23" t="str">
        <f t="shared" si="62"/>
        <v/>
      </c>
      <c r="N302" s="24">
        <f>'STIC Apportionment'!J493</f>
        <v>3841</v>
      </c>
      <c r="O302" s="27">
        <v>0</v>
      </c>
      <c r="P302" s="23" t="str">
        <f t="shared" si="63"/>
        <v/>
      </c>
      <c r="Q302" s="73">
        <f>'STIC Apportionment'!M493</f>
        <v>0</v>
      </c>
      <c r="R302" s="78">
        <v>0</v>
      </c>
      <c r="S302" s="25" t="str">
        <f t="shared" si="64"/>
        <v/>
      </c>
      <c r="T302" s="92">
        <f>'STIC Apportionment'!N493</f>
        <v>0</v>
      </c>
      <c r="U302" s="78">
        <v>0</v>
      </c>
      <c r="V302" s="25" t="str">
        <f t="shared" si="65"/>
        <v/>
      </c>
      <c r="W302" s="73">
        <f>'STIC Apportionment'!O493</f>
        <v>0.56520000000000004</v>
      </c>
      <c r="X302" s="78">
        <v>0</v>
      </c>
      <c r="Y302" s="25" t="str">
        <f t="shared" si="66"/>
        <v/>
      </c>
      <c r="Z302" s="73">
        <f>'STIC Apportionment'!P493</f>
        <v>5.5399999999999998E-2</v>
      </c>
      <c r="AA302" s="78">
        <v>0</v>
      </c>
      <c r="AB302" s="25" t="str">
        <f t="shared" si="67"/>
        <v/>
      </c>
      <c r="AC302" s="73">
        <f>'STIC Apportionment'!Q493</f>
        <v>0</v>
      </c>
      <c r="AD302" s="78">
        <v>0</v>
      </c>
      <c r="AE302" s="25" t="str">
        <f t="shared" si="68"/>
        <v/>
      </c>
      <c r="AF302" s="73">
        <f>'STIC Apportionment'!R493</f>
        <v>7.1900000000000006E-2</v>
      </c>
      <c r="AG302" s="78">
        <v>0</v>
      </c>
      <c r="AH302" s="25" t="str">
        <f t="shared" si="69"/>
        <v/>
      </c>
      <c r="AI302"/>
      <c r="AJ302" s="1">
        <f>'STIC Apportionment'!T493</f>
        <v>0</v>
      </c>
      <c r="AK302" s="1">
        <f>'STIC Apportionment'!U493</f>
        <v>0</v>
      </c>
      <c r="AL302" s="1">
        <f>'STIC Apportionment'!V493</f>
        <v>0</v>
      </c>
      <c r="AM302" s="1">
        <f>'STIC Apportionment'!W493</f>
        <v>0</v>
      </c>
      <c r="AN302" s="1">
        <f>'STIC Apportionment'!X493</f>
        <v>0</v>
      </c>
      <c r="AO302" s="1">
        <f>'STIC Apportionment'!Y493</f>
        <v>0</v>
      </c>
      <c r="AP302" s="28">
        <f>'STIC Apportionment'!Z493</f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 s="13">
        <v>0</v>
      </c>
      <c r="AZ302" t="str">
        <f t="shared" si="74"/>
        <v/>
      </c>
      <c r="BA302" t="str">
        <f t="shared" si="74"/>
        <v/>
      </c>
      <c r="BB302" t="str">
        <f t="shared" si="74"/>
        <v/>
      </c>
      <c r="BC302" t="str">
        <f t="shared" si="73"/>
        <v/>
      </c>
      <c r="BD302" t="str">
        <f t="shared" si="73"/>
        <v/>
      </c>
      <c r="BE302" t="str">
        <f t="shared" si="73"/>
        <v/>
      </c>
      <c r="BF302" s="13">
        <f t="shared" si="70"/>
        <v>0</v>
      </c>
      <c r="BG302" s="13">
        <f t="shared" si="71"/>
        <v>0</v>
      </c>
      <c r="BH302" s="13">
        <f t="shared" si="72"/>
        <v>0</v>
      </c>
    </row>
    <row r="303" spans="1:60" x14ac:dyDescent="0.25">
      <c r="A303">
        <v>477</v>
      </c>
      <c r="B303" t="s">
        <v>509</v>
      </c>
      <c r="C303" s="8">
        <v>53049</v>
      </c>
      <c r="D303" s="8">
        <v>1521</v>
      </c>
      <c r="E303" s="26">
        <f>'STIC Apportionment'!G494</f>
        <v>125884</v>
      </c>
      <c r="F303" s="22">
        <v>189202</v>
      </c>
      <c r="G303" s="23">
        <f t="shared" si="60"/>
        <v>-0.33465819600215641</v>
      </c>
      <c r="H303" s="24">
        <f>'STIC Apportionment'!H494</f>
        <v>322363</v>
      </c>
      <c r="I303" s="27">
        <v>344029</v>
      </c>
      <c r="J303" s="23">
        <f t="shared" si="61"/>
        <v>-6.297724901098456E-2</v>
      </c>
      <c r="K303" s="24">
        <f>'STIC Apportionment'!I494</f>
        <v>22116</v>
      </c>
      <c r="L303" s="27">
        <v>21161</v>
      </c>
      <c r="M303" s="23">
        <f t="shared" si="62"/>
        <v>4.5130192334955854E-2</v>
      </c>
      <c r="N303" s="24">
        <f>'STIC Apportionment'!J494</f>
        <v>66890</v>
      </c>
      <c r="O303" s="27">
        <v>128518</v>
      </c>
      <c r="P303" s="23">
        <f t="shared" si="63"/>
        <v>-0.47952815947960592</v>
      </c>
      <c r="Q303" s="73">
        <f>'STIC Apportionment'!M494</f>
        <v>3.9253999999999998</v>
      </c>
      <c r="R303" s="78">
        <v>4.4111000000000002</v>
      </c>
      <c r="S303" s="25">
        <f t="shared" si="64"/>
        <v>-0.11010858969418069</v>
      </c>
      <c r="T303" s="92">
        <f>'STIC Apportionment'!N494</f>
        <v>231.8306</v>
      </c>
      <c r="U303" s="78">
        <v>252.26929999999999</v>
      </c>
      <c r="V303" s="25">
        <f t="shared" si="65"/>
        <v>-8.1019370965868531E-2</v>
      </c>
      <c r="W303" s="73">
        <f>'STIC Apportionment'!O494</f>
        <v>6.0766999999999998</v>
      </c>
      <c r="X303" s="78">
        <v>6.4851000000000001</v>
      </c>
      <c r="Y303" s="25">
        <f t="shared" si="66"/>
        <v>-6.2975127600191305E-2</v>
      </c>
      <c r="Z303" s="73">
        <f>'STIC Apportionment'!P494</f>
        <v>0.41689999999999999</v>
      </c>
      <c r="AA303" s="78">
        <v>0.39889999999999998</v>
      </c>
      <c r="AB303" s="25">
        <f t="shared" si="67"/>
        <v>4.5124091250940079E-2</v>
      </c>
      <c r="AC303" s="73">
        <f>'STIC Apportionment'!Q494</f>
        <v>2.3730000000000002</v>
      </c>
      <c r="AD303" s="78">
        <v>3.5666000000000002</v>
      </c>
      <c r="AE303" s="25">
        <f t="shared" si="68"/>
        <v>-0.33466046094319513</v>
      </c>
      <c r="AF303" s="73">
        <f>'STIC Apportionment'!R494</f>
        <v>1.2608999999999999</v>
      </c>
      <c r="AG303" s="78">
        <v>2.4226000000000001</v>
      </c>
      <c r="AH303" s="25">
        <f t="shared" si="69"/>
        <v>-0.47952612895236524</v>
      </c>
      <c r="AI303"/>
      <c r="AJ303" s="1">
        <f>'STIC Apportionment'!T494</f>
        <v>0</v>
      </c>
      <c r="AK303" s="1">
        <f>'STIC Apportionment'!U494</f>
        <v>1</v>
      </c>
      <c r="AL303" s="1">
        <f>'STIC Apportionment'!V494</f>
        <v>0</v>
      </c>
      <c r="AM303" s="1">
        <f>'STIC Apportionment'!W494</f>
        <v>0</v>
      </c>
      <c r="AN303" s="1">
        <f>'STIC Apportionment'!X494</f>
        <v>0</v>
      </c>
      <c r="AO303" s="1">
        <f>'STIC Apportionment'!Y494</f>
        <v>0</v>
      </c>
      <c r="AP303" s="28">
        <f>'STIC Apportionment'!Z494</f>
        <v>1</v>
      </c>
      <c r="AR303">
        <v>0</v>
      </c>
      <c r="AS303">
        <v>1</v>
      </c>
      <c r="AT303">
        <v>0</v>
      </c>
      <c r="AU303">
        <v>0</v>
      </c>
      <c r="AV303">
        <v>0</v>
      </c>
      <c r="AW303">
        <v>0</v>
      </c>
      <c r="AX303" s="13">
        <v>1</v>
      </c>
      <c r="AZ303" t="str">
        <f t="shared" si="74"/>
        <v/>
      </c>
      <c r="BA303" t="str">
        <f t="shared" si="74"/>
        <v/>
      </c>
      <c r="BB303" t="str">
        <f t="shared" si="74"/>
        <v/>
      </c>
      <c r="BC303" t="str">
        <f t="shared" si="73"/>
        <v/>
      </c>
      <c r="BD303" t="str">
        <f t="shared" si="73"/>
        <v/>
      </c>
      <c r="BE303" t="str">
        <f t="shared" si="73"/>
        <v/>
      </c>
      <c r="BF303" s="13">
        <f t="shared" si="70"/>
        <v>0</v>
      </c>
      <c r="BG303" s="13">
        <f t="shared" si="71"/>
        <v>0</v>
      </c>
      <c r="BH303" s="13">
        <f t="shared" si="72"/>
        <v>0</v>
      </c>
    </row>
    <row r="304" spans="1:60" x14ac:dyDescent="0.25">
      <c r="A304">
        <v>478</v>
      </c>
      <c r="B304" t="s">
        <v>510</v>
      </c>
      <c r="C304" s="8">
        <v>52900</v>
      </c>
      <c r="D304" s="8">
        <v>1510</v>
      </c>
      <c r="E304" s="26">
        <f>'STIC Apportionment'!G495</f>
        <v>0</v>
      </c>
      <c r="F304" s="22">
        <v>0</v>
      </c>
      <c r="G304" s="23" t="str">
        <f t="shared" si="60"/>
        <v/>
      </c>
      <c r="H304" s="24">
        <f>'STIC Apportionment'!H495</f>
        <v>1008135</v>
      </c>
      <c r="I304" s="27">
        <v>1008135</v>
      </c>
      <c r="J304" s="23">
        <f t="shared" si="61"/>
        <v>0</v>
      </c>
      <c r="K304" s="24">
        <f>'STIC Apportionment'!I495</f>
        <v>62317</v>
      </c>
      <c r="L304" s="27">
        <v>62317</v>
      </c>
      <c r="M304" s="23">
        <f t="shared" si="62"/>
        <v>0</v>
      </c>
      <c r="N304" s="24">
        <f>'STIC Apportionment'!J495</f>
        <v>461593</v>
      </c>
      <c r="O304" s="27">
        <v>461593</v>
      </c>
      <c r="P304" s="23">
        <f t="shared" si="63"/>
        <v>0</v>
      </c>
      <c r="Q304" s="73">
        <f>'STIC Apportionment'!M495</f>
        <v>0</v>
      </c>
      <c r="R304" s="78">
        <v>0</v>
      </c>
      <c r="S304" s="25" t="str">
        <f t="shared" si="64"/>
        <v/>
      </c>
      <c r="T304" s="92">
        <f>'STIC Apportionment'!N495</f>
        <v>0</v>
      </c>
      <c r="U304" s="78">
        <v>0</v>
      </c>
      <c r="V304" s="25" t="str">
        <f t="shared" si="65"/>
        <v/>
      </c>
      <c r="W304" s="73">
        <f>'STIC Apportionment'!O495</f>
        <v>19.057400000000001</v>
      </c>
      <c r="X304" s="78">
        <v>19.057400000000001</v>
      </c>
      <c r="Y304" s="25">
        <f t="shared" si="66"/>
        <v>0</v>
      </c>
      <c r="Z304" s="73">
        <f>'STIC Apportionment'!P495</f>
        <v>1.1779999999999999</v>
      </c>
      <c r="AA304" s="78">
        <v>1.1779999999999999</v>
      </c>
      <c r="AB304" s="25">
        <f t="shared" si="67"/>
        <v>0</v>
      </c>
      <c r="AC304" s="73">
        <f>'STIC Apportionment'!Q495</f>
        <v>0</v>
      </c>
      <c r="AD304" s="78">
        <v>0</v>
      </c>
      <c r="AE304" s="25" t="str">
        <f t="shared" si="68"/>
        <v/>
      </c>
      <c r="AF304" s="73">
        <f>'STIC Apportionment'!R495</f>
        <v>8.7257999999999996</v>
      </c>
      <c r="AG304" s="78">
        <v>8.7257999999999996</v>
      </c>
      <c r="AH304" s="25">
        <f t="shared" si="69"/>
        <v>0</v>
      </c>
      <c r="AI304"/>
      <c r="AJ304" s="1">
        <f>'STIC Apportionment'!T495</f>
        <v>0</v>
      </c>
      <c r="AK304" s="1">
        <f>'STIC Apportionment'!U495</f>
        <v>0</v>
      </c>
      <c r="AL304" s="1">
        <f>'STIC Apportionment'!V495</f>
        <v>1</v>
      </c>
      <c r="AM304" s="1">
        <f>'STIC Apportionment'!W495</f>
        <v>1</v>
      </c>
      <c r="AN304" s="1">
        <f>'STIC Apportionment'!X495</f>
        <v>0</v>
      </c>
      <c r="AO304" s="1">
        <f>'STIC Apportionment'!Y495</f>
        <v>0</v>
      </c>
      <c r="AP304" s="28">
        <f>'STIC Apportionment'!Z495</f>
        <v>2</v>
      </c>
      <c r="AR304">
        <v>0</v>
      </c>
      <c r="AS304">
        <v>0</v>
      </c>
      <c r="AT304">
        <v>1</v>
      </c>
      <c r="AU304">
        <v>1</v>
      </c>
      <c r="AV304">
        <v>0</v>
      </c>
      <c r="AW304">
        <v>0</v>
      </c>
      <c r="AX304" s="13">
        <v>2</v>
      </c>
      <c r="AZ304" t="str">
        <f t="shared" si="74"/>
        <v/>
      </c>
      <c r="BA304" t="str">
        <f t="shared" si="74"/>
        <v/>
      </c>
      <c r="BB304" t="str">
        <f t="shared" si="74"/>
        <v/>
      </c>
      <c r="BC304" t="str">
        <f t="shared" si="73"/>
        <v/>
      </c>
      <c r="BD304" t="str">
        <f t="shared" si="73"/>
        <v/>
      </c>
      <c r="BE304" t="str">
        <f t="shared" si="73"/>
        <v/>
      </c>
      <c r="BF304" s="13">
        <f t="shared" si="70"/>
        <v>0</v>
      </c>
      <c r="BG304" s="13">
        <f t="shared" si="71"/>
        <v>0</v>
      </c>
      <c r="BH304" s="13">
        <f t="shared" si="72"/>
        <v>0</v>
      </c>
    </row>
    <row r="305" spans="1:60" x14ac:dyDescent="0.25">
      <c r="A305">
        <v>479</v>
      </c>
      <c r="B305" t="s">
        <v>511</v>
      </c>
      <c r="C305" s="8">
        <v>52826</v>
      </c>
      <c r="D305" s="8">
        <v>1987</v>
      </c>
      <c r="E305" s="26">
        <f>'STIC Apportionment'!G496</f>
        <v>6914217</v>
      </c>
      <c r="F305" s="22">
        <v>6914217</v>
      </c>
      <c r="G305" s="23">
        <f t="shared" si="60"/>
        <v>0</v>
      </c>
      <c r="H305" s="24">
        <f>'STIC Apportionment'!H496</f>
        <v>1137846</v>
      </c>
      <c r="I305" s="27">
        <v>1518565</v>
      </c>
      <c r="J305" s="23">
        <f t="shared" si="61"/>
        <v>-0.25070971608064196</v>
      </c>
      <c r="K305" s="24">
        <f>'STIC Apportionment'!I496</f>
        <v>87836</v>
      </c>
      <c r="L305" s="27">
        <v>113739</v>
      </c>
      <c r="M305" s="23">
        <f t="shared" si="62"/>
        <v>-0.22774070459560924</v>
      </c>
      <c r="N305" s="24">
        <f>'STIC Apportionment'!J496</f>
        <v>3000214</v>
      </c>
      <c r="O305" s="27">
        <v>3118809</v>
      </c>
      <c r="P305" s="23">
        <f t="shared" si="63"/>
        <v>-3.8025733541233175E-2</v>
      </c>
      <c r="Q305" s="73">
        <f>'STIC Apportionment'!M496</f>
        <v>8.6387</v>
      </c>
      <c r="R305" s="78">
        <v>8.6387</v>
      </c>
      <c r="S305" s="25">
        <f t="shared" si="64"/>
        <v>0</v>
      </c>
      <c r="T305" s="92">
        <f>'STIC Apportionment'!N496</f>
        <v>106.09829999999999</v>
      </c>
      <c r="U305" s="78">
        <v>106.09829999999999</v>
      </c>
      <c r="V305" s="25">
        <f t="shared" si="65"/>
        <v>0</v>
      </c>
      <c r="W305" s="73">
        <f>'STIC Apportionment'!O496</f>
        <v>21.5395</v>
      </c>
      <c r="X305" s="78">
        <v>28.746500000000001</v>
      </c>
      <c r="Y305" s="25">
        <f t="shared" si="66"/>
        <v>-0.25070878193867085</v>
      </c>
      <c r="Z305" s="73">
        <f>'STIC Apportionment'!P496</f>
        <v>1.6627000000000001</v>
      </c>
      <c r="AA305" s="78">
        <v>2.1530999999999998</v>
      </c>
      <c r="AB305" s="25">
        <f t="shared" si="67"/>
        <v>-0.22776461845710827</v>
      </c>
      <c r="AC305" s="73">
        <f>'STIC Apportionment'!Q496</f>
        <v>130.88659999999999</v>
      </c>
      <c r="AD305" s="78">
        <v>130.88659999999999</v>
      </c>
      <c r="AE305" s="25">
        <f t="shared" si="68"/>
        <v>0</v>
      </c>
      <c r="AF305" s="73">
        <f>'STIC Apportionment'!R496</f>
        <v>56.7943</v>
      </c>
      <c r="AG305" s="78">
        <v>59.039299999999997</v>
      </c>
      <c r="AH305" s="25">
        <f t="shared" si="69"/>
        <v>-3.8025518595240726E-2</v>
      </c>
      <c r="AI305"/>
      <c r="AJ305" s="1">
        <f>'STIC Apportionment'!T496</f>
        <v>1</v>
      </c>
      <c r="AK305" s="1">
        <f>'STIC Apportionment'!U496</f>
        <v>1</v>
      </c>
      <c r="AL305" s="1">
        <f>'STIC Apportionment'!V496</f>
        <v>1</v>
      </c>
      <c r="AM305" s="1">
        <f>'STIC Apportionment'!W496</f>
        <v>1</v>
      </c>
      <c r="AN305" s="1">
        <f>'STIC Apportionment'!X496</f>
        <v>1</v>
      </c>
      <c r="AO305" s="1">
        <f>'STIC Apportionment'!Y496</f>
        <v>1</v>
      </c>
      <c r="AP305" s="28">
        <f>'STIC Apportionment'!Z496</f>
        <v>6</v>
      </c>
      <c r="AR305">
        <v>1</v>
      </c>
      <c r="AS305">
        <v>1</v>
      </c>
      <c r="AT305">
        <v>1</v>
      </c>
      <c r="AU305">
        <v>1</v>
      </c>
      <c r="AV305">
        <v>1</v>
      </c>
      <c r="AW305">
        <v>1</v>
      </c>
      <c r="AX305" s="13">
        <v>6</v>
      </c>
      <c r="AZ305" t="str">
        <f t="shared" si="74"/>
        <v/>
      </c>
      <c r="BA305" t="str">
        <f t="shared" si="74"/>
        <v/>
      </c>
      <c r="BB305" t="str">
        <f t="shared" si="74"/>
        <v/>
      </c>
      <c r="BC305" t="str">
        <f t="shared" si="73"/>
        <v/>
      </c>
      <c r="BD305" t="str">
        <f t="shared" si="73"/>
        <v/>
      </c>
      <c r="BE305" t="str">
        <f t="shared" si="73"/>
        <v/>
      </c>
      <c r="BF305" s="13">
        <f t="shared" si="70"/>
        <v>0</v>
      </c>
      <c r="BG305" s="13">
        <f t="shared" si="71"/>
        <v>0</v>
      </c>
      <c r="BH305" s="13">
        <f t="shared" si="72"/>
        <v>0</v>
      </c>
    </row>
    <row r="306" spans="1:60" x14ac:dyDescent="0.25">
      <c r="A306">
        <v>480</v>
      </c>
      <c r="B306" t="s">
        <v>512</v>
      </c>
      <c r="C306" s="8">
        <v>52745</v>
      </c>
      <c r="D306" s="8">
        <v>1742</v>
      </c>
      <c r="E306" s="26">
        <f>'STIC Apportionment'!G497</f>
        <v>0</v>
      </c>
      <c r="F306" s="22">
        <v>0</v>
      </c>
      <c r="G306" s="23" t="str">
        <f t="shared" si="60"/>
        <v/>
      </c>
      <c r="H306" s="24">
        <f>'STIC Apportionment'!H497</f>
        <v>152109</v>
      </c>
      <c r="I306" s="27">
        <v>152109</v>
      </c>
      <c r="J306" s="23">
        <f t="shared" si="61"/>
        <v>0</v>
      </c>
      <c r="K306" s="24">
        <f>'STIC Apportionment'!I497</f>
        <v>12022</v>
      </c>
      <c r="L306" s="27">
        <v>12022</v>
      </c>
      <c r="M306" s="23">
        <f t="shared" si="62"/>
        <v>0</v>
      </c>
      <c r="N306" s="24">
        <f>'STIC Apportionment'!J497</f>
        <v>146271</v>
      </c>
      <c r="O306" s="27">
        <v>146271</v>
      </c>
      <c r="P306" s="23">
        <f t="shared" si="63"/>
        <v>0</v>
      </c>
      <c r="Q306" s="73">
        <f>'STIC Apportionment'!M497</f>
        <v>0</v>
      </c>
      <c r="R306" s="78">
        <v>0</v>
      </c>
      <c r="S306" s="25" t="str">
        <f t="shared" si="64"/>
        <v/>
      </c>
      <c r="T306" s="92">
        <f>'STIC Apportionment'!N497</f>
        <v>0</v>
      </c>
      <c r="U306" s="78">
        <v>0</v>
      </c>
      <c r="V306" s="25" t="str">
        <f t="shared" si="65"/>
        <v/>
      </c>
      <c r="W306" s="73">
        <f>'STIC Apportionment'!O497</f>
        <v>2.8839000000000001</v>
      </c>
      <c r="X306" s="78">
        <v>2.8839000000000001</v>
      </c>
      <c r="Y306" s="25">
        <f t="shared" si="66"/>
        <v>0</v>
      </c>
      <c r="Z306" s="73">
        <f>'STIC Apportionment'!P497</f>
        <v>0.22789999999999999</v>
      </c>
      <c r="AA306" s="78">
        <v>0.22789999999999999</v>
      </c>
      <c r="AB306" s="25">
        <f t="shared" si="67"/>
        <v>0</v>
      </c>
      <c r="AC306" s="73">
        <f>'STIC Apportionment'!Q497</f>
        <v>0</v>
      </c>
      <c r="AD306" s="78">
        <v>0</v>
      </c>
      <c r="AE306" s="25" t="str">
        <f t="shared" si="68"/>
        <v/>
      </c>
      <c r="AF306" s="73">
        <f>'STIC Apportionment'!R497</f>
        <v>2.7732000000000001</v>
      </c>
      <c r="AG306" s="78">
        <v>2.7732000000000001</v>
      </c>
      <c r="AH306" s="25">
        <f t="shared" si="69"/>
        <v>0</v>
      </c>
      <c r="AI306"/>
      <c r="AJ306" s="1">
        <f>'STIC Apportionment'!T497</f>
        <v>0</v>
      </c>
      <c r="AK306" s="1">
        <f>'STIC Apportionment'!U497</f>
        <v>0</v>
      </c>
      <c r="AL306" s="1">
        <f>'STIC Apportionment'!V497</f>
        <v>0</v>
      </c>
      <c r="AM306" s="1">
        <f>'STIC Apportionment'!W497</f>
        <v>0</v>
      </c>
      <c r="AN306" s="1">
        <f>'STIC Apportionment'!X497</f>
        <v>0</v>
      </c>
      <c r="AO306" s="1">
        <f>'STIC Apportionment'!Y497</f>
        <v>0</v>
      </c>
      <c r="AP306" s="28">
        <f>'STIC Apportionment'!Z497</f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 s="13">
        <v>0</v>
      </c>
      <c r="AZ306" t="str">
        <f t="shared" si="74"/>
        <v/>
      </c>
      <c r="BA306" t="str">
        <f t="shared" si="74"/>
        <v/>
      </c>
      <c r="BB306" t="str">
        <f t="shared" si="74"/>
        <v/>
      </c>
      <c r="BC306" t="str">
        <f t="shared" si="73"/>
        <v/>
      </c>
      <c r="BD306" t="str">
        <f t="shared" si="73"/>
        <v/>
      </c>
      <c r="BE306" t="str">
        <f t="shared" si="73"/>
        <v/>
      </c>
      <c r="BF306" s="13">
        <f t="shared" si="70"/>
        <v>0</v>
      </c>
      <c r="BG306" s="13">
        <f t="shared" si="71"/>
        <v>0</v>
      </c>
      <c r="BH306" s="13">
        <f t="shared" si="72"/>
        <v>0</v>
      </c>
    </row>
    <row r="307" spans="1:60" x14ac:dyDescent="0.25">
      <c r="A307">
        <v>481</v>
      </c>
      <c r="B307" t="s">
        <v>513</v>
      </c>
      <c r="C307" s="8">
        <v>52477</v>
      </c>
      <c r="D307" s="8">
        <v>1037</v>
      </c>
      <c r="E307" s="26">
        <f>'STIC Apportionment'!G498</f>
        <v>0</v>
      </c>
      <c r="F307" s="22">
        <v>0</v>
      </c>
      <c r="G307" s="23" t="str">
        <f t="shared" si="60"/>
        <v/>
      </c>
      <c r="H307" s="24">
        <f>'STIC Apportionment'!H498</f>
        <v>0</v>
      </c>
      <c r="I307" s="27">
        <v>0</v>
      </c>
      <c r="J307" s="23" t="str">
        <f t="shared" si="61"/>
        <v/>
      </c>
      <c r="K307" s="24">
        <f>'STIC Apportionment'!I498</f>
        <v>0</v>
      </c>
      <c r="L307" s="27">
        <v>0</v>
      </c>
      <c r="M307" s="23" t="str">
        <f t="shared" si="62"/>
        <v/>
      </c>
      <c r="N307" s="24">
        <f>'STIC Apportionment'!J498</f>
        <v>0</v>
      </c>
      <c r="O307" s="27">
        <v>0</v>
      </c>
      <c r="P307" s="23" t="str">
        <f t="shared" si="63"/>
        <v/>
      </c>
      <c r="Q307" s="73">
        <f>'STIC Apportionment'!M498</f>
        <v>0</v>
      </c>
      <c r="R307" s="78">
        <v>0</v>
      </c>
      <c r="S307" s="25" t="str">
        <f t="shared" si="64"/>
        <v/>
      </c>
      <c r="T307" s="92">
        <f>'STIC Apportionment'!N498</f>
        <v>0</v>
      </c>
      <c r="U307" s="78">
        <v>0</v>
      </c>
      <c r="V307" s="25" t="str">
        <f t="shared" si="65"/>
        <v/>
      </c>
      <c r="W307" s="73">
        <f>'STIC Apportionment'!O498</f>
        <v>0</v>
      </c>
      <c r="X307" s="78">
        <v>0</v>
      </c>
      <c r="Y307" s="25" t="str">
        <f t="shared" si="66"/>
        <v/>
      </c>
      <c r="Z307" s="73">
        <f>'STIC Apportionment'!P498</f>
        <v>0</v>
      </c>
      <c r="AA307" s="78">
        <v>0</v>
      </c>
      <c r="AB307" s="25" t="str">
        <f t="shared" si="67"/>
        <v/>
      </c>
      <c r="AC307" s="73">
        <f>'STIC Apportionment'!Q498</f>
        <v>0</v>
      </c>
      <c r="AD307" s="78">
        <v>0</v>
      </c>
      <c r="AE307" s="25" t="str">
        <f t="shared" si="68"/>
        <v/>
      </c>
      <c r="AF307" s="73">
        <f>'STIC Apportionment'!R498</f>
        <v>0</v>
      </c>
      <c r="AG307" s="78">
        <v>0</v>
      </c>
      <c r="AH307" s="25" t="str">
        <f t="shared" si="69"/>
        <v/>
      </c>
      <c r="AI307"/>
      <c r="AJ307" s="1">
        <f>'STIC Apportionment'!T498</f>
        <v>0</v>
      </c>
      <c r="AK307" s="1">
        <f>'STIC Apportionment'!U498</f>
        <v>0</v>
      </c>
      <c r="AL307" s="1">
        <f>'STIC Apportionment'!V498</f>
        <v>0</v>
      </c>
      <c r="AM307" s="1">
        <f>'STIC Apportionment'!W498</f>
        <v>0</v>
      </c>
      <c r="AN307" s="1">
        <f>'STIC Apportionment'!X498</f>
        <v>0</v>
      </c>
      <c r="AO307" s="1">
        <f>'STIC Apportionment'!Y498</f>
        <v>0</v>
      </c>
      <c r="AP307" s="28">
        <f>'STIC Apportionment'!Z498</f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 s="13">
        <v>0</v>
      </c>
      <c r="AZ307" t="str">
        <f t="shared" si="74"/>
        <v/>
      </c>
      <c r="BA307" t="str">
        <f t="shared" si="74"/>
        <v/>
      </c>
      <c r="BB307" t="str">
        <f t="shared" si="74"/>
        <v/>
      </c>
      <c r="BC307" t="str">
        <f t="shared" si="73"/>
        <v/>
      </c>
      <c r="BD307" t="str">
        <f t="shared" si="73"/>
        <v/>
      </c>
      <c r="BE307" t="str">
        <f t="shared" si="73"/>
        <v/>
      </c>
      <c r="BF307" s="13">
        <f t="shared" si="70"/>
        <v>0</v>
      </c>
      <c r="BG307" s="13">
        <f t="shared" si="71"/>
        <v>0</v>
      </c>
      <c r="BH307" s="13">
        <f t="shared" si="72"/>
        <v>0</v>
      </c>
    </row>
    <row r="308" spans="1:60" x14ac:dyDescent="0.25">
      <c r="A308">
        <v>482</v>
      </c>
      <c r="B308" t="s">
        <v>514</v>
      </c>
      <c r="C308" s="8">
        <v>52000</v>
      </c>
      <c r="D308" s="8">
        <v>2259</v>
      </c>
      <c r="E308" s="26">
        <f>'STIC Apportionment'!G499</f>
        <v>3842537</v>
      </c>
      <c r="F308" s="22">
        <v>3842537</v>
      </c>
      <c r="G308" s="23">
        <f t="shared" si="60"/>
        <v>0</v>
      </c>
      <c r="H308" s="24">
        <f>'STIC Apportionment'!H499</f>
        <v>612823</v>
      </c>
      <c r="I308" s="27">
        <v>629697</v>
      </c>
      <c r="J308" s="23">
        <f t="shared" si="61"/>
        <v>-2.6797015072328456E-2</v>
      </c>
      <c r="K308" s="24">
        <f>'STIC Apportionment'!I499</f>
        <v>29944</v>
      </c>
      <c r="L308" s="27">
        <v>30270</v>
      </c>
      <c r="M308" s="23">
        <f t="shared" si="62"/>
        <v>-1.0769739015526913E-2</v>
      </c>
      <c r="N308" s="24">
        <f>'STIC Apportionment'!J499</f>
        <v>353069</v>
      </c>
      <c r="O308" s="27">
        <v>355182</v>
      </c>
      <c r="P308" s="23">
        <f t="shared" si="63"/>
        <v>-5.9490627340349489E-3</v>
      </c>
      <c r="Q308" s="73">
        <f>'STIC Apportionment'!M499</f>
        <v>6.2702</v>
      </c>
      <c r="R308" s="78">
        <v>6.2702</v>
      </c>
      <c r="S308" s="25">
        <f t="shared" si="64"/>
        <v>0</v>
      </c>
      <c r="T308" s="92">
        <f>'STIC Apportionment'!N499</f>
        <v>128.32409999999999</v>
      </c>
      <c r="U308" s="78">
        <v>128.32409999999999</v>
      </c>
      <c r="V308" s="25">
        <f t="shared" si="65"/>
        <v>0</v>
      </c>
      <c r="W308" s="73">
        <f>'STIC Apportionment'!O499</f>
        <v>11.7851</v>
      </c>
      <c r="X308" s="78">
        <v>12.1096</v>
      </c>
      <c r="Y308" s="25">
        <f t="shared" si="66"/>
        <v>-2.6796921450749855E-2</v>
      </c>
      <c r="Z308" s="73">
        <f>'STIC Apportionment'!P499</f>
        <v>0.57579999999999998</v>
      </c>
      <c r="AA308" s="78">
        <v>0.58209999999999995</v>
      </c>
      <c r="AB308" s="25">
        <f t="shared" si="67"/>
        <v>-1.0822882666208455E-2</v>
      </c>
      <c r="AC308" s="73">
        <f>'STIC Apportionment'!Q499</f>
        <v>73.894900000000007</v>
      </c>
      <c r="AD308" s="78">
        <v>73.894900000000007</v>
      </c>
      <c r="AE308" s="25">
        <f t="shared" si="68"/>
        <v>0</v>
      </c>
      <c r="AF308" s="73">
        <f>'STIC Apportionment'!R499</f>
        <v>6.7897999999999996</v>
      </c>
      <c r="AG308" s="78">
        <v>6.8304</v>
      </c>
      <c r="AH308" s="25">
        <f t="shared" si="69"/>
        <v>-5.9440149918014162E-3</v>
      </c>
      <c r="AI308"/>
      <c r="AJ308" s="1">
        <f>'STIC Apportionment'!T499</f>
        <v>1</v>
      </c>
      <c r="AK308" s="1">
        <f>'STIC Apportionment'!U499</f>
        <v>1</v>
      </c>
      <c r="AL308" s="1">
        <f>'STIC Apportionment'!V499</f>
        <v>0</v>
      </c>
      <c r="AM308" s="1">
        <f>'STIC Apportionment'!W499</f>
        <v>0</v>
      </c>
      <c r="AN308" s="1">
        <f>'STIC Apportionment'!X499</f>
        <v>0</v>
      </c>
      <c r="AO308" s="1">
        <f>'STIC Apportionment'!Y499</f>
        <v>0</v>
      </c>
      <c r="AP308" s="28">
        <f>'STIC Apportionment'!Z499</f>
        <v>2</v>
      </c>
      <c r="AR308">
        <v>1</v>
      </c>
      <c r="AS308">
        <v>1</v>
      </c>
      <c r="AT308">
        <v>1</v>
      </c>
      <c r="AU308">
        <v>0</v>
      </c>
      <c r="AV308">
        <v>0</v>
      </c>
      <c r="AW308">
        <v>0</v>
      </c>
      <c r="AX308" s="13">
        <v>3</v>
      </c>
      <c r="AZ308" t="str">
        <f t="shared" si="74"/>
        <v/>
      </c>
      <c r="BA308" t="str">
        <f t="shared" si="74"/>
        <v/>
      </c>
      <c r="BB308" t="str">
        <f t="shared" si="74"/>
        <v>loss</v>
      </c>
      <c r="BC308" t="str">
        <f t="shared" si="73"/>
        <v/>
      </c>
      <c r="BD308" t="str">
        <f t="shared" si="73"/>
        <v/>
      </c>
      <c r="BE308" t="str">
        <f t="shared" si="73"/>
        <v/>
      </c>
      <c r="BF308" s="13">
        <f t="shared" si="70"/>
        <v>0</v>
      </c>
      <c r="BG308" s="13">
        <f t="shared" si="71"/>
        <v>1</v>
      </c>
      <c r="BH308" s="13">
        <f t="shared" si="72"/>
        <v>-1</v>
      </c>
    </row>
    <row r="309" spans="1:60" x14ac:dyDescent="0.25">
      <c r="A309">
        <v>483</v>
      </c>
      <c r="B309" t="s">
        <v>515</v>
      </c>
      <c r="C309" s="8">
        <v>51924</v>
      </c>
      <c r="D309" s="8">
        <v>1840</v>
      </c>
      <c r="E309" s="26">
        <f>'STIC Apportionment'!G500</f>
        <v>0</v>
      </c>
      <c r="F309" s="22">
        <v>0</v>
      </c>
      <c r="G309" s="23" t="str">
        <f t="shared" si="60"/>
        <v/>
      </c>
      <c r="H309" s="24">
        <f>'STIC Apportionment'!H500</f>
        <v>476286</v>
      </c>
      <c r="I309" s="27">
        <v>476286</v>
      </c>
      <c r="J309" s="23">
        <f t="shared" si="61"/>
        <v>0</v>
      </c>
      <c r="K309" s="24">
        <f>'STIC Apportionment'!I500</f>
        <v>27010</v>
      </c>
      <c r="L309" s="27">
        <v>27010</v>
      </c>
      <c r="M309" s="23">
        <f t="shared" si="62"/>
        <v>0</v>
      </c>
      <c r="N309" s="24">
        <f>'STIC Apportionment'!J500</f>
        <v>166266</v>
      </c>
      <c r="O309" s="27">
        <v>166266</v>
      </c>
      <c r="P309" s="23">
        <f t="shared" si="63"/>
        <v>0</v>
      </c>
      <c r="Q309" s="73">
        <f>'STIC Apportionment'!M500</f>
        <v>0</v>
      </c>
      <c r="R309" s="78">
        <v>0</v>
      </c>
      <c r="S309" s="25" t="str">
        <f t="shared" si="64"/>
        <v/>
      </c>
      <c r="T309" s="92">
        <f>'STIC Apportionment'!N500</f>
        <v>0</v>
      </c>
      <c r="U309" s="78">
        <v>0</v>
      </c>
      <c r="V309" s="25" t="str">
        <f t="shared" si="65"/>
        <v/>
      </c>
      <c r="W309" s="73">
        <f>'STIC Apportionment'!O500</f>
        <v>9.1728000000000005</v>
      </c>
      <c r="X309" s="78">
        <v>9.1728000000000005</v>
      </c>
      <c r="Y309" s="25">
        <f t="shared" si="66"/>
        <v>0</v>
      </c>
      <c r="Z309" s="73">
        <f>'STIC Apportionment'!P500</f>
        <v>0.5202</v>
      </c>
      <c r="AA309" s="78">
        <v>0.5202</v>
      </c>
      <c r="AB309" s="25">
        <f t="shared" si="67"/>
        <v>0</v>
      </c>
      <c r="AC309" s="73">
        <f>'STIC Apportionment'!Q500</f>
        <v>0</v>
      </c>
      <c r="AD309" s="78">
        <v>0</v>
      </c>
      <c r="AE309" s="25" t="str">
        <f t="shared" si="68"/>
        <v/>
      </c>
      <c r="AF309" s="73">
        <f>'STIC Apportionment'!R500</f>
        <v>3.2021000000000002</v>
      </c>
      <c r="AG309" s="78">
        <v>3.2021000000000002</v>
      </c>
      <c r="AH309" s="25">
        <f t="shared" si="69"/>
        <v>0</v>
      </c>
      <c r="AI309"/>
      <c r="AJ309" s="1">
        <f>'STIC Apportionment'!T500</f>
        <v>0</v>
      </c>
      <c r="AK309" s="1">
        <f>'STIC Apportionment'!U500</f>
        <v>0</v>
      </c>
      <c r="AL309" s="1">
        <f>'STIC Apportionment'!V500</f>
        <v>0</v>
      </c>
      <c r="AM309" s="1">
        <f>'STIC Apportionment'!W500</f>
        <v>0</v>
      </c>
      <c r="AN309" s="1">
        <f>'STIC Apportionment'!X500</f>
        <v>0</v>
      </c>
      <c r="AO309" s="1">
        <f>'STIC Apportionment'!Y500</f>
        <v>0</v>
      </c>
      <c r="AP309" s="28">
        <f>'STIC Apportionment'!Z500</f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 s="13">
        <v>0</v>
      </c>
      <c r="AZ309" t="str">
        <f t="shared" si="74"/>
        <v/>
      </c>
      <c r="BA309" t="str">
        <f t="shared" si="74"/>
        <v/>
      </c>
      <c r="BB309" t="str">
        <f t="shared" si="74"/>
        <v/>
      </c>
      <c r="BC309" t="str">
        <f t="shared" si="73"/>
        <v/>
      </c>
      <c r="BD309" t="str">
        <f t="shared" si="73"/>
        <v/>
      </c>
      <c r="BE309" t="str">
        <f t="shared" si="73"/>
        <v/>
      </c>
      <c r="BF309" s="13">
        <f t="shared" si="70"/>
        <v>0</v>
      </c>
      <c r="BG309" s="13">
        <f t="shared" si="71"/>
        <v>0</v>
      </c>
      <c r="BH309" s="13">
        <f t="shared" si="72"/>
        <v>0</v>
      </c>
    </row>
    <row r="310" spans="1:60" x14ac:dyDescent="0.25">
      <c r="A310">
        <v>484</v>
      </c>
      <c r="B310" t="s">
        <v>516</v>
      </c>
      <c r="C310" s="8">
        <v>51899</v>
      </c>
      <c r="D310" s="8">
        <v>1591</v>
      </c>
      <c r="E310" s="26">
        <f>'STIC Apportionment'!G501</f>
        <v>0</v>
      </c>
      <c r="F310" s="22">
        <v>0</v>
      </c>
      <c r="G310" s="23" t="str">
        <f t="shared" si="60"/>
        <v/>
      </c>
      <c r="H310" s="24">
        <f>'STIC Apportionment'!H501</f>
        <v>337301</v>
      </c>
      <c r="I310" s="27">
        <v>337301</v>
      </c>
      <c r="J310" s="23">
        <f t="shared" si="61"/>
        <v>0</v>
      </c>
      <c r="K310" s="24">
        <f>'STIC Apportionment'!I501</f>
        <v>24189</v>
      </c>
      <c r="L310" s="27">
        <v>24189</v>
      </c>
      <c r="M310" s="23">
        <f t="shared" si="62"/>
        <v>0</v>
      </c>
      <c r="N310" s="24">
        <f>'STIC Apportionment'!J501</f>
        <v>198489</v>
      </c>
      <c r="O310" s="27">
        <v>198489</v>
      </c>
      <c r="P310" s="23">
        <f t="shared" si="63"/>
        <v>0</v>
      </c>
      <c r="Q310" s="73">
        <f>'STIC Apportionment'!M501</f>
        <v>0</v>
      </c>
      <c r="R310" s="78">
        <v>0</v>
      </c>
      <c r="S310" s="25" t="str">
        <f t="shared" si="64"/>
        <v/>
      </c>
      <c r="T310" s="92">
        <f>'STIC Apportionment'!N501</f>
        <v>0</v>
      </c>
      <c r="U310" s="78">
        <v>0</v>
      </c>
      <c r="V310" s="25" t="str">
        <f t="shared" si="65"/>
        <v/>
      </c>
      <c r="W310" s="73">
        <f>'STIC Apportionment'!O501</f>
        <v>6.4992000000000001</v>
      </c>
      <c r="X310" s="78">
        <v>6.4992000000000001</v>
      </c>
      <c r="Y310" s="25">
        <f t="shared" si="66"/>
        <v>0</v>
      </c>
      <c r="Z310" s="73">
        <f>'STIC Apportionment'!P501</f>
        <v>0.46610000000000001</v>
      </c>
      <c r="AA310" s="78">
        <v>0.46610000000000001</v>
      </c>
      <c r="AB310" s="25">
        <f t="shared" si="67"/>
        <v>0</v>
      </c>
      <c r="AC310" s="73">
        <f>'STIC Apportionment'!Q501</f>
        <v>0</v>
      </c>
      <c r="AD310" s="78">
        <v>0</v>
      </c>
      <c r="AE310" s="25" t="str">
        <f t="shared" si="68"/>
        <v/>
      </c>
      <c r="AF310" s="73">
        <f>'STIC Apportionment'!R501</f>
        <v>3.8245</v>
      </c>
      <c r="AG310" s="78">
        <v>3.8245</v>
      </c>
      <c r="AH310" s="25">
        <f t="shared" si="69"/>
        <v>0</v>
      </c>
      <c r="AI310"/>
      <c r="AJ310" s="1">
        <f>'STIC Apportionment'!T501</f>
        <v>0</v>
      </c>
      <c r="AK310" s="1">
        <f>'STIC Apportionment'!U501</f>
        <v>0</v>
      </c>
      <c r="AL310" s="1">
        <f>'STIC Apportionment'!V501</f>
        <v>0</v>
      </c>
      <c r="AM310" s="1">
        <f>'STIC Apportionment'!W501</f>
        <v>0</v>
      </c>
      <c r="AN310" s="1">
        <f>'STIC Apportionment'!X501</f>
        <v>0</v>
      </c>
      <c r="AO310" s="1">
        <f>'STIC Apportionment'!Y501</f>
        <v>0</v>
      </c>
      <c r="AP310" s="28">
        <f>'STIC Apportionment'!Z501</f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 s="13">
        <v>0</v>
      </c>
      <c r="AZ310" t="str">
        <f t="shared" si="74"/>
        <v/>
      </c>
      <c r="BA310" t="str">
        <f t="shared" si="74"/>
        <v/>
      </c>
      <c r="BB310" t="str">
        <f t="shared" si="74"/>
        <v/>
      </c>
      <c r="BC310" t="str">
        <f t="shared" si="73"/>
        <v/>
      </c>
      <c r="BD310" t="str">
        <f t="shared" si="73"/>
        <v/>
      </c>
      <c r="BE310" t="str">
        <f t="shared" si="73"/>
        <v/>
      </c>
      <c r="BF310" s="13">
        <f t="shared" si="70"/>
        <v>0</v>
      </c>
      <c r="BG310" s="13">
        <f t="shared" si="71"/>
        <v>0</v>
      </c>
      <c r="BH310" s="13">
        <f t="shared" si="72"/>
        <v>0</v>
      </c>
    </row>
    <row r="311" spans="1:60" x14ac:dyDescent="0.25">
      <c r="A311">
        <v>485</v>
      </c>
      <c r="B311" t="s">
        <v>517</v>
      </c>
      <c r="C311" s="8">
        <v>51509</v>
      </c>
      <c r="D311" s="8">
        <v>4816</v>
      </c>
      <c r="E311" s="26">
        <f>'STIC Apportionment'!G502</f>
        <v>228635</v>
      </c>
      <c r="F311" s="22">
        <v>228635</v>
      </c>
      <c r="G311" s="23">
        <f t="shared" si="60"/>
        <v>0</v>
      </c>
      <c r="H311" s="24">
        <f>'STIC Apportionment'!H502</f>
        <v>312718</v>
      </c>
      <c r="I311" s="27">
        <v>312718</v>
      </c>
      <c r="J311" s="23">
        <f t="shared" si="61"/>
        <v>0</v>
      </c>
      <c r="K311" s="24">
        <f>'STIC Apportionment'!I502</f>
        <v>23766</v>
      </c>
      <c r="L311" s="27">
        <v>23766</v>
      </c>
      <c r="M311" s="23">
        <f t="shared" si="62"/>
        <v>0</v>
      </c>
      <c r="N311" s="24">
        <f>'STIC Apportionment'!J502</f>
        <v>143876</v>
      </c>
      <c r="O311" s="27">
        <v>143876</v>
      </c>
      <c r="P311" s="23">
        <f t="shared" si="63"/>
        <v>0</v>
      </c>
      <c r="Q311" s="73">
        <f>'STIC Apportionment'!M502</f>
        <v>2.8115000000000001</v>
      </c>
      <c r="R311" s="78">
        <v>2.8115000000000001</v>
      </c>
      <c r="S311" s="25">
        <f t="shared" si="64"/>
        <v>0</v>
      </c>
      <c r="T311" s="92">
        <f>'STIC Apportionment'!N502</f>
        <v>41.337000000000003</v>
      </c>
      <c r="U311" s="78">
        <v>41.337000000000003</v>
      </c>
      <c r="V311" s="25">
        <f t="shared" si="65"/>
        <v>0</v>
      </c>
      <c r="W311" s="73">
        <f>'STIC Apportionment'!O502</f>
        <v>6.0711000000000004</v>
      </c>
      <c r="X311" s="78">
        <v>6.0711000000000004</v>
      </c>
      <c r="Y311" s="25">
        <f t="shared" si="66"/>
        <v>0</v>
      </c>
      <c r="Z311" s="73">
        <f>'STIC Apportionment'!P502</f>
        <v>0.46139999999999998</v>
      </c>
      <c r="AA311" s="78">
        <v>0.46139999999999998</v>
      </c>
      <c r="AB311" s="25">
        <f t="shared" si="67"/>
        <v>0</v>
      </c>
      <c r="AC311" s="73">
        <f>'STIC Apportionment'!Q502</f>
        <v>4.4386999999999999</v>
      </c>
      <c r="AD311" s="78">
        <v>4.4386999999999999</v>
      </c>
      <c r="AE311" s="25">
        <f t="shared" si="68"/>
        <v>0</v>
      </c>
      <c r="AF311" s="73">
        <f>'STIC Apportionment'!R502</f>
        <v>2.7932000000000001</v>
      </c>
      <c r="AG311" s="78">
        <v>2.7932000000000001</v>
      </c>
      <c r="AH311" s="25">
        <f t="shared" si="69"/>
        <v>0</v>
      </c>
      <c r="AI311"/>
      <c r="AJ311" s="1">
        <f>'STIC Apportionment'!T502</f>
        <v>0</v>
      </c>
      <c r="AK311" s="1">
        <f>'STIC Apportionment'!U502</f>
        <v>0</v>
      </c>
      <c r="AL311" s="1">
        <f>'STIC Apportionment'!V502</f>
        <v>0</v>
      </c>
      <c r="AM311" s="1">
        <f>'STIC Apportionment'!W502</f>
        <v>0</v>
      </c>
      <c r="AN311" s="1">
        <f>'STIC Apportionment'!X502</f>
        <v>0</v>
      </c>
      <c r="AO311" s="1">
        <f>'STIC Apportionment'!Y502</f>
        <v>0</v>
      </c>
      <c r="AP311" s="28">
        <f>'STIC Apportionment'!Z502</f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 s="13">
        <v>0</v>
      </c>
      <c r="AZ311" t="str">
        <f t="shared" si="74"/>
        <v/>
      </c>
      <c r="BA311" t="str">
        <f t="shared" si="74"/>
        <v/>
      </c>
      <c r="BB311" t="str">
        <f t="shared" si="74"/>
        <v/>
      </c>
      <c r="BC311" t="str">
        <f t="shared" si="73"/>
        <v/>
      </c>
      <c r="BD311" t="str">
        <f t="shared" si="73"/>
        <v/>
      </c>
      <c r="BE311" t="str">
        <f t="shared" si="73"/>
        <v/>
      </c>
      <c r="BF311" s="13">
        <f t="shared" si="70"/>
        <v>0</v>
      </c>
      <c r="BG311" s="13">
        <f t="shared" si="71"/>
        <v>0</v>
      </c>
      <c r="BH311" s="13">
        <f t="shared" si="72"/>
        <v>0</v>
      </c>
    </row>
    <row r="312" spans="1:60" x14ac:dyDescent="0.25">
      <c r="A312">
        <v>486</v>
      </c>
      <c r="B312" t="s">
        <v>518</v>
      </c>
      <c r="C312" s="8">
        <v>51456</v>
      </c>
      <c r="D312" s="8">
        <v>1652</v>
      </c>
      <c r="E312" s="26">
        <f>'STIC Apportionment'!G503</f>
        <v>0</v>
      </c>
      <c r="F312" s="22">
        <v>0</v>
      </c>
      <c r="G312" s="23" t="str">
        <f t="shared" si="60"/>
        <v/>
      </c>
      <c r="H312" s="24">
        <f>'STIC Apportionment'!H503</f>
        <v>132779</v>
      </c>
      <c r="I312" s="27">
        <v>114857</v>
      </c>
      <c r="J312" s="23">
        <f t="shared" si="61"/>
        <v>0.15603750750933765</v>
      </c>
      <c r="K312" s="24">
        <f>'STIC Apportionment'!I503</f>
        <v>10325</v>
      </c>
      <c r="L312" s="27">
        <v>9681</v>
      </c>
      <c r="M312" s="23">
        <f t="shared" si="62"/>
        <v>6.6522053506869128E-2</v>
      </c>
      <c r="N312" s="24">
        <f>'STIC Apportionment'!J503</f>
        <v>16256</v>
      </c>
      <c r="O312" s="27">
        <v>17331</v>
      </c>
      <c r="P312" s="23">
        <f t="shared" si="63"/>
        <v>-6.2027580635854784E-2</v>
      </c>
      <c r="Q312" s="73">
        <f>'STIC Apportionment'!M503</f>
        <v>0</v>
      </c>
      <c r="R312" s="78">
        <v>0</v>
      </c>
      <c r="S312" s="25" t="str">
        <f t="shared" si="64"/>
        <v/>
      </c>
      <c r="T312" s="92">
        <f>'STIC Apportionment'!N503</f>
        <v>0</v>
      </c>
      <c r="U312" s="78">
        <v>0</v>
      </c>
      <c r="V312" s="25" t="str">
        <f t="shared" si="65"/>
        <v/>
      </c>
      <c r="W312" s="73">
        <f>'STIC Apportionment'!O503</f>
        <v>2.5804</v>
      </c>
      <c r="X312" s="78">
        <v>2.2321</v>
      </c>
      <c r="Y312" s="25">
        <f t="shared" si="66"/>
        <v>0.15604139599480304</v>
      </c>
      <c r="Z312" s="73">
        <f>'STIC Apportionment'!P503</f>
        <v>0.20069999999999999</v>
      </c>
      <c r="AA312" s="78">
        <v>0.18809999999999999</v>
      </c>
      <c r="AB312" s="25">
        <f t="shared" si="67"/>
        <v>6.698564593301426E-2</v>
      </c>
      <c r="AC312" s="73">
        <f>'STIC Apportionment'!Q503</f>
        <v>0</v>
      </c>
      <c r="AD312" s="78">
        <v>0</v>
      </c>
      <c r="AE312" s="25" t="str">
        <f t="shared" si="68"/>
        <v/>
      </c>
      <c r="AF312" s="73">
        <f>'STIC Apportionment'!R503</f>
        <v>0.31590000000000001</v>
      </c>
      <c r="AG312" s="78">
        <v>0.33679999999999999</v>
      </c>
      <c r="AH312" s="25">
        <f t="shared" si="69"/>
        <v>-6.2054631828978524E-2</v>
      </c>
      <c r="AI312"/>
      <c r="AJ312" s="1">
        <f>'STIC Apportionment'!T503</f>
        <v>0</v>
      </c>
      <c r="AK312" s="1">
        <f>'STIC Apportionment'!U503</f>
        <v>0</v>
      </c>
      <c r="AL312" s="1">
        <f>'STIC Apportionment'!V503</f>
        <v>0</v>
      </c>
      <c r="AM312" s="1">
        <f>'STIC Apportionment'!W503</f>
        <v>0</v>
      </c>
      <c r="AN312" s="1">
        <f>'STIC Apportionment'!X503</f>
        <v>0</v>
      </c>
      <c r="AO312" s="1">
        <f>'STIC Apportionment'!Y503</f>
        <v>0</v>
      </c>
      <c r="AP312" s="28">
        <f>'STIC Apportionment'!Z503</f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 s="13">
        <v>0</v>
      </c>
      <c r="AZ312" t="str">
        <f t="shared" si="74"/>
        <v/>
      </c>
      <c r="BA312" t="str">
        <f t="shared" si="74"/>
        <v/>
      </c>
      <c r="BB312" t="str">
        <f t="shared" si="74"/>
        <v/>
      </c>
      <c r="BC312" t="str">
        <f t="shared" si="73"/>
        <v/>
      </c>
      <c r="BD312" t="str">
        <f t="shared" si="73"/>
        <v/>
      </c>
      <c r="BE312" t="str">
        <f t="shared" si="73"/>
        <v/>
      </c>
      <c r="BF312" s="13">
        <f t="shared" si="70"/>
        <v>0</v>
      </c>
      <c r="BG312" s="13">
        <f t="shared" si="71"/>
        <v>0</v>
      </c>
      <c r="BH312" s="13">
        <f t="shared" si="72"/>
        <v>0</v>
      </c>
    </row>
    <row r="313" spans="1:60" x14ac:dyDescent="0.25">
      <c r="A313">
        <v>487</v>
      </c>
      <c r="B313" t="s">
        <v>519</v>
      </c>
      <c r="C313" s="8">
        <v>51370</v>
      </c>
      <c r="D313" s="8">
        <v>1323</v>
      </c>
      <c r="E313" s="26">
        <f>'STIC Apportionment'!G504</f>
        <v>1382617</v>
      </c>
      <c r="F313" s="22">
        <v>2720952</v>
      </c>
      <c r="G313" s="23">
        <f t="shared" si="60"/>
        <v>-0.49186277449951343</v>
      </c>
      <c r="H313" s="24">
        <f>'STIC Apportionment'!H504</f>
        <v>973662</v>
      </c>
      <c r="I313" s="27">
        <v>1277213</v>
      </c>
      <c r="J313" s="23">
        <f t="shared" si="61"/>
        <v>-0.2376667008556913</v>
      </c>
      <c r="K313" s="24">
        <f>'STIC Apportionment'!I504</f>
        <v>50229</v>
      </c>
      <c r="L313" s="27">
        <v>61892</v>
      </c>
      <c r="M313" s="23">
        <f t="shared" si="62"/>
        <v>-0.18844115556130037</v>
      </c>
      <c r="N313" s="24">
        <f>'STIC Apportionment'!J504</f>
        <v>127905</v>
      </c>
      <c r="O313" s="27">
        <v>222921</v>
      </c>
      <c r="P313" s="23">
        <f t="shared" si="63"/>
        <v>-0.42623171437415053</v>
      </c>
      <c r="Q313" s="73">
        <f>'STIC Apportionment'!M504</f>
        <v>1.42</v>
      </c>
      <c r="R313" s="78">
        <v>2.1303999999999998</v>
      </c>
      <c r="S313" s="25">
        <f t="shared" si="64"/>
        <v>-0.3334585054449869</v>
      </c>
      <c r="T313" s="92">
        <f>'STIC Apportionment'!N504</f>
        <v>27.526299999999999</v>
      </c>
      <c r="U313" s="78">
        <v>43.962899999999998</v>
      </c>
      <c r="V313" s="25">
        <f t="shared" si="65"/>
        <v>-0.37387433495060607</v>
      </c>
      <c r="W313" s="73">
        <f>'STIC Apportionment'!O504</f>
        <v>18.953900000000001</v>
      </c>
      <c r="X313" s="78">
        <v>24.863</v>
      </c>
      <c r="Y313" s="25">
        <f t="shared" si="66"/>
        <v>-0.237666411937417</v>
      </c>
      <c r="Z313" s="73">
        <f>'STIC Apportionment'!P504</f>
        <v>0.9778</v>
      </c>
      <c r="AA313" s="78">
        <v>1.2048000000000001</v>
      </c>
      <c r="AB313" s="25">
        <f t="shared" si="67"/>
        <v>-0.18841301460823379</v>
      </c>
      <c r="AC313" s="73">
        <f>'STIC Apportionment'!Q504</f>
        <v>26.914899999999999</v>
      </c>
      <c r="AD313" s="78">
        <v>52.967700000000001</v>
      </c>
      <c r="AE313" s="25">
        <f t="shared" si="68"/>
        <v>-0.49186202157163705</v>
      </c>
      <c r="AF313" s="73">
        <f>'STIC Apportionment'!R504</f>
        <v>2.4899</v>
      </c>
      <c r="AG313" s="78">
        <v>4.3395000000000001</v>
      </c>
      <c r="AH313" s="25">
        <f t="shared" si="69"/>
        <v>-0.4262242193801129</v>
      </c>
      <c r="AI313"/>
      <c r="AJ313" s="1">
        <f>'STIC Apportionment'!T504</f>
        <v>0</v>
      </c>
      <c r="AK313" s="1">
        <f>'STIC Apportionment'!U504</f>
        <v>0</v>
      </c>
      <c r="AL313" s="1">
        <f>'STIC Apportionment'!V504</f>
        <v>1</v>
      </c>
      <c r="AM313" s="1">
        <f>'STIC Apportionment'!W504</f>
        <v>1</v>
      </c>
      <c r="AN313" s="1">
        <f>'STIC Apportionment'!X504</f>
        <v>0</v>
      </c>
      <c r="AO313" s="1">
        <f>'STIC Apportionment'!Y504</f>
        <v>0</v>
      </c>
      <c r="AP313" s="28">
        <f>'STIC Apportionment'!Z504</f>
        <v>2</v>
      </c>
      <c r="AR313">
        <v>0</v>
      </c>
      <c r="AS313">
        <v>0</v>
      </c>
      <c r="AT313">
        <v>1</v>
      </c>
      <c r="AU313">
        <v>1</v>
      </c>
      <c r="AV313">
        <v>0</v>
      </c>
      <c r="AW313">
        <v>0</v>
      </c>
      <c r="AX313" s="13">
        <v>2</v>
      </c>
      <c r="AZ313" t="str">
        <f t="shared" si="74"/>
        <v/>
      </c>
      <c r="BA313" t="str">
        <f t="shared" si="74"/>
        <v/>
      </c>
      <c r="BB313" t="str">
        <f t="shared" si="74"/>
        <v/>
      </c>
      <c r="BC313" t="str">
        <f t="shared" si="73"/>
        <v/>
      </c>
      <c r="BD313" t="str">
        <f t="shared" si="73"/>
        <v/>
      </c>
      <c r="BE313" t="str">
        <f t="shared" si="73"/>
        <v/>
      </c>
      <c r="BF313" s="13">
        <f t="shared" si="70"/>
        <v>0</v>
      </c>
      <c r="BG313" s="13">
        <f t="shared" si="71"/>
        <v>0</v>
      </c>
      <c r="BH313" s="13">
        <f t="shared" si="72"/>
        <v>0</v>
      </c>
    </row>
    <row r="314" spans="1:60" x14ac:dyDescent="0.25">
      <c r="A314">
        <v>488</v>
      </c>
      <c r="B314" t="s">
        <v>520</v>
      </c>
      <c r="C314" s="8">
        <v>51331</v>
      </c>
      <c r="D314" s="8">
        <v>2305</v>
      </c>
      <c r="E314" s="26">
        <f>'STIC Apportionment'!G505</f>
        <v>0</v>
      </c>
      <c r="F314" s="22">
        <v>0</v>
      </c>
      <c r="G314" s="23" t="str">
        <f t="shared" si="60"/>
        <v/>
      </c>
      <c r="H314" s="24">
        <f>'STIC Apportionment'!H505</f>
        <v>0</v>
      </c>
      <c r="I314" s="27">
        <v>0</v>
      </c>
      <c r="J314" s="23" t="str">
        <f t="shared" si="61"/>
        <v/>
      </c>
      <c r="K314" s="24">
        <f>'STIC Apportionment'!I505</f>
        <v>0</v>
      </c>
      <c r="L314" s="27">
        <v>0</v>
      </c>
      <c r="M314" s="23" t="str">
        <f t="shared" si="62"/>
        <v/>
      </c>
      <c r="N314" s="24">
        <f>'STIC Apportionment'!J505</f>
        <v>0</v>
      </c>
      <c r="O314" s="27">
        <v>0</v>
      </c>
      <c r="P314" s="23" t="str">
        <f t="shared" si="63"/>
        <v/>
      </c>
      <c r="Q314" s="73">
        <f>'STIC Apportionment'!M505</f>
        <v>0</v>
      </c>
      <c r="R314" s="78">
        <v>0</v>
      </c>
      <c r="S314" s="25" t="str">
        <f t="shared" si="64"/>
        <v/>
      </c>
      <c r="T314" s="92">
        <f>'STIC Apportionment'!N505</f>
        <v>0</v>
      </c>
      <c r="U314" s="78">
        <v>0</v>
      </c>
      <c r="V314" s="25" t="str">
        <f t="shared" si="65"/>
        <v/>
      </c>
      <c r="W314" s="73">
        <f>'STIC Apportionment'!O505</f>
        <v>0</v>
      </c>
      <c r="X314" s="78">
        <v>0</v>
      </c>
      <c r="Y314" s="25" t="str">
        <f t="shared" si="66"/>
        <v/>
      </c>
      <c r="Z314" s="73">
        <f>'STIC Apportionment'!P505</f>
        <v>0</v>
      </c>
      <c r="AA314" s="78">
        <v>0</v>
      </c>
      <c r="AB314" s="25" t="str">
        <f t="shared" si="67"/>
        <v/>
      </c>
      <c r="AC314" s="73">
        <f>'STIC Apportionment'!Q505</f>
        <v>0</v>
      </c>
      <c r="AD314" s="78">
        <v>0</v>
      </c>
      <c r="AE314" s="25" t="str">
        <f t="shared" si="68"/>
        <v/>
      </c>
      <c r="AF314" s="73">
        <f>'STIC Apportionment'!R505</f>
        <v>0</v>
      </c>
      <c r="AG314" s="78">
        <v>0</v>
      </c>
      <c r="AH314" s="25" t="str">
        <f t="shared" si="69"/>
        <v/>
      </c>
      <c r="AI314"/>
      <c r="AJ314" s="1">
        <f>'STIC Apportionment'!T505</f>
        <v>0</v>
      </c>
      <c r="AK314" s="1">
        <f>'STIC Apportionment'!U505</f>
        <v>0</v>
      </c>
      <c r="AL314" s="1">
        <f>'STIC Apportionment'!V505</f>
        <v>0</v>
      </c>
      <c r="AM314" s="1">
        <f>'STIC Apportionment'!W505</f>
        <v>0</v>
      </c>
      <c r="AN314" s="1">
        <f>'STIC Apportionment'!X505</f>
        <v>0</v>
      </c>
      <c r="AO314" s="1">
        <f>'STIC Apportionment'!Y505</f>
        <v>0</v>
      </c>
      <c r="AP314" s="28">
        <f>'STIC Apportionment'!Z505</f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 s="13">
        <v>0</v>
      </c>
      <c r="AZ314" t="str">
        <f t="shared" si="74"/>
        <v/>
      </c>
      <c r="BA314" t="str">
        <f t="shared" si="74"/>
        <v/>
      </c>
      <c r="BB314" t="str">
        <f t="shared" si="74"/>
        <v/>
      </c>
      <c r="BC314" t="str">
        <f t="shared" si="73"/>
        <v/>
      </c>
      <c r="BD314" t="str">
        <f t="shared" si="73"/>
        <v/>
      </c>
      <c r="BE314" t="str">
        <f t="shared" si="73"/>
        <v/>
      </c>
      <c r="BF314" s="13">
        <f t="shared" si="70"/>
        <v>0</v>
      </c>
      <c r="BG314" s="13">
        <f t="shared" si="71"/>
        <v>0</v>
      </c>
      <c r="BH314" s="13">
        <f t="shared" si="72"/>
        <v>0</v>
      </c>
    </row>
    <row r="315" spans="1:60" x14ac:dyDescent="0.25">
      <c r="A315">
        <v>489</v>
      </c>
      <c r="B315" t="s">
        <v>521</v>
      </c>
      <c r="C315" s="8">
        <v>51291</v>
      </c>
      <c r="D315" s="8">
        <v>1514</v>
      </c>
      <c r="E315" s="26">
        <f>'STIC Apportionment'!G506</f>
        <v>3052968</v>
      </c>
      <c r="F315" s="22">
        <v>0</v>
      </c>
      <c r="G315" s="23" t="str">
        <f t="shared" si="60"/>
        <v/>
      </c>
      <c r="H315" s="24">
        <f>'STIC Apportionment'!H506</f>
        <v>569738</v>
      </c>
      <c r="I315" s="27">
        <v>551673</v>
      </c>
      <c r="J315" s="23">
        <f t="shared" si="61"/>
        <v>3.2745847630752278E-2</v>
      </c>
      <c r="K315" s="24">
        <f>'STIC Apportionment'!I506</f>
        <v>43527</v>
      </c>
      <c r="L315" s="27">
        <v>41638</v>
      </c>
      <c r="M315" s="23">
        <f t="shared" si="62"/>
        <v>4.5367212642297927E-2</v>
      </c>
      <c r="N315" s="24">
        <f>'STIC Apportionment'!J506</f>
        <v>289411</v>
      </c>
      <c r="O315" s="27">
        <v>108603</v>
      </c>
      <c r="P315" s="23">
        <f t="shared" si="63"/>
        <v>1.664852720458919</v>
      </c>
      <c r="Q315" s="73">
        <f>'STIC Apportionment'!M506</f>
        <v>168.9991</v>
      </c>
      <c r="R315" s="78">
        <v>0</v>
      </c>
      <c r="S315" s="25" t="str">
        <f t="shared" si="64"/>
        <v/>
      </c>
      <c r="T315" s="92">
        <f>'STIC Apportionment'!N506</f>
        <v>1616.1821</v>
      </c>
      <c r="U315" s="78">
        <v>0</v>
      </c>
      <c r="V315" s="25" t="str">
        <f t="shared" si="65"/>
        <v/>
      </c>
      <c r="W315" s="73">
        <f>'STIC Apportionment'!O506</f>
        <v>11.108000000000001</v>
      </c>
      <c r="X315" s="78">
        <v>10.755699999999999</v>
      </c>
      <c r="Y315" s="25">
        <f t="shared" si="66"/>
        <v>3.2754725401415108E-2</v>
      </c>
      <c r="Z315" s="73">
        <f>'STIC Apportionment'!P506</f>
        <v>0.84860000000000002</v>
      </c>
      <c r="AA315" s="78">
        <v>0.81179999999999997</v>
      </c>
      <c r="AB315" s="25">
        <f t="shared" si="67"/>
        <v>4.5331362404533282E-2</v>
      </c>
      <c r="AC315" s="73">
        <f>'STIC Apportionment'!Q506</f>
        <v>59.522500000000001</v>
      </c>
      <c r="AD315" s="78">
        <v>0</v>
      </c>
      <c r="AE315" s="25" t="str">
        <f t="shared" si="68"/>
        <v/>
      </c>
      <c r="AF315" s="73">
        <f>'STIC Apportionment'!R506</f>
        <v>5.6425000000000001</v>
      </c>
      <c r="AG315" s="78">
        <v>2.1173999999999999</v>
      </c>
      <c r="AH315" s="25">
        <f t="shared" si="69"/>
        <v>1.6648247851138191</v>
      </c>
      <c r="AI315"/>
      <c r="AJ315" s="1">
        <f>'STIC Apportionment'!T506</f>
        <v>1</v>
      </c>
      <c r="AK315" s="1">
        <f>'STIC Apportionment'!U506</f>
        <v>1</v>
      </c>
      <c r="AL315" s="1">
        <f>'STIC Apportionment'!V506</f>
        <v>0</v>
      </c>
      <c r="AM315" s="1">
        <f>'STIC Apportionment'!W506</f>
        <v>1</v>
      </c>
      <c r="AN315" s="1">
        <f>'STIC Apportionment'!X506</f>
        <v>0</v>
      </c>
      <c r="AO315" s="1">
        <f>'STIC Apportionment'!Y506</f>
        <v>0</v>
      </c>
      <c r="AP315" s="28">
        <f>'STIC Apportionment'!Z506</f>
        <v>3</v>
      </c>
      <c r="AR315">
        <v>0</v>
      </c>
      <c r="AS315">
        <v>0</v>
      </c>
      <c r="AT315">
        <v>0</v>
      </c>
      <c r="AU315">
        <v>1</v>
      </c>
      <c r="AV315">
        <v>0</v>
      </c>
      <c r="AW315">
        <v>0</v>
      </c>
      <c r="AX315" s="13">
        <v>1</v>
      </c>
      <c r="AZ315" t="str">
        <f t="shared" si="74"/>
        <v>gain</v>
      </c>
      <c r="BA315" t="str">
        <f t="shared" si="74"/>
        <v>gain</v>
      </c>
      <c r="BB315" t="str">
        <f t="shared" si="74"/>
        <v/>
      </c>
      <c r="BC315" t="str">
        <f t="shared" si="73"/>
        <v/>
      </c>
      <c r="BD315" t="str">
        <f t="shared" si="73"/>
        <v/>
      </c>
      <c r="BE315" t="str">
        <f t="shared" si="73"/>
        <v/>
      </c>
      <c r="BF315" s="13">
        <f t="shared" si="70"/>
        <v>2</v>
      </c>
      <c r="BG315" s="13">
        <f t="shared" si="71"/>
        <v>0</v>
      </c>
      <c r="BH315" s="13">
        <f t="shared" si="72"/>
        <v>2</v>
      </c>
    </row>
    <row r="316" spans="1:60" x14ac:dyDescent="0.25">
      <c r="A316">
        <v>490</v>
      </c>
      <c r="B316" t="s">
        <v>522</v>
      </c>
      <c r="C316" s="8">
        <v>51240</v>
      </c>
      <c r="D316" s="8">
        <v>1596</v>
      </c>
      <c r="E316" s="26">
        <f>'STIC Apportionment'!G507</f>
        <v>1563044</v>
      </c>
      <c r="F316" s="22">
        <v>1563044</v>
      </c>
      <c r="G316" s="23">
        <f t="shared" si="60"/>
        <v>0</v>
      </c>
      <c r="H316" s="24">
        <f>'STIC Apportionment'!H507</f>
        <v>607390</v>
      </c>
      <c r="I316" s="27">
        <v>607390</v>
      </c>
      <c r="J316" s="23">
        <f t="shared" si="61"/>
        <v>0</v>
      </c>
      <c r="K316" s="24">
        <f>'STIC Apportionment'!I507</f>
        <v>42992</v>
      </c>
      <c r="L316" s="27">
        <v>42992</v>
      </c>
      <c r="M316" s="23">
        <f t="shared" si="62"/>
        <v>0</v>
      </c>
      <c r="N316" s="24">
        <f>'STIC Apportionment'!J507</f>
        <v>389495</v>
      </c>
      <c r="O316" s="27">
        <v>389495</v>
      </c>
      <c r="P316" s="23">
        <f t="shared" si="63"/>
        <v>0</v>
      </c>
      <c r="Q316" s="73">
        <f>'STIC Apportionment'!M507</f>
        <v>2.5733999999999999</v>
      </c>
      <c r="R316" s="78">
        <v>2.5733999999999999</v>
      </c>
      <c r="S316" s="25">
        <f t="shared" si="64"/>
        <v>0</v>
      </c>
      <c r="T316" s="92">
        <f>'STIC Apportionment'!N507</f>
        <v>36.3566</v>
      </c>
      <c r="U316" s="78">
        <v>36.3566</v>
      </c>
      <c r="V316" s="25">
        <f t="shared" si="65"/>
        <v>0</v>
      </c>
      <c r="W316" s="73">
        <f>'STIC Apportionment'!O507</f>
        <v>11.8538</v>
      </c>
      <c r="X316" s="78">
        <v>11.8538</v>
      </c>
      <c r="Y316" s="25">
        <f t="shared" si="66"/>
        <v>0</v>
      </c>
      <c r="Z316" s="73">
        <f>'STIC Apportionment'!P507</f>
        <v>0.83899999999999997</v>
      </c>
      <c r="AA316" s="78">
        <v>0.83899999999999997</v>
      </c>
      <c r="AB316" s="25">
        <f t="shared" si="67"/>
        <v>0</v>
      </c>
      <c r="AC316" s="73">
        <f>'STIC Apportionment'!Q507</f>
        <v>30.5044</v>
      </c>
      <c r="AD316" s="78">
        <v>30.5044</v>
      </c>
      <c r="AE316" s="25">
        <f t="shared" si="68"/>
        <v>0</v>
      </c>
      <c r="AF316" s="73">
        <f>'STIC Apportionment'!R507</f>
        <v>7.6013999999999999</v>
      </c>
      <c r="AG316" s="78">
        <v>7.6013999999999999</v>
      </c>
      <c r="AH316" s="25">
        <f t="shared" si="69"/>
        <v>0</v>
      </c>
      <c r="AI316"/>
      <c r="AJ316" s="1">
        <f>'STIC Apportionment'!T507</f>
        <v>0</v>
      </c>
      <c r="AK316" s="1">
        <f>'STIC Apportionment'!U507</f>
        <v>0</v>
      </c>
      <c r="AL316" s="1">
        <f>'STIC Apportionment'!V507</f>
        <v>0</v>
      </c>
      <c r="AM316" s="1">
        <f>'STIC Apportionment'!W507</f>
        <v>1</v>
      </c>
      <c r="AN316" s="1">
        <f>'STIC Apportionment'!X507</f>
        <v>0</v>
      </c>
      <c r="AO316" s="1">
        <f>'STIC Apportionment'!Y507</f>
        <v>0</v>
      </c>
      <c r="AP316" s="28">
        <f>'STIC Apportionment'!Z507</f>
        <v>1</v>
      </c>
      <c r="AR316">
        <v>0</v>
      </c>
      <c r="AS316">
        <v>0</v>
      </c>
      <c r="AT316">
        <v>1</v>
      </c>
      <c r="AU316">
        <v>1</v>
      </c>
      <c r="AV316">
        <v>0</v>
      </c>
      <c r="AW316">
        <v>0</v>
      </c>
      <c r="AX316" s="13">
        <v>2</v>
      </c>
      <c r="AZ316" t="str">
        <f t="shared" si="74"/>
        <v/>
      </c>
      <c r="BA316" t="str">
        <f t="shared" si="74"/>
        <v/>
      </c>
      <c r="BB316" t="str">
        <f t="shared" si="74"/>
        <v>loss</v>
      </c>
      <c r="BC316" t="str">
        <f t="shared" si="73"/>
        <v/>
      </c>
      <c r="BD316" t="str">
        <f t="shared" si="73"/>
        <v/>
      </c>
      <c r="BE316" t="str">
        <f t="shared" si="73"/>
        <v/>
      </c>
      <c r="BF316" s="13">
        <f t="shared" si="70"/>
        <v>0</v>
      </c>
      <c r="BG316" s="13">
        <f t="shared" si="71"/>
        <v>1</v>
      </c>
      <c r="BH316" s="13">
        <f t="shared" si="72"/>
        <v>-1</v>
      </c>
    </row>
    <row r="317" spans="1:60" x14ac:dyDescent="0.25">
      <c r="A317">
        <v>491</v>
      </c>
      <c r="B317" t="s">
        <v>523</v>
      </c>
      <c r="C317" s="8">
        <v>51024</v>
      </c>
      <c r="D317" s="8">
        <v>1176</v>
      </c>
      <c r="E317" s="26">
        <f>'STIC Apportionment'!G508</f>
        <v>0</v>
      </c>
      <c r="F317" s="22">
        <v>0</v>
      </c>
      <c r="G317" s="23" t="str">
        <f t="shared" si="60"/>
        <v/>
      </c>
      <c r="H317" s="24">
        <f>'STIC Apportionment'!H508</f>
        <v>0</v>
      </c>
      <c r="I317" s="27">
        <v>0</v>
      </c>
      <c r="J317" s="23" t="str">
        <f t="shared" si="61"/>
        <v/>
      </c>
      <c r="K317" s="24">
        <f>'STIC Apportionment'!I508</f>
        <v>0</v>
      </c>
      <c r="L317" s="27">
        <v>0</v>
      </c>
      <c r="M317" s="23" t="str">
        <f t="shared" si="62"/>
        <v/>
      </c>
      <c r="N317" s="24">
        <f>'STIC Apportionment'!J508</f>
        <v>0</v>
      </c>
      <c r="O317" s="27">
        <v>0</v>
      </c>
      <c r="P317" s="23" t="str">
        <f t="shared" si="63"/>
        <v/>
      </c>
      <c r="Q317" s="73">
        <f>'STIC Apportionment'!M508</f>
        <v>0</v>
      </c>
      <c r="R317" s="78">
        <v>0</v>
      </c>
      <c r="S317" s="25" t="str">
        <f t="shared" si="64"/>
        <v/>
      </c>
      <c r="T317" s="92">
        <f>'STIC Apportionment'!N508</f>
        <v>0</v>
      </c>
      <c r="U317" s="78">
        <v>0</v>
      </c>
      <c r="V317" s="25" t="str">
        <f t="shared" si="65"/>
        <v/>
      </c>
      <c r="W317" s="73">
        <f>'STIC Apportionment'!O508</f>
        <v>0</v>
      </c>
      <c r="X317" s="78">
        <v>0</v>
      </c>
      <c r="Y317" s="25" t="str">
        <f t="shared" si="66"/>
        <v/>
      </c>
      <c r="Z317" s="73">
        <f>'STIC Apportionment'!P508</f>
        <v>0</v>
      </c>
      <c r="AA317" s="78">
        <v>0</v>
      </c>
      <c r="AB317" s="25" t="str">
        <f t="shared" si="67"/>
        <v/>
      </c>
      <c r="AC317" s="73">
        <f>'STIC Apportionment'!Q508</f>
        <v>0</v>
      </c>
      <c r="AD317" s="78">
        <v>0</v>
      </c>
      <c r="AE317" s="25" t="str">
        <f t="shared" si="68"/>
        <v/>
      </c>
      <c r="AF317" s="73">
        <f>'STIC Apportionment'!R508</f>
        <v>0</v>
      </c>
      <c r="AG317" s="78">
        <v>0</v>
      </c>
      <c r="AH317" s="25" t="str">
        <f t="shared" si="69"/>
        <v/>
      </c>
      <c r="AI317"/>
      <c r="AJ317" s="1">
        <f>'STIC Apportionment'!T508</f>
        <v>0</v>
      </c>
      <c r="AK317" s="1">
        <f>'STIC Apportionment'!U508</f>
        <v>0</v>
      </c>
      <c r="AL317" s="1">
        <f>'STIC Apportionment'!V508</f>
        <v>0</v>
      </c>
      <c r="AM317" s="1">
        <f>'STIC Apportionment'!W508</f>
        <v>0</v>
      </c>
      <c r="AN317" s="1">
        <f>'STIC Apportionment'!X508</f>
        <v>0</v>
      </c>
      <c r="AO317" s="1">
        <f>'STIC Apportionment'!Y508</f>
        <v>0</v>
      </c>
      <c r="AP317" s="28">
        <f>'STIC Apportionment'!Z508</f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 s="13">
        <v>0</v>
      </c>
      <c r="AZ317" t="str">
        <f t="shared" si="74"/>
        <v/>
      </c>
      <c r="BA317" t="str">
        <f t="shared" si="74"/>
        <v/>
      </c>
      <c r="BB317" t="str">
        <f t="shared" si="74"/>
        <v/>
      </c>
      <c r="BC317" t="str">
        <f t="shared" si="73"/>
        <v/>
      </c>
      <c r="BD317" t="str">
        <f t="shared" si="73"/>
        <v/>
      </c>
      <c r="BE317" t="str">
        <f t="shared" si="73"/>
        <v/>
      </c>
      <c r="BF317" s="13">
        <f t="shared" si="70"/>
        <v>0</v>
      </c>
      <c r="BG317" s="13">
        <f t="shared" si="71"/>
        <v>0</v>
      </c>
      <c r="BH317" s="13">
        <f t="shared" si="72"/>
        <v>0</v>
      </c>
    </row>
    <row r="318" spans="1:60" x14ac:dyDescent="0.25">
      <c r="A318">
        <v>492</v>
      </c>
      <c r="B318" t="s">
        <v>524</v>
      </c>
      <c r="C318" s="8">
        <v>50996</v>
      </c>
      <c r="D318" s="8">
        <v>1711</v>
      </c>
      <c r="E318" s="26">
        <f>'STIC Apportionment'!G509</f>
        <v>0</v>
      </c>
      <c r="F318" s="22">
        <v>0</v>
      </c>
      <c r="G318" s="23" t="str">
        <f t="shared" si="60"/>
        <v/>
      </c>
      <c r="H318" s="24">
        <f>'STIC Apportionment'!H509</f>
        <v>626437</v>
      </c>
      <c r="I318" s="27">
        <v>597639</v>
      </c>
      <c r="J318" s="23">
        <f t="shared" si="61"/>
        <v>4.8186279677196353E-2</v>
      </c>
      <c r="K318" s="24">
        <f>'STIC Apportionment'!I509</f>
        <v>28538</v>
      </c>
      <c r="L318" s="27">
        <v>27938</v>
      </c>
      <c r="M318" s="23">
        <f t="shared" si="62"/>
        <v>2.1476125706922478E-2</v>
      </c>
      <c r="N318" s="24">
        <f>'STIC Apportionment'!J509</f>
        <v>422020</v>
      </c>
      <c r="O318" s="27">
        <v>589695</v>
      </c>
      <c r="P318" s="23">
        <f t="shared" si="63"/>
        <v>-0.28434190556134953</v>
      </c>
      <c r="Q318" s="73">
        <f>'STIC Apportionment'!M509</f>
        <v>0</v>
      </c>
      <c r="R318" s="78">
        <v>0</v>
      </c>
      <c r="S318" s="25" t="str">
        <f t="shared" si="64"/>
        <v/>
      </c>
      <c r="T318" s="92">
        <f>'STIC Apportionment'!N509</f>
        <v>0</v>
      </c>
      <c r="U318" s="78">
        <v>0</v>
      </c>
      <c r="V318" s="25" t="str">
        <f t="shared" si="65"/>
        <v/>
      </c>
      <c r="W318" s="73">
        <f>'STIC Apportionment'!O509</f>
        <v>12.284000000000001</v>
      </c>
      <c r="X318" s="78">
        <v>11.7193</v>
      </c>
      <c r="Y318" s="25">
        <f t="shared" si="66"/>
        <v>4.8185471828522175E-2</v>
      </c>
      <c r="Z318" s="73">
        <f>'STIC Apportionment'!P509</f>
        <v>0.55959999999999999</v>
      </c>
      <c r="AA318" s="78">
        <v>0.54779999999999995</v>
      </c>
      <c r="AB318" s="25">
        <f t="shared" si="67"/>
        <v>2.1540708287696386E-2</v>
      </c>
      <c r="AC318" s="73">
        <f>'STIC Apportionment'!Q509</f>
        <v>0</v>
      </c>
      <c r="AD318" s="78">
        <v>0</v>
      </c>
      <c r="AE318" s="25" t="str">
        <f t="shared" si="68"/>
        <v/>
      </c>
      <c r="AF318" s="73">
        <f>'STIC Apportionment'!R509</f>
        <v>8.2756000000000007</v>
      </c>
      <c r="AG318" s="78">
        <v>11.563599999999999</v>
      </c>
      <c r="AH318" s="25">
        <f t="shared" si="69"/>
        <v>-0.2843405167940779</v>
      </c>
      <c r="AI318"/>
      <c r="AJ318" s="1">
        <f>'STIC Apportionment'!T509</f>
        <v>0</v>
      </c>
      <c r="AK318" s="1">
        <f>'STIC Apportionment'!U509</f>
        <v>0</v>
      </c>
      <c r="AL318" s="1">
        <f>'STIC Apportionment'!V509</f>
        <v>1</v>
      </c>
      <c r="AM318" s="1">
        <f>'STIC Apportionment'!W509</f>
        <v>0</v>
      </c>
      <c r="AN318" s="1">
        <f>'STIC Apportionment'!X509</f>
        <v>0</v>
      </c>
      <c r="AO318" s="1">
        <f>'STIC Apportionment'!Y509</f>
        <v>0</v>
      </c>
      <c r="AP318" s="28">
        <f>'STIC Apportionment'!Z509</f>
        <v>1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 s="13">
        <v>0</v>
      </c>
      <c r="AZ318" t="str">
        <f t="shared" si="74"/>
        <v/>
      </c>
      <c r="BA318" t="str">
        <f t="shared" si="74"/>
        <v/>
      </c>
      <c r="BB318" t="str">
        <f t="shared" si="74"/>
        <v>gain</v>
      </c>
      <c r="BC318" t="str">
        <f t="shared" si="73"/>
        <v/>
      </c>
      <c r="BD318" t="str">
        <f t="shared" si="73"/>
        <v/>
      </c>
      <c r="BE318" t="str">
        <f t="shared" si="73"/>
        <v/>
      </c>
      <c r="BF318" s="13">
        <f t="shared" si="70"/>
        <v>1</v>
      </c>
      <c r="BG318" s="13">
        <f t="shared" si="71"/>
        <v>0</v>
      </c>
      <c r="BH318" s="13">
        <f t="shared" si="72"/>
        <v>1</v>
      </c>
    </row>
    <row r="319" spans="1:60" x14ac:dyDescent="0.25">
      <c r="A319">
        <v>493</v>
      </c>
      <c r="B319" t="s">
        <v>525</v>
      </c>
      <c r="C319" s="8">
        <v>50887</v>
      </c>
      <c r="D319" s="8">
        <v>1362</v>
      </c>
      <c r="E319" s="26">
        <f>'STIC Apportionment'!G510</f>
        <v>0</v>
      </c>
      <c r="F319" s="22">
        <v>0</v>
      </c>
      <c r="G319" s="23" t="str">
        <f t="shared" si="60"/>
        <v/>
      </c>
      <c r="H319" s="24">
        <f>'STIC Apportionment'!H510</f>
        <v>0</v>
      </c>
      <c r="I319" s="27">
        <v>0</v>
      </c>
      <c r="J319" s="23" t="str">
        <f t="shared" si="61"/>
        <v/>
      </c>
      <c r="K319" s="24">
        <f>'STIC Apportionment'!I510</f>
        <v>0</v>
      </c>
      <c r="L319" s="27">
        <v>0</v>
      </c>
      <c r="M319" s="23" t="str">
        <f t="shared" si="62"/>
        <v/>
      </c>
      <c r="N319" s="24">
        <f>'STIC Apportionment'!J510</f>
        <v>0</v>
      </c>
      <c r="O319" s="27">
        <v>0</v>
      </c>
      <c r="P319" s="23" t="str">
        <f t="shared" si="63"/>
        <v/>
      </c>
      <c r="Q319" s="73">
        <f>'STIC Apportionment'!M510</f>
        <v>0</v>
      </c>
      <c r="R319" s="78">
        <v>0</v>
      </c>
      <c r="S319" s="25" t="str">
        <f t="shared" si="64"/>
        <v/>
      </c>
      <c r="T319" s="92">
        <f>'STIC Apportionment'!N510</f>
        <v>0</v>
      </c>
      <c r="U319" s="78">
        <v>0</v>
      </c>
      <c r="V319" s="25" t="str">
        <f t="shared" si="65"/>
        <v/>
      </c>
      <c r="W319" s="73">
        <f>'STIC Apportionment'!O510</f>
        <v>0</v>
      </c>
      <c r="X319" s="78">
        <v>0</v>
      </c>
      <c r="Y319" s="25" t="str">
        <f t="shared" si="66"/>
        <v/>
      </c>
      <c r="Z319" s="73">
        <f>'STIC Apportionment'!P510</f>
        <v>0</v>
      </c>
      <c r="AA319" s="78">
        <v>0</v>
      </c>
      <c r="AB319" s="25" t="str">
        <f t="shared" si="67"/>
        <v/>
      </c>
      <c r="AC319" s="73">
        <f>'STIC Apportionment'!Q510</f>
        <v>0</v>
      </c>
      <c r="AD319" s="78">
        <v>0</v>
      </c>
      <c r="AE319" s="25" t="str">
        <f t="shared" si="68"/>
        <v/>
      </c>
      <c r="AF319" s="73">
        <f>'STIC Apportionment'!R510</f>
        <v>0</v>
      </c>
      <c r="AG319" s="78">
        <v>0</v>
      </c>
      <c r="AH319" s="25" t="str">
        <f t="shared" si="69"/>
        <v/>
      </c>
      <c r="AI319"/>
      <c r="AJ319" s="1">
        <f>'STIC Apportionment'!T510</f>
        <v>0</v>
      </c>
      <c r="AK319" s="1">
        <f>'STIC Apportionment'!U510</f>
        <v>0</v>
      </c>
      <c r="AL319" s="1">
        <f>'STIC Apportionment'!V510</f>
        <v>0</v>
      </c>
      <c r="AM319" s="1">
        <f>'STIC Apportionment'!W510</f>
        <v>0</v>
      </c>
      <c r="AN319" s="1">
        <f>'STIC Apportionment'!X510</f>
        <v>0</v>
      </c>
      <c r="AO319" s="1">
        <f>'STIC Apportionment'!Y510</f>
        <v>0</v>
      </c>
      <c r="AP319" s="28">
        <f>'STIC Apportionment'!Z510</f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 s="13">
        <v>0</v>
      </c>
      <c r="AZ319" t="str">
        <f t="shared" si="74"/>
        <v/>
      </c>
      <c r="BA319" t="str">
        <f t="shared" si="74"/>
        <v/>
      </c>
      <c r="BB319" t="str">
        <f t="shared" si="74"/>
        <v/>
      </c>
      <c r="BC319" t="str">
        <f t="shared" si="73"/>
        <v/>
      </c>
      <c r="BD319" t="str">
        <f t="shared" si="73"/>
        <v/>
      </c>
      <c r="BE319" t="str">
        <f t="shared" si="73"/>
        <v/>
      </c>
      <c r="BF319" s="13">
        <f t="shared" si="70"/>
        <v>0</v>
      </c>
      <c r="BG319" s="13">
        <f t="shared" si="71"/>
        <v>0</v>
      </c>
      <c r="BH319" s="13">
        <f t="shared" si="72"/>
        <v>0</v>
      </c>
    </row>
    <row r="320" spans="1:60" x14ac:dyDescent="0.25">
      <c r="A320">
        <v>494</v>
      </c>
      <c r="B320" t="s">
        <v>526</v>
      </c>
      <c r="C320" s="8">
        <v>50520</v>
      </c>
      <c r="D320" s="8">
        <v>1858</v>
      </c>
      <c r="E320" s="26">
        <f>'STIC Apportionment'!G511</f>
        <v>0</v>
      </c>
      <c r="F320" s="22">
        <v>0</v>
      </c>
      <c r="G320" s="23" t="str">
        <f t="shared" si="60"/>
        <v/>
      </c>
      <c r="H320" s="24">
        <f>'STIC Apportionment'!H511</f>
        <v>269154</v>
      </c>
      <c r="I320" s="27">
        <v>258850</v>
      </c>
      <c r="J320" s="23">
        <f t="shared" si="61"/>
        <v>3.9806837937029105E-2</v>
      </c>
      <c r="K320" s="24">
        <f>'STIC Apportionment'!I511</f>
        <v>19620</v>
      </c>
      <c r="L320" s="27">
        <v>18592</v>
      </c>
      <c r="M320" s="23">
        <f t="shared" si="62"/>
        <v>5.5292598967297657E-2</v>
      </c>
      <c r="N320" s="24">
        <f>'STIC Apportionment'!J511</f>
        <v>104315</v>
      </c>
      <c r="O320" s="27">
        <v>163757</v>
      </c>
      <c r="P320" s="23">
        <f t="shared" si="63"/>
        <v>-0.36298906306295309</v>
      </c>
      <c r="Q320" s="73">
        <f>'STIC Apportionment'!M511</f>
        <v>0</v>
      </c>
      <c r="R320" s="78">
        <v>0</v>
      </c>
      <c r="S320" s="25" t="str">
        <f t="shared" si="64"/>
        <v/>
      </c>
      <c r="T320" s="92">
        <f>'STIC Apportionment'!N511</f>
        <v>0</v>
      </c>
      <c r="U320" s="78">
        <v>0</v>
      </c>
      <c r="V320" s="25" t="str">
        <f t="shared" si="65"/>
        <v/>
      </c>
      <c r="W320" s="73">
        <f>'STIC Apportionment'!O511</f>
        <v>5.3277000000000001</v>
      </c>
      <c r="X320" s="78">
        <v>5.1237000000000004</v>
      </c>
      <c r="Y320" s="25">
        <f t="shared" si="66"/>
        <v>3.9814977457696576E-2</v>
      </c>
      <c r="Z320" s="73">
        <f>'STIC Apportionment'!P511</f>
        <v>0.38840000000000002</v>
      </c>
      <c r="AA320" s="78">
        <v>0.36799999999999999</v>
      </c>
      <c r="AB320" s="25">
        <f t="shared" si="67"/>
        <v>5.5434782608695832E-2</v>
      </c>
      <c r="AC320" s="73">
        <f>'STIC Apportionment'!Q511</f>
        <v>0</v>
      </c>
      <c r="AD320" s="78">
        <v>0</v>
      </c>
      <c r="AE320" s="25" t="str">
        <f t="shared" si="68"/>
        <v/>
      </c>
      <c r="AF320" s="73">
        <f>'STIC Apportionment'!R511</f>
        <v>2.0648</v>
      </c>
      <c r="AG320" s="78">
        <v>3.2414000000000001</v>
      </c>
      <c r="AH320" s="25">
        <f t="shared" si="69"/>
        <v>-0.3629913000555316</v>
      </c>
      <c r="AI320"/>
      <c r="AJ320" s="1">
        <f>'STIC Apportionment'!T511</f>
        <v>0</v>
      </c>
      <c r="AK320" s="1">
        <f>'STIC Apportionment'!U511</f>
        <v>0</v>
      </c>
      <c r="AL320" s="1">
        <f>'STIC Apportionment'!V511</f>
        <v>0</v>
      </c>
      <c r="AM320" s="1">
        <f>'STIC Apportionment'!W511</f>
        <v>0</v>
      </c>
      <c r="AN320" s="1">
        <f>'STIC Apportionment'!X511</f>
        <v>0</v>
      </c>
      <c r="AO320" s="1">
        <f>'STIC Apportionment'!Y511</f>
        <v>0</v>
      </c>
      <c r="AP320" s="28">
        <f>'STIC Apportionment'!Z511</f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 s="13">
        <v>0</v>
      </c>
      <c r="AZ320" t="str">
        <f t="shared" si="74"/>
        <v/>
      </c>
      <c r="BA320" t="str">
        <f t="shared" si="74"/>
        <v/>
      </c>
      <c r="BB320" t="str">
        <f t="shared" si="74"/>
        <v/>
      </c>
      <c r="BC320" t="str">
        <f t="shared" si="73"/>
        <v/>
      </c>
      <c r="BD320" t="str">
        <f t="shared" si="73"/>
        <v/>
      </c>
      <c r="BE320" t="str">
        <f t="shared" si="73"/>
        <v/>
      </c>
      <c r="BF320" s="13">
        <f t="shared" si="70"/>
        <v>0</v>
      </c>
      <c r="BG320" s="13">
        <f t="shared" si="71"/>
        <v>0</v>
      </c>
      <c r="BH320" s="13">
        <f t="shared" si="72"/>
        <v>0</v>
      </c>
    </row>
    <row r="321" spans="1:60" x14ac:dyDescent="0.25">
      <c r="A321">
        <v>495</v>
      </c>
      <c r="B321" t="s">
        <v>527</v>
      </c>
      <c r="C321" s="8">
        <v>50503</v>
      </c>
      <c r="D321" s="8">
        <v>1163</v>
      </c>
      <c r="E321" s="26">
        <f>'STIC Apportionment'!G512</f>
        <v>0</v>
      </c>
      <c r="F321" s="22">
        <v>0</v>
      </c>
      <c r="G321" s="23" t="str">
        <f t="shared" si="60"/>
        <v/>
      </c>
      <c r="H321" s="24">
        <f>'STIC Apportionment'!H512</f>
        <v>244855</v>
      </c>
      <c r="I321" s="27">
        <v>244855</v>
      </c>
      <c r="J321" s="23">
        <f t="shared" si="61"/>
        <v>0</v>
      </c>
      <c r="K321" s="24">
        <f>'STIC Apportionment'!I512</f>
        <v>17434</v>
      </c>
      <c r="L321" s="27">
        <v>17434</v>
      </c>
      <c r="M321" s="23">
        <f t="shared" si="62"/>
        <v>0</v>
      </c>
      <c r="N321" s="24">
        <f>'STIC Apportionment'!J512</f>
        <v>36252</v>
      </c>
      <c r="O321" s="27">
        <v>36252</v>
      </c>
      <c r="P321" s="23">
        <f t="shared" si="63"/>
        <v>0</v>
      </c>
      <c r="Q321" s="73">
        <f>'STIC Apportionment'!M512</f>
        <v>0</v>
      </c>
      <c r="R321" s="78">
        <v>0</v>
      </c>
      <c r="S321" s="25" t="str">
        <f t="shared" si="64"/>
        <v/>
      </c>
      <c r="T321" s="92">
        <f>'STIC Apportionment'!N512</f>
        <v>0</v>
      </c>
      <c r="U321" s="78">
        <v>0</v>
      </c>
      <c r="V321" s="25" t="str">
        <f t="shared" si="65"/>
        <v/>
      </c>
      <c r="W321" s="73">
        <f>'STIC Apportionment'!O512</f>
        <v>4.8483000000000001</v>
      </c>
      <c r="X321" s="78">
        <v>4.8483000000000001</v>
      </c>
      <c r="Y321" s="25">
        <f t="shared" si="66"/>
        <v>0</v>
      </c>
      <c r="Z321" s="73">
        <f>'STIC Apportionment'!P512</f>
        <v>0.34520000000000001</v>
      </c>
      <c r="AA321" s="78">
        <v>0.34520000000000001</v>
      </c>
      <c r="AB321" s="25">
        <f t="shared" si="67"/>
        <v>0</v>
      </c>
      <c r="AC321" s="73">
        <f>'STIC Apportionment'!Q512</f>
        <v>0</v>
      </c>
      <c r="AD321" s="78">
        <v>0</v>
      </c>
      <c r="AE321" s="25" t="str">
        <f t="shared" si="68"/>
        <v/>
      </c>
      <c r="AF321" s="73">
        <f>'STIC Apportionment'!R512</f>
        <v>0.71779999999999999</v>
      </c>
      <c r="AG321" s="78">
        <v>0.71779999999999999</v>
      </c>
      <c r="AH321" s="25">
        <f t="shared" si="69"/>
        <v>0</v>
      </c>
      <c r="AI321"/>
      <c r="AJ321" s="1">
        <f>'STIC Apportionment'!T512</f>
        <v>0</v>
      </c>
      <c r="AK321" s="1">
        <f>'STIC Apportionment'!U512</f>
        <v>0</v>
      </c>
      <c r="AL321" s="1">
        <f>'STIC Apportionment'!V512</f>
        <v>0</v>
      </c>
      <c r="AM321" s="1">
        <f>'STIC Apportionment'!W512</f>
        <v>0</v>
      </c>
      <c r="AN321" s="1">
        <f>'STIC Apportionment'!X512</f>
        <v>0</v>
      </c>
      <c r="AO321" s="1">
        <f>'STIC Apportionment'!Y512</f>
        <v>0</v>
      </c>
      <c r="AP321" s="28">
        <f>'STIC Apportionment'!Z512</f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 s="13">
        <v>0</v>
      </c>
      <c r="AZ321" t="str">
        <f t="shared" si="74"/>
        <v/>
      </c>
      <c r="BA321" t="str">
        <f t="shared" si="74"/>
        <v/>
      </c>
      <c r="BB321" t="str">
        <f t="shared" si="74"/>
        <v/>
      </c>
      <c r="BC321" t="str">
        <f t="shared" si="73"/>
        <v/>
      </c>
      <c r="BD321" t="str">
        <f t="shared" si="73"/>
        <v/>
      </c>
      <c r="BE321" t="str">
        <f t="shared" si="73"/>
        <v/>
      </c>
      <c r="BF321" s="13">
        <f t="shared" si="70"/>
        <v>0</v>
      </c>
      <c r="BG321" s="13">
        <f t="shared" si="71"/>
        <v>0</v>
      </c>
      <c r="BH321" s="13">
        <f t="shared" si="72"/>
        <v>0</v>
      </c>
    </row>
    <row r="322" spans="1:60" x14ac:dyDescent="0.25">
      <c r="A322">
        <v>496</v>
      </c>
      <c r="B322" t="s">
        <v>528</v>
      </c>
      <c r="C322" s="8">
        <v>50440</v>
      </c>
      <c r="D322" s="8">
        <v>1793</v>
      </c>
      <c r="E322" s="26">
        <f>'STIC Apportionment'!G513</f>
        <v>0</v>
      </c>
      <c r="F322" s="22">
        <v>0</v>
      </c>
      <c r="G322" s="23" t="str">
        <f t="shared" si="60"/>
        <v/>
      </c>
      <c r="H322" s="24">
        <f>'STIC Apportionment'!H513</f>
        <v>75644</v>
      </c>
      <c r="I322" s="27">
        <v>142691</v>
      </c>
      <c r="J322" s="23">
        <f t="shared" si="61"/>
        <v>-0.46987546516598799</v>
      </c>
      <c r="K322" s="24">
        <f>'STIC Apportionment'!I513</f>
        <v>12038</v>
      </c>
      <c r="L322" s="27">
        <v>13522</v>
      </c>
      <c r="M322" s="23">
        <f t="shared" si="62"/>
        <v>-0.10974707883449197</v>
      </c>
      <c r="N322" s="24">
        <f>'STIC Apportionment'!J513</f>
        <v>28908</v>
      </c>
      <c r="O322" s="27">
        <v>27608</v>
      </c>
      <c r="P322" s="23">
        <f t="shared" si="63"/>
        <v>4.7087800637496402E-2</v>
      </c>
      <c r="Q322" s="73">
        <f>'STIC Apportionment'!M513</f>
        <v>0</v>
      </c>
      <c r="R322" s="78">
        <v>0</v>
      </c>
      <c r="S322" s="25" t="str">
        <f t="shared" si="64"/>
        <v/>
      </c>
      <c r="T322" s="92">
        <f>'STIC Apportionment'!N513</f>
        <v>0</v>
      </c>
      <c r="U322" s="78">
        <v>0</v>
      </c>
      <c r="V322" s="25" t="str">
        <f t="shared" si="65"/>
        <v/>
      </c>
      <c r="W322" s="73">
        <f>'STIC Apportionment'!O513</f>
        <v>1.4997</v>
      </c>
      <c r="X322" s="78">
        <v>2.8289</v>
      </c>
      <c r="Y322" s="25">
        <f t="shared" si="66"/>
        <v>-0.46986461168652127</v>
      </c>
      <c r="Z322" s="73">
        <f>'STIC Apportionment'!P513</f>
        <v>0.2387</v>
      </c>
      <c r="AA322" s="78">
        <v>0.2681</v>
      </c>
      <c r="AB322" s="25">
        <f t="shared" si="67"/>
        <v>-0.10966057441253263</v>
      </c>
      <c r="AC322" s="73">
        <f>'STIC Apportionment'!Q513</f>
        <v>0</v>
      </c>
      <c r="AD322" s="78">
        <v>0</v>
      </c>
      <c r="AE322" s="25" t="str">
        <f t="shared" si="68"/>
        <v/>
      </c>
      <c r="AF322" s="73">
        <f>'STIC Apportionment'!R513</f>
        <v>0.57310000000000005</v>
      </c>
      <c r="AG322" s="78">
        <v>0.54730000000000001</v>
      </c>
      <c r="AH322" s="25">
        <f t="shared" si="69"/>
        <v>4.7140507948109089E-2</v>
      </c>
      <c r="AI322"/>
      <c r="AJ322" s="1">
        <f>'STIC Apportionment'!T513</f>
        <v>0</v>
      </c>
      <c r="AK322" s="1">
        <f>'STIC Apportionment'!U513</f>
        <v>0</v>
      </c>
      <c r="AL322" s="1">
        <f>'STIC Apportionment'!V513</f>
        <v>0</v>
      </c>
      <c r="AM322" s="1">
        <f>'STIC Apportionment'!W513</f>
        <v>0</v>
      </c>
      <c r="AN322" s="1">
        <f>'STIC Apportionment'!X513</f>
        <v>0</v>
      </c>
      <c r="AO322" s="1">
        <f>'STIC Apportionment'!Y513</f>
        <v>0</v>
      </c>
      <c r="AP322" s="28">
        <f>'STIC Apportionment'!Z513</f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 s="13">
        <v>0</v>
      </c>
      <c r="AZ322" t="str">
        <f t="shared" si="74"/>
        <v/>
      </c>
      <c r="BA322" t="str">
        <f t="shared" si="74"/>
        <v/>
      </c>
      <c r="BB322" t="str">
        <f t="shared" si="74"/>
        <v/>
      </c>
      <c r="BC322" t="str">
        <f t="shared" si="73"/>
        <v/>
      </c>
      <c r="BD322" t="str">
        <f t="shared" si="73"/>
        <v/>
      </c>
      <c r="BE322" t="str">
        <f t="shared" si="73"/>
        <v/>
      </c>
      <c r="BF322" s="13">
        <f t="shared" si="70"/>
        <v>0</v>
      </c>
      <c r="BG322" s="13">
        <f t="shared" si="71"/>
        <v>0</v>
      </c>
      <c r="BH322" s="13">
        <f t="shared" si="72"/>
        <v>0</v>
      </c>
    </row>
    <row r="323" spans="1:60" x14ac:dyDescent="0.25">
      <c r="A323">
        <v>497</v>
      </c>
      <c r="B323" t="s">
        <v>529</v>
      </c>
      <c r="C323" s="8">
        <v>50428</v>
      </c>
      <c r="D323" s="8">
        <v>1275</v>
      </c>
      <c r="E323" s="26">
        <f>'STIC Apportionment'!G514</f>
        <v>242026</v>
      </c>
      <c r="F323" s="22">
        <v>242026</v>
      </c>
      <c r="G323" s="23">
        <f t="shared" si="60"/>
        <v>0</v>
      </c>
      <c r="H323" s="24">
        <f>'STIC Apportionment'!H514</f>
        <v>39374</v>
      </c>
      <c r="I323" s="27">
        <v>39374</v>
      </c>
      <c r="J323" s="23">
        <f t="shared" si="61"/>
        <v>0</v>
      </c>
      <c r="K323" s="24">
        <f>'STIC Apportionment'!I514</f>
        <v>1125</v>
      </c>
      <c r="L323" s="27">
        <v>1125</v>
      </c>
      <c r="M323" s="23">
        <f t="shared" si="62"/>
        <v>0</v>
      </c>
      <c r="N323" s="24">
        <f>'STIC Apportionment'!J514</f>
        <v>6066</v>
      </c>
      <c r="O323" s="27">
        <v>6066</v>
      </c>
      <c r="P323" s="23">
        <f t="shared" si="63"/>
        <v>0</v>
      </c>
      <c r="Q323" s="73">
        <f>'STIC Apportionment'!M514</f>
        <v>6.1467999999999998</v>
      </c>
      <c r="R323" s="78">
        <v>6.1467999999999998</v>
      </c>
      <c r="S323" s="25">
        <f t="shared" si="64"/>
        <v>0</v>
      </c>
      <c r="T323" s="92">
        <f>'STIC Apportionment'!N514</f>
        <v>215.13419999999999</v>
      </c>
      <c r="U323" s="78">
        <v>215.13419999999999</v>
      </c>
      <c r="V323" s="25">
        <f t="shared" si="65"/>
        <v>0</v>
      </c>
      <c r="W323" s="73">
        <f>'STIC Apportionment'!O514</f>
        <v>0.78080000000000005</v>
      </c>
      <c r="X323" s="78">
        <v>0.78080000000000005</v>
      </c>
      <c r="Y323" s="25">
        <f t="shared" si="66"/>
        <v>0</v>
      </c>
      <c r="Z323" s="73">
        <f>'STIC Apportionment'!P514</f>
        <v>2.23E-2</v>
      </c>
      <c r="AA323" s="78">
        <v>2.23E-2</v>
      </c>
      <c r="AB323" s="25">
        <f t="shared" si="67"/>
        <v>0</v>
      </c>
      <c r="AC323" s="73">
        <f>'STIC Apportionment'!Q514</f>
        <v>4.7994000000000003</v>
      </c>
      <c r="AD323" s="78">
        <v>4.7994000000000003</v>
      </c>
      <c r="AE323" s="25">
        <f t="shared" si="68"/>
        <v>0</v>
      </c>
      <c r="AF323" s="73">
        <f>'STIC Apportionment'!R514</f>
        <v>0.1203</v>
      </c>
      <c r="AG323" s="78">
        <v>0.1203</v>
      </c>
      <c r="AH323" s="25">
        <f t="shared" si="69"/>
        <v>0</v>
      </c>
      <c r="AI323"/>
      <c r="AJ323" s="1">
        <f>'STIC Apportionment'!T514</f>
        <v>1</v>
      </c>
      <c r="AK323" s="1">
        <f>'STIC Apportionment'!U514</f>
        <v>1</v>
      </c>
      <c r="AL323" s="1">
        <f>'STIC Apportionment'!V514</f>
        <v>0</v>
      </c>
      <c r="AM323" s="1">
        <f>'STIC Apportionment'!W514</f>
        <v>0</v>
      </c>
      <c r="AN323" s="1">
        <f>'STIC Apportionment'!X514</f>
        <v>0</v>
      </c>
      <c r="AO323" s="1">
        <f>'STIC Apportionment'!Y514</f>
        <v>0</v>
      </c>
      <c r="AP323" s="28">
        <f>'STIC Apportionment'!Z514</f>
        <v>2</v>
      </c>
      <c r="AR323">
        <v>1</v>
      </c>
      <c r="AS323">
        <v>1</v>
      </c>
      <c r="AT323">
        <v>0</v>
      </c>
      <c r="AU323">
        <v>0</v>
      </c>
      <c r="AV323">
        <v>0</v>
      </c>
      <c r="AW323">
        <v>0</v>
      </c>
      <c r="AX323" s="13">
        <v>2</v>
      </c>
      <c r="AZ323" t="str">
        <f t="shared" si="74"/>
        <v/>
      </c>
      <c r="BA323" t="str">
        <f t="shared" si="74"/>
        <v/>
      </c>
      <c r="BB323" t="str">
        <f t="shared" si="74"/>
        <v/>
      </c>
      <c r="BC323" t="str">
        <f t="shared" si="73"/>
        <v/>
      </c>
      <c r="BD323" t="str">
        <f t="shared" si="73"/>
        <v/>
      </c>
      <c r="BE323" t="str">
        <f t="shared" si="73"/>
        <v/>
      </c>
      <c r="BF323" s="13">
        <f t="shared" si="70"/>
        <v>0</v>
      </c>
      <c r="BG323" s="13">
        <f t="shared" si="71"/>
        <v>0</v>
      </c>
      <c r="BH323" s="13">
        <f t="shared" si="72"/>
        <v>0</v>
      </c>
    </row>
    <row r="324" spans="1:60" x14ac:dyDescent="0.25">
      <c r="E324" s="26"/>
      <c r="F324" s="22"/>
      <c r="G324" s="23"/>
      <c r="H324" s="24"/>
      <c r="I324" s="27"/>
      <c r="J324" s="23"/>
      <c r="K324" s="24"/>
      <c r="L324" s="27"/>
      <c r="M324" s="23"/>
      <c r="N324" s="24"/>
      <c r="O324" s="27"/>
      <c r="P324" s="23"/>
      <c r="Q324" s="73"/>
      <c r="R324" s="78"/>
      <c r="S324" s="25"/>
      <c r="T324" s="92"/>
      <c r="U324" s="78"/>
      <c r="V324" s="25"/>
      <c r="W324" s="73"/>
      <c r="X324" s="78"/>
      <c r="Y324" s="25"/>
      <c r="Z324" s="73"/>
      <c r="AA324" s="78"/>
      <c r="AB324" s="25"/>
      <c r="AC324" s="73"/>
      <c r="AD324" s="78"/>
      <c r="AE324" s="25"/>
      <c r="AF324" s="73"/>
      <c r="AG324" s="78"/>
      <c r="AH324" s="25"/>
      <c r="AI324"/>
      <c r="AJ324" s="1"/>
      <c r="AK324" s="1"/>
      <c r="AL324" s="1"/>
      <c r="AM324" s="1"/>
      <c r="AN324" s="1"/>
      <c r="AO324" s="1"/>
      <c r="AP324" s="28"/>
    </row>
    <row r="325" spans="1:60" s="13" customFormat="1" x14ac:dyDescent="0.25">
      <c r="B325" s="13" t="s">
        <v>991</v>
      </c>
      <c r="C325" s="14">
        <f>'STIC Apportionment'!D516</f>
        <v>30978483</v>
      </c>
      <c r="D325" s="14"/>
      <c r="E325" s="29">
        <f>'STIC Apportionment'!G516</f>
        <v>1249932531</v>
      </c>
      <c r="F325" s="30">
        <v>1250433736</v>
      </c>
      <c r="G325" s="20">
        <f t="shared" ref="G325" si="84">IFERROR((E325/F325)-1,"")</f>
        <v>-4.0082491824255939E-4</v>
      </c>
      <c r="H325" s="15">
        <f>'STIC Apportionment'!H516</f>
        <v>293324057</v>
      </c>
      <c r="I325" s="16">
        <v>293255949</v>
      </c>
      <c r="J325" s="20">
        <f t="shared" ref="J325" si="85">IFERROR((H325/I325)-1,"")</f>
        <v>2.322476329372769E-4</v>
      </c>
      <c r="K325" s="15">
        <f>'STIC Apportionment'!I516</f>
        <v>19758856</v>
      </c>
      <c r="L325" s="16">
        <v>19804308</v>
      </c>
      <c r="M325" s="20">
        <f t="shared" ref="M325" si="86">IFERROR((K325/L325)-1,"")</f>
        <v>-2.2950562069626868E-3</v>
      </c>
      <c r="N325" s="15">
        <f>'STIC Apportionment'!J516</f>
        <v>268290746</v>
      </c>
      <c r="O325" s="16">
        <v>272595418</v>
      </c>
      <c r="P325" s="20">
        <f t="shared" ref="P325" si="87">IFERROR((N325/O325)-1,"")</f>
        <v>-1.5791431974839676E-2</v>
      </c>
      <c r="Q325" s="72">
        <f>'STIC Apportionment'!M516</f>
        <v>5.7577664473660723</v>
      </c>
      <c r="R325" s="79">
        <v>5.7854174298551753</v>
      </c>
      <c r="S325" s="21">
        <f t="shared" si="64"/>
        <v>-4.7794273834783629E-3</v>
      </c>
      <c r="T325" s="91">
        <f>'STIC Apportionment'!N516</f>
        <v>87.292899058680334</v>
      </c>
      <c r="U325" s="79">
        <v>87.168022356349354</v>
      </c>
      <c r="V325" s="21">
        <f t="shared" si="65"/>
        <v>1.4325976310496369E-3</v>
      </c>
      <c r="W325" s="72">
        <f>'STIC Apportionment'!O516</f>
        <v>9.4686385062819252</v>
      </c>
      <c r="X325" s="79">
        <v>9.4664399480116561</v>
      </c>
      <c r="Y325" s="21">
        <f t="shared" si="66"/>
        <v>2.322476329372769E-4</v>
      </c>
      <c r="Z325" s="72">
        <f>'STIC Apportionment'!P516</f>
        <v>0.63782516400173628</v>
      </c>
      <c r="AA325" s="79">
        <v>0.6392923759371949</v>
      </c>
      <c r="AB325" s="21">
        <f t="shared" si="67"/>
        <v>-2.2950562069627978E-3</v>
      </c>
      <c r="AC325" s="72">
        <f>'STIC Apportionment'!Q516</f>
        <v>40.348409926980608</v>
      </c>
      <c r="AD325" s="79">
        <v>40.364589060090516</v>
      </c>
      <c r="AE325" s="21">
        <f t="shared" si="68"/>
        <v>-4.0082491824267041E-4</v>
      </c>
      <c r="AF325" s="72">
        <f>'STIC Apportionment'!R516</f>
        <v>8.6605514543756072</v>
      </c>
      <c r="AG325" s="79">
        <v>8.7995082909644093</v>
      </c>
      <c r="AH325" s="21">
        <f t="shared" si="69"/>
        <v>-1.5791431974839676E-2</v>
      </c>
      <c r="AJ325" s="1">
        <f>'STIC Apportionment'!T516</f>
        <v>44</v>
      </c>
      <c r="AK325" s="1">
        <f>'STIC Apportionment'!U516</f>
        <v>52</v>
      </c>
      <c r="AL325" s="1">
        <f>'STIC Apportionment'!V516</f>
        <v>71</v>
      </c>
      <c r="AM325" s="1">
        <f>'STIC Apportionment'!W516</f>
        <v>88</v>
      </c>
      <c r="AN325" s="1">
        <f>'STIC Apportionment'!X516</f>
        <v>38</v>
      </c>
      <c r="AO325" s="1">
        <f>'STIC Apportionment'!Y516</f>
        <v>52</v>
      </c>
      <c r="AP325" s="28">
        <f>'STIC Apportionment'!Z516</f>
        <v>345</v>
      </c>
      <c r="AR325" s="13">
        <v>44</v>
      </c>
      <c r="AS325" s="13">
        <v>51</v>
      </c>
      <c r="AT325" s="13">
        <v>72</v>
      </c>
      <c r="AU325" s="13">
        <v>89</v>
      </c>
      <c r="AV325" s="13">
        <v>38</v>
      </c>
      <c r="AW325" s="13">
        <v>52</v>
      </c>
      <c r="AX325" s="13">
        <v>346</v>
      </c>
      <c r="AY325" s="13" t="s">
        <v>988</v>
      </c>
      <c r="AZ325" s="13">
        <f t="shared" ref="AZ325:BE325" si="88">COUNTIFS(AZ3:AZ323,"=gain")</f>
        <v>2</v>
      </c>
      <c r="BA325" s="13">
        <f t="shared" si="88"/>
        <v>2</v>
      </c>
      <c r="BB325" s="13">
        <f t="shared" si="88"/>
        <v>2</v>
      </c>
      <c r="BC325" s="13">
        <f t="shared" si="88"/>
        <v>0</v>
      </c>
      <c r="BD325" s="13">
        <f t="shared" si="88"/>
        <v>1</v>
      </c>
      <c r="BE325" s="13">
        <f t="shared" si="88"/>
        <v>3</v>
      </c>
      <c r="BF325" s="13">
        <f>SUM(BF3:BF323)</f>
        <v>10</v>
      </c>
    </row>
    <row r="326" spans="1:60" s="13" customFormat="1" x14ac:dyDescent="0.25">
      <c r="C326" s="31"/>
      <c r="D326" s="31"/>
      <c r="E326" s="31"/>
      <c r="F326" s="10"/>
      <c r="G326" s="32"/>
      <c r="H326" s="32"/>
      <c r="I326" s="33"/>
      <c r="J326" s="32"/>
      <c r="K326" s="32"/>
      <c r="L326" s="33"/>
      <c r="M326" s="32"/>
      <c r="N326" s="32"/>
      <c r="O326" s="33"/>
      <c r="P326" s="32"/>
      <c r="Q326" s="74"/>
      <c r="R326" s="62"/>
      <c r="S326" s="32"/>
      <c r="T326" s="93"/>
      <c r="U326" s="62"/>
      <c r="V326" s="32"/>
      <c r="W326" s="74"/>
      <c r="X326" s="62"/>
      <c r="Y326" s="32"/>
      <c r="Z326" s="74"/>
      <c r="AA326" s="62"/>
      <c r="AB326" s="32"/>
      <c r="AC326" s="74"/>
      <c r="AD326" s="62"/>
      <c r="AE326" s="32"/>
      <c r="AF326" s="74"/>
      <c r="AG326" s="62"/>
      <c r="AH326" s="32"/>
      <c r="AI326"/>
      <c r="AJ326"/>
      <c r="AK326"/>
      <c r="AL326"/>
      <c r="AM326"/>
      <c r="AN326"/>
      <c r="AO326"/>
      <c r="AP326"/>
      <c r="AY326" s="13" t="s">
        <v>989</v>
      </c>
      <c r="AZ326" s="13">
        <f t="shared" ref="AZ326:BE326" si="89">COUNTIFS(AZ3:AZ323,"=loss")</f>
        <v>2</v>
      </c>
      <c r="BA326" s="13">
        <f t="shared" si="89"/>
        <v>1</v>
      </c>
      <c r="BB326" s="13">
        <f t="shared" si="89"/>
        <v>3</v>
      </c>
      <c r="BC326" s="13">
        <f t="shared" si="89"/>
        <v>1</v>
      </c>
      <c r="BD326" s="13">
        <f t="shared" si="89"/>
        <v>1</v>
      </c>
      <c r="BE326" s="13">
        <f t="shared" si="89"/>
        <v>3</v>
      </c>
      <c r="BG326" s="13">
        <f>SUM(BG3:BG323)</f>
        <v>11</v>
      </c>
    </row>
    <row r="327" spans="1:60" s="13" customFormat="1" x14ac:dyDescent="0.25">
      <c r="C327" s="31"/>
      <c r="D327" s="31"/>
      <c r="E327" s="31"/>
      <c r="F327" s="10"/>
      <c r="G327" s="32"/>
      <c r="H327" s="32"/>
      <c r="I327" s="33"/>
      <c r="J327" s="32"/>
      <c r="K327" s="32"/>
      <c r="L327" s="33"/>
      <c r="M327" s="32"/>
      <c r="N327" s="32"/>
      <c r="O327" s="33"/>
      <c r="P327" s="32"/>
      <c r="Q327" s="74"/>
      <c r="R327" s="62"/>
      <c r="S327" s="32"/>
      <c r="T327" s="93"/>
      <c r="U327" s="62"/>
      <c r="V327" s="32"/>
      <c r="W327" s="74"/>
      <c r="X327" s="62"/>
      <c r="Y327" s="32"/>
      <c r="Z327" s="74"/>
      <c r="AA327" s="62"/>
      <c r="AB327" s="32"/>
      <c r="AC327" s="74"/>
      <c r="AD327" s="62"/>
      <c r="AE327" s="32"/>
      <c r="AF327" s="74"/>
      <c r="AG327" s="62"/>
      <c r="AH327" s="32"/>
      <c r="AI327"/>
      <c r="AJ327"/>
      <c r="AK327"/>
      <c r="AL327"/>
      <c r="AM327"/>
      <c r="AN327"/>
      <c r="AO327"/>
      <c r="AP327"/>
      <c r="AY327" s="13" t="s">
        <v>990</v>
      </c>
      <c r="AZ327" s="13">
        <f t="shared" ref="AZ327:BE327" si="90">AZ325-AZ326</f>
        <v>0</v>
      </c>
      <c r="BA327" s="13">
        <f t="shared" si="90"/>
        <v>1</v>
      </c>
      <c r="BB327" s="13">
        <f t="shared" si="90"/>
        <v>-1</v>
      </c>
      <c r="BC327" s="13">
        <f t="shared" si="90"/>
        <v>-1</v>
      </c>
      <c r="BD327" s="13">
        <f t="shared" si="90"/>
        <v>0</v>
      </c>
      <c r="BE327" s="13">
        <f t="shared" si="90"/>
        <v>0</v>
      </c>
      <c r="BH327" s="13">
        <f>SUM(BH3:BH323)</f>
        <v>-1</v>
      </c>
    </row>
  </sheetData>
  <autoFilter ref="A3:BH327" xr:uid="{00000000-0009-0000-0000-000002000000}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2FCE650B354B4190C6B74F2098300F" ma:contentTypeVersion="14" ma:contentTypeDescription="Create a new document." ma:contentTypeScope="" ma:versionID="413a8b7b049220392b1fba8ad459ee0d">
  <xsd:schema xmlns:xsd="http://www.w3.org/2001/XMLSchema" xmlns:xs="http://www.w3.org/2001/XMLSchema" xmlns:p="http://schemas.microsoft.com/office/2006/metadata/properties" xmlns:ns2="e9d82788-54ba-463f-813e-29d5ef43c3fa" xmlns:ns3="c1e2d6dd-49dc-467a-a612-23768a37859a" targetNamespace="http://schemas.microsoft.com/office/2006/metadata/properties" ma:root="true" ma:fieldsID="658987250689afb694b662eebb81cd51" ns2:_="" ns3:_="">
    <xsd:import namespace="e9d82788-54ba-463f-813e-29d5ef43c3fa"/>
    <xsd:import namespace="c1e2d6dd-49dc-467a-a612-23768a37859a"/>
    <xsd:element name="properties">
      <xsd:complexType>
        <xsd:sequence>
          <xsd:element name="documentManagement">
            <xsd:complexType>
              <xsd:all>
                <xsd:element ref="ns2:od8240bc2e294150a5e0e2255808c901" minOccurs="0"/>
                <xsd:element ref="ns3:TaxCatchAll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82788-54ba-463f-813e-29d5ef43c3fa" elementFormDefault="qualified">
    <xsd:import namespace="http://schemas.microsoft.com/office/2006/documentManagement/types"/>
    <xsd:import namespace="http://schemas.microsoft.com/office/infopath/2007/PartnerControls"/>
    <xsd:element name="od8240bc2e294150a5e0e2255808c901" ma:index="5" nillable="true" ma:displayName="Tags_0" ma:hidden="true" ma:internalName="od8240bc2e294150a5e0e2255808c901" ma:readOnly="false">
      <xsd:simpleType>
        <xsd:restriction base="dms:Not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2d6dd-49dc-467a-a612-23768a37859a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dfe76161-14fe-4a26-9eb4-b96a986069e1}" ma:internalName="TaxCatchAll" ma:showField="CatchAllData" ma:web="c1e2d6dd-49dc-467a-a612-23768a378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8240bc2e294150a5e0e2255808c901 xmlns="e9d82788-54ba-463f-813e-29d5ef43c3fa" xsi:nil="true"/>
    <TaxCatchAll xmlns="c1e2d6dd-49dc-467a-a612-23768a37859a" xsi:nil="true"/>
  </documentManagement>
</p:properties>
</file>

<file path=customXml/itemProps1.xml><?xml version="1.0" encoding="utf-8"?>
<ds:datastoreItem xmlns:ds="http://schemas.openxmlformats.org/officeDocument/2006/customXml" ds:itemID="{F6A2E933-6B30-45B5-86F8-9884D33C5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d82788-54ba-463f-813e-29d5ef43c3fa"/>
    <ds:schemaRef ds:uri="c1e2d6dd-49dc-467a-a612-23768a3785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FC1F11-5DC1-446D-B0F0-D9B1CCAD6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3977E0-1520-4C51-AC11-6EE2742C60A8}">
  <ds:schemaRefs>
    <ds:schemaRef ds:uri="e9d82788-54ba-463f-813e-29d5ef43c3f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c1e2d6dd-49dc-467a-a612-23768a37859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STIC Apportionment</vt:lpstr>
      <vt:lpstr>STIC by Agency</vt:lpstr>
      <vt:lpstr>Changes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STIC Apportionment Data and Factors by Agency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Kip</dc:creator>
  <cp:keywords/>
  <dc:description/>
  <cp:lastModifiedBy>Ullah, Waseem CTR (FTA)</cp:lastModifiedBy>
  <cp:revision/>
  <dcterms:created xsi:type="dcterms:W3CDTF">2015-08-10T15:15:23Z</dcterms:created>
  <dcterms:modified xsi:type="dcterms:W3CDTF">2023-02-09T16:27:47Z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d2e3f9cb-bf78-475a-93dc-7211f7bf2a98</vt:lpwstr>
  </property>
  <property fmtid="{D5CDD505-2E9C-101B-9397-08002B2CF9AE}" pid="3" name="ContentTypeId">
    <vt:lpwstr>0x010100972FCE650B354B4190C6B74F2098300F</vt:lpwstr>
  </property>
  <property fmtid="{D5CDD505-2E9C-101B-9397-08002B2CF9AE}" pid="4" name="Tags">
    <vt:lpwstr/>
  </property>
</Properties>
</file>