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iljin.chun\Desktop\fy21 statistical summary working\FY 2021 Statistical Summary\ARP Act\Appropriations and Budget Authorities\"/>
    </mc:Choice>
  </mc:AlternateContent>
  <xr:revisionPtr revIDLastSave="0" documentId="13_ncr:1_{4A4EBD4F-D788-43E1-8802-975F1456B586}" xr6:coauthVersionLast="47" xr6:coauthVersionMax="47" xr10:uidLastSave="{00000000-0000-0000-0000-000000000000}"/>
  <bookViews>
    <workbookView xWindow="-98" yWindow="-98" windowWidth="28996" windowHeight="15796" xr2:uid="{00000000-000D-0000-FFFF-FFFF00000000}"/>
  </bookViews>
  <sheets>
    <sheet name="Table 1" sheetId="3" r:id="rId1"/>
    <sheet name="Table 1 ARP" sheetId="7" state="hidden" r:id="rId2"/>
    <sheet name="Source &amp; Procedure" sheetId="8" r:id="rId3"/>
  </sheets>
  <definedNames>
    <definedName name="_xlnm.Print_Area" localSheetId="0">'Table 1'!$A$3:$D$27</definedName>
    <definedName name="_xlnm.Print_Area" localSheetId="1">'Table 1 ARP'!$A$1:$D$56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3" l="1"/>
  <c r="D55" i="7" l="1"/>
  <c r="D52" i="7" l="1"/>
  <c r="D56" i="7" s="1"/>
  <c r="D48" i="7"/>
  <c r="D43" i="7"/>
  <c r="D39" i="7"/>
  <c r="D35" i="7"/>
  <c r="D31" i="7"/>
  <c r="D27" i="7"/>
  <c r="D19" i="7"/>
  <c r="D14" i="7"/>
  <c r="D10" i="7"/>
  <c r="C15" i="3" l="1"/>
  <c r="C13" i="3"/>
  <c r="C11" i="3"/>
  <c r="C9" i="3"/>
  <c r="C7" i="3"/>
  <c r="C19" i="3"/>
  <c r="C17" i="3"/>
  <c r="C25" i="3"/>
  <c r="C23" i="3"/>
  <c r="C27" i="3" l="1"/>
  <c r="C21" i="3"/>
  <c r="C5" i="3"/>
</calcChain>
</file>

<file path=xl/sharedStrings.xml><?xml version="1.0" encoding="utf-8"?>
<sst xmlns="http://schemas.openxmlformats.org/spreadsheetml/2006/main" count="70" uniqueCount="55">
  <si>
    <t>Section 5307 Urbanized Area Formula Program</t>
  </si>
  <si>
    <t>Scroll down for a chart displaying this information</t>
  </si>
  <si>
    <t xml:space="preserve">TOTAL </t>
  </si>
  <si>
    <t>PROGRAM</t>
  </si>
  <si>
    <t xml:space="preserve"> AMOUNT</t>
  </si>
  <si>
    <t>PERCENTAGE</t>
  </si>
  <si>
    <t>FEDERAL TRANSIT ADMINISTRATION</t>
  </si>
  <si>
    <t>TABLE 1</t>
  </si>
  <si>
    <t>TRANSIT INFRASTRUCTURE GRANTS</t>
  </si>
  <si>
    <t xml:space="preserve">Section 5307 Urbanized Area Formula Program </t>
  </si>
  <si>
    <t>Total Available for Allocation</t>
  </si>
  <si>
    <t>Section 5311(c)(1) Public Transportation on Indian Reservations Formula</t>
  </si>
  <si>
    <t>TOTAL APPROPRIATION</t>
  </si>
  <si>
    <t xml:space="preserve">TOTAL APPORTIONMENT/ALLOCATION (Above Grant Programs) </t>
  </si>
  <si>
    <t>Section 5310 Enhanced Mobility of Seniors and Individuals with Disabilities</t>
  </si>
  <si>
    <t>Section 5307 Formula Program</t>
  </si>
  <si>
    <t>Less Oversight</t>
  </si>
  <si>
    <t>Section 5310 Formula Program</t>
  </si>
  <si>
    <t>ARPA of 2021 APPROPRIATIONS AND APPORTIONMENTS FOR GRANT PROGRAMS</t>
  </si>
  <si>
    <t>The total available amount for a program is based on the American Rescue Plan Act of 2021 (Pub. L. 117-2, March 11, 2021).</t>
  </si>
  <si>
    <t>Section 5307 Urbanized Area Planning</t>
  </si>
  <si>
    <t>Section 5307 Planning (Discretionary)</t>
  </si>
  <si>
    <t>Section 5311 Rural Area Program</t>
  </si>
  <si>
    <t>Section 5311 Program</t>
  </si>
  <si>
    <t>Less (5311(c)(1)) Public Transportation on Indian Reservations (Formula)</t>
  </si>
  <si>
    <t>Less (5311(c)(1)) Public Transportation on Indian Reservations (Discretionary)</t>
  </si>
  <si>
    <t>Less (5311(b)(3)) Rural Transit Assistance Program (Formula)</t>
  </si>
  <si>
    <t>Section 5311(b)(3) Rural Transit Assistance Program (RTAP)</t>
  </si>
  <si>
    <t>Total FY 2021 Available (Formula)</t>
  </si>
  <si>
    <t>Public Transportation on Indian Reservations (Formula)</t>
  </si>
  <si>
    <t>Section 5311(c)(1) Public Transportation on Indian Reservations</t>
  </si>
  <si>
    <t>Public Transportation on Indian Reservations (Discretionary)</t>
  </si>
  <si>
    <t>Section 5311(f) Bus Operators Formula</t>
  </si>
  <si>
    <t>Intercity Bus Operators (Formula)</t>
  </si>
  <si>
    <t>Capital Investment Grants</t>
  </si>
  <si>
    <t>New Starts and Core Capacity (Discretionary)</t>
  </si>
  <si>
    <t>Small Starts (Discretionary)</t>
  </si>
  <si>
    <t>Section 5307 or 5311 Additional Assistance</t>
  </si>
  <si>
    <t>Additional Assistance (Discretionary)</t>
  </si>
  <si>
    <t>Table 1: FTA Appropriations for Fiscal Year 2021 ARP</t>
  </si>
  <si>
    <t>This table displays funding appropraited by Congress for FY 21 ARP. The amount of funding awarded in grants under these programs in FY 21 may be different from the appropriated amount shown here.</t>
  </si>
  <si>
    <t>5311(c)(1) Public Transportation on Indian Reservations (Formula)</t>
  </si>
  <si>
    <t>5311(c)(1) Public Transportation on Indian Reservations (Discretionary)</t>
  </si>
  <si>
    <t>Section 5307 Urbanized Area Planning (Discretionary)</t>
  </si>
  <si>
    <t>Section 5311(b)(3) Rural Transit Assistance Program (RTAP) (Formula)</t>
  </si>
  <si>
    <t>Section 5311(f) Bus Operators (Formula)</t>
  </si>
  <si>
    <t>Section 5307 or 5311 Additional Assistance (Discretionary)</t>
  </si>
  <si>
    <t>Source:</t>
  </si>
  <si>
    <t>Procedure:</t>
  </si>
  <si>
    <t>• Calculate the percent of the amount apportioned to each program.</t>
  </si>
  <si>
    <t>• Use the percentage amount to create a graph showing how the funds are distributed among the programs.</t>
  </si>
  <si>
    <t>Downloaded FY 2021 Apportionment Table 1 (ARP) from FTA website:</t>
  </si>
  <si>
    <t>https://www.transit.dot.gov/funding/apportionments/table-1-american-rescue-plan-act-2021-appropriations-and-apportionments</t>
  </si>
  <si>
    <t>• Copy over FTA FY 2021 Apportionment Table 1 (ARP) (reference document, downloaded from source above)</t>
  </si>
  <si>
    <t>• Compile ARP Statistical Summary Table 1 by using Apportionments Table 1 (ARP). As Statistical Summary Table 1 is on appropriation amounts, bring in corresponding appropriation amounts from the FTA published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</si>
</sst>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s>
  <fonts count="25" x14ac:knownFonts="1">
    <font>
      <sz val="11"/>
      <color theme="1"/>
      <name val="Calibri"/>
      <family val="2"/>
      <scheme val="minor"/>
    </font>
    <font>
      <sz val="11"/>
      <color theme="1"/>
      <name val="Calibri"/>
      <family val="2"/>
      <scheme val="minor"/>
    </font>
    <font>
      <sz val="11"/>
      <name val="Calibri"/>
      <family val="2"/>
      <scheme val="minor"/>
    </font>
    <font>
      <b/>
      <sz val="14"/>
      <name val="Arial"/>
      <family val="2"/>
    </font>
    <font>
      <sz val="14"/>
      <name val="Arial"/>
      <family val="2"/>
    </font>
    <font>
      <sz val="10"/>
      <name val="Arial"/>
      <family val="2"/>
    </font>
    <font>
      <sz val="10"/>
      <color theme="1"/>
      <name val="Arial"/>
      <family val="2"/>
    </font>
    <font>
      <b/>
      <sz val="16"/>
      <name val="Arial"/>
      <family val="2"/>
    </font>
    <font>
      <sz val="12"/>
      <color theme="1"/>
      <name val="Calibri"/>
      <family val="2"/>
      <scheme val="minor"/>
    </font>
    <font>
      <sz val="14"/>
      <color theme="1"/>
      <name val="Arial"/>
      <family val="2"/>
    </font>
    <font>
      <b/>
      <i/>
      <sz val="12"/>
      <name val="Calibri"/>
      <family val="2"/>
      <scheme val="minor"/>
    </font>
    <font>
      <i/>
      <sz val="11"/>
      <name val="Calibri"/>
      <family val="2"/>
      <scheme val="minor"/>
    </font>
    <font>
      <b/>
      <sz val="12"/>
      <color theme="1"/>
      <name val="Arial"/>
      <family val="2"/>
    </font>
    <font>
      <b/>
      <sz val="12"/>
      <name val="Arial"/>
      <family val="2"/>
    </font>
    <font>
      <b/>
      <sz val="16"/>
      <color theme="1"/>
      <name val="Arial"/>
      <family val="2"/>
    </font>
    <font>
      <b/>
      <sz val="14"/>
      <color theme="1"/>
      <name val="Arial"/>
      <family val="2"/>
    </font>
    <font>
      <sz val="11"/>
      <color rgb="FF1F497D"/>
      <name val="Calibri"/>
      <family val="2"/>
      <scheme val="minor"/>
    </font>
    <font>
      <sz val="16"/>
      <name val="Helvetica"/>
      <family val="2"/>
    </font>
    <font>
      <b/>
      <u/>
      <sz val="14"/>
      <name val="Arial"/>
      <family val="2"/>
    </font>
    <font>
      <sz val="11"/>
      <name val="Arial"/>
      <family val="2"/>
    </font>
    <font>
      <u val="singleAccounting"/>
      <sz val="14"/>
      <name val="Arial"/>
      <family val="2"/>
    </font>
    <font>
      <b/>
      <sz val="11"/>
      <color theme="1"/>
      <name val="Calibri"/>
      <family val="2"/>
      <scheme val="minor"/>
    </font>
    <font>
      <sz val="14"/>
      <color rgb="FFFF0000"/>
      <name val="Arial"/>
      <family val="2"/>
    </font>
    <font>
      <i/>
      <sz val="14"/>
      <name val="Arial"/>
      <family val="2"/>
    </font>
    <font>
      <u/>
      <sz val="11"/>
      <color theme="10"/>
      <name val="Calibri"/>
      <family val="2"/>
      <scheme val="minor"/>
    </font>
  </fonts>
  <fills count="2">
    <fill>
      <patternFill patternType="none"/>
    </fill>
    <fill>
      <patternFill patternType="gray125"/>
    </fill>
  </fills>
  <borders count="31">
    <border>
      <left/>
      <right/>
      <top/>
      <bottom/>
      <diagonal/>
    </border>
    <border>
      <left style="medium">
        <color indexed="64"/>
      </left>
      <right/>
      <top/>
      <bottom/>
      <diagonal/>
    </border>
    <border>
      <left style="medium">
        <color indexed="64"/>
      </left>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style="thin">
        <color theme="0" tint="-0.34998626667073579"/>
      </right>
      <top style="medium">
        <color indexed="64"/>
      </top>
      <bottom style="double">
        <color indexed="64"/>
      </bottom>
      <diagonal/>
    </border>
    <border>
      <left style="thin">
        <color theme="0" tint="-0.34998626667073579"/>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style="thin">
        <color indexed="8"/>
      </top>
      <bottom/>
      <diagonal/>
    </border>
  </borders>
  <cellStyleXfs count="13">
    <xf numFmtId="0" fontId="0" fillId="0" borderId="0"/>
    <xf numFmtId="44" fontId="1"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cellStyleXfs>
  <cellXfs count="79">
    <xf numFmtId="0" fontId="0" fillId="0" borderId="0" xfId="0"/>
    <xf numFmtId="0" fontId="0" fillId="0" borderId="0" xfId="0" applyFill="1"/>
    <xf numFmtId="0" fontId="3" fillId="0" borderId="0" xfId="0" applyFont="1" applyFill="1" applyBorder="1" applyAlignment="1" applyProtection="1">
      <alignment vertical="center"/>
    </xf>
    <xf numFmtId="165" fontId="5" fillId="0" borderId="0" xfId="2" applyNumberFormat="1" applyFill="1"/>
    <xf numFmtId="0" fontId="0" fillId="0" borderId="0" xfId="0" applyFill="1"/>
    <xf numFmtId="164" fontId="3" fillId="0" borderId="0" xfId="1" applyNumberFormat="1" applyFont="1" applyFill="1" applyBorder="1" applyAlignment="1" applyProtection="1">
      <alignment vertical="center"/>
    </xf>
    <xf numFmtId="165" fontId="6" fillId="0" borderId="0" xfId="2" applyNumberFormat="1" applyFont="1" applyFill="1"/>
    <xf numFmtId="164" fontId="2" fillId="0" borderId="0" xfId="1" applyNumberFormat="1" applyFont="1" applyFill="1"/>
    <xf numFmtId="0" fontId="7" fillId="0" borderId="3" xfId="0" applyFont="1" applyBorder="1" applyAlignment="1">
      <alignment horizontal="left"/>
    </xf>
    <xf numFmtId="0" fontId="8" fillId="0" borderId="4" xfId="0" applyFont="1" applyBorder="1" applyAlignment="1">
      <alignment horizontal="right"/>
    </xf>
    <xf numFmtId="0" fontId="9" fillId="0" borderId="5" xfId="0" applyFont="1" applyBorder="1"/>
    <xf numFmtId="0" fontId="8" fillId="0" borderId="3" xfId="0" applyFont="1" applyBorder="1"/>
    <xf numFmtId="0" fontId="10" fillId="0" borderId="3" xfId="0" applyFont="1" applyBorder="1" applyAlignment="1">
      <alignment horizontal="left"/>
    </xf>
    <xf numFmtId="0" fontId="8" fillId="0" borderId="0" xfId="0" applyFont="1" applyBorder="1"/>
    <xf numFmtId="0" fontId="12" fillId="0" borderId="9" xfId="0" applyFont="1" applyBorder="1"/>
    <xf numFmtId="165" fontId="12" fillId="0" borderId="10" xfId="0" applyNumberFormat="1" applyFont="1" applyBorder="1" applyAlignment="1">
      <alignment horizontal="right"/>
    </xf>
    <xf numFmtId="0" fontId="12" fillId="0" borderId="11" xfId="0" applyFont="1" applyBorder="1" applyAlignment="1">
      <alignment horizontal="right"/>
    </xf>
    <xf numFmtId="0" fontId="13" fillId="0" borderId="0" xfId="0" applyFont="1" applyFill="1" applyBorder="1" applyAlignment="1" applyProtection="1"/>
    <xf numFmtId="0" fontId="13" fillId="0" borderId="0" xfId="0" applyFont="1" applyFill="1" applyBorder="1" applyAlignment="1"/>
    <xf numFmtId="164" fontId="4" fillId="0" borderId="12" xfId="1" applyNumberFormat="1" applyFont="1" applyFill="1" applyBorder="1" applyProtection="1"/>
    <xf numFmtId="164" fontId="4" fillId="0" borderId="13" xfId="1" applyNumberFormat="1" applyFont="1" applyFill="1" applyBorder="1" applyProtection="1"/>
    <xf numFmtId="0" fontId="13" fillId="0" borderId="14" xfId="0" applyFont="1" applyFill="1" applyBorder="1" applyAlignment="1" applyProtection="1"/>
    <xf numFmtId="0" fontId="12" fillId="0" borderId="2" xfId="0" applyFont="1" applyFill="1" applyBorder="1" applyAlignment="1" applyProtection="1">
      <alignment vertical="center"/>
    </xf>
    <xf numFmtId="164" fontId="3" fillId="0" borderId="17" xfId="1" applyNumberFormat="1" applyFont="1" applyFill="1" applyBorder="1" applyAlignment="1" applyProtection="1">
      <alignment vertical="center"/>
    </xf>
    <xf numFmtId="166" fontId="0" fillId="0" borderId="15" xfId="0" applyNumberFormat="1" applyFill="1" applyBorder="1"/>
    <xf numFmtId="166" fontId="0" fillId="0" borderId="16" xfId="0" applyNumberFormat="1" applyFill="1" applyBorder="1"/>
    <xf numFmtId="9" fontId="0" fillId="0" borderId="18" xfId="0" applyNumberFormat="1" applyFill="1" applyBorder="1"/>
    <xf numFmtId="165" fontId="5" fillId="0" borderId="0" xfId="2" applyNumberFormat="1"/>
    <xf numFmtId="0" fontId="3" fillId="0" borderId="0" xfId="0" applyFont="1" applyAlignment="1">
      <alignment vertical="center"/>
    </xf>
    <xf numFmtId="0" fontId="0" fillId="0" borderId="0" xfId="0" applyAlignment="1">
      <alignment vertical="center"/>
    </xf>
    <xf numFmtId="0" fontId="16" fillId="0" borderId="0" xfId="0" applyFont="1"/>
    <xf numFmtId="0" fontId="17" fillId="0" borderId="0" xfId="0" applyFont="1"/>
    <xf numFmtId="0" fontId="4" fillId="0" borderId="1" xfId="0" applyFont="1" applyBorder="1"/>
    <xf numFmtId="0" fontId="4" fillId="0" borderId="0" xfId="0" applyFont="1"/>
    <xf numFmtId="164" fontId="4" fillId="0" borderId="27" xfId="1" applyNumberFormat="1" applyFont="1" applyFill="1" applyBorder="1" applyProtection="1"/>
    <xf numFmtId="0" fontId="18" fillId="0" borderId="1" xfId="0" applyFont="1" applyBorder="1"/>
    <xf numFmtId="164" fontId="4" fillId="0" borderId="28" xfId="1" applyNumberFormat="1" applyFont="1" applyFill="1" applyBorder="1" applyProtection="1"/>
    <xf numFmtId="0" fontId="3" fillId="0" borderId="0" xfId="0" applyFont="1"/>
    <xf numFmtId="164" fontId="3" fillId="0" borderId="27" xfId="1" applyNumberFormat="1" applyFont="1" applyFill="1" applyBorder="1" applyProtection="1"/>
    <xf numFmtId="0" fontId="0" fillId="0" borderId="29" xfId="0" applyBorder="1"/>
    <xf numFmtId="164" fontId="4" fillId="0" borderId="27" xfId="1" applyNumberFormat="1" applyFont="1" applyFill="1" applyBorder="1"/>
    <xf numFmtId="0" fontId="2" fillId="0" borderId="2" xfId="0" applyFont="1" applyBorder="1"/>
    <xf numFmtId="0" fontId="4" fillId="0" borderId="22" xfId="0" applyFont="1" applyBorder="1"/>
    <xf numFmtId="164" fontId="4" fillId="0" borderId="23" xfId="1" applyNumberFormat="1" applyFont="1" applyFill="1" applyBorder="1" applyProtection="1"/>
    <xf numFmtId="0" fontId="15" fillId="0" borderId="1" xfId="0" applyFont="1" applyBorder="1" applyAlignment="1">
      <alignment vertical="center"/>
    </xf>
    <xf numFmtId="0" fontId="15" fillId="0" borderId="0" xfId="0" applyFont="1" applyAlignment="1">
      <alignment vertical="center"/>
    </xf>
    <xf numFmtId="164" fontId="3" fillId="0" borderId="27" xfId="1" applyNumberFormat="1" applyFont="1" applyFill="1" applyBorder="1" applyAlignment="1" applyProtection="1">
      <alignment vertical="center"/>
    </xf>
    <xf numFmtId="0" fontId="15" fillId="0" borderId="2" xfId="0" applyFont="1" applyBorder="1" applyAlignment="1">
      <alignment horizontal="left" vertical="center"/>
    </xf>
    <xf numFmtId="0" fontId="15" fillId="0" borderId="22" xfId="0" applyFont="1" applyBorder="1" applyAlignment="1">
      <alignment horizontal="left" vertical="center" wrapText="1"/>
    </xf>
    <xf numFmtId="164" fontId="3" fillId="0" borderId="23" xfId="1" applyNumberFormat="1" applyFont="1" applyFill="1" applyBorder="1" applyAlignment="1" applyProtection="1">
      <alignment vertical="center"/>
    </xf>
    <xf numFmtId="164" fontId="20" fillId="0" borderId="27" xfId="1" applyNumberFormat="1" applyFont="1" applyFill="1" applyBorder="1" applyProtection="1"/>
    <xf numFmtId="164" fontId="4" fillId="0" borderId="0" xfId="1" applyNumberFormat="1" applyFont="1" applyFill="1" applyBorder="1" applyProtection="1"/>
    <xf numFmtId="43" fontId="4" fillId="0" borderId="0" xfId="11" applyFont="1" applyFill="1" applyBorder="1" applyProtection="1"/>
    <xf numFmtId="164" fontId="22" fillId="0" borderId="27" xfId="1" applyNumberFormat="1" applyFont="1" applyFill="1" applyBorder="1"/>
    <xf numFmtId="164" fontId="9" fillId="0" borderId="27" xfId="1" applyNumberFormat="1" applyFont="1" applyFill="1" applyBorder="1" applyProtection="1"/>
    <xf numFmtId="0" fontId="21" fillId="0" borderId="0" xfId="0" applyFont="1"/>
    <xf numFmtId="164" fontId="15" fillId="0" borderId="30" xfId="1" applyNumberFormat="1" applyFont="1" applyFill="1" applyBorder="1" applyProtection="1"/>
    <xf numFmtId="0" fontId="2" fillId="0" borderId="0" xfId="0" applyFont="1" applyAlignment="1">
      <alignment wrapText="1"/>
    </xf>
    <xf numFmtId="164" fontId="9" fillId="0" borderId="28" xfId="1" applyNumberFormat="1" applyFont="1" applyFill="1" applyBorder="1" applyProtection="1"/>
    <xf numFmtId="0" fontId="23" fillId="0" borderId="0" xfId="0" applyFont="1"/>
    <xf numFmtId="164" fontId="15" fillId="0" borderId="27" xfId="1" applyNumberFormat="1" applyFont="1" applyFill="1" applyBorder="1"/>
    <xf numFmtId="0" fontId="24" fillId="0" borderId="0" xfId="12"/>
    <xf numFmtId="0" fontId="11" fillId="0" borderId="6" xfId="0" applyFont="1" applyBorder="1" applyAlignment="1">
      <alignment horizontal="left" wrapText="1"/>
    </xf>
    <xf numFmtId="0" fontId="0" fillId="0" borderId="7" xfId="0" applyBorder="1"/>
    <xf numFmtId="0" fontId="0" fillId="0" borderId="8" xfId="0" applyBorder="1"/>
    <xf numFmtId="0" fontId="18" fillId="0" borderId="1" xfId="0" applyFont="1" applyBorder="1" applyAlignment="1">
      <alignment wrapText="1"/>
    </xf>
    <xf numFmtId="0" fontId="0" fillId="0" borderId="0" xfId="0" applyAlignment="1">
      <alignment wrapText="1"/>
    </xf>
    <xf numFmtId="0" fontId="14"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5" fillId="0" borderId="2"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5"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cellXfs>
  <cellStyles count="13">
    <cellStyle name="Comma" xfId="11" builtinId="3"/>
    <cellStyle name="Comma 2" xfId="3" xr:uid="{00000000-0005-0000-0000-000000000000}"/>
    <cellStyle name="Comma 2 2" xfId="8" xr:uid="{00000000-0005-0000-0000-000001000000}"/>
    <cellStyle name="Currency" xfId="1" builtinId="4"/>
    <cellStyle name="Currency 2" xfId="4" xr:uid="{00000000-0005-0000-0000-000003000000}"/>
    <cellStyle name="Currency 2 2" xfId="9" xr:uid="{00000000-0005-0000-0000-000004000000}"/>
    <cellStyle name="Hyperlink" xfId="12" builtinId="8"/>
    <cellStyle name="Normal" xfId="0" builtinId="0"/>
    <cellStyle name="Normal 2" xfId="5" xr:uid="{00000000-0005-0000-0000-000006000000}"/>
    <cellStyle name="Normal 3" xfId="2" xr:uid="{00000000-0005-0000-0000-000007000000}"/>
    <cellStyle name="Normal 3 2" xfId="7" xr:uid="{00000000-0005-0000-0000-000008000000}"/>
    <cellStyle name="Percent 2" xfId="6" xr:uid="{00000000-0005-0000-0000-000009000000}"/>
    <cellStyle name="Percent 2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Total Dollars Appropriated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 1'!$A$5:$A$26</c:f>
              <c:strCache>
                <c:ptCount val="21"/>
                <c:pt idx="0">
                  <c:v>Section 5307 Urbanized Area Formula Program</c:v>
                </c:pt>
                <c:pt idx="2">
                  <c:v>Section 5307 Urbanized Area Planning (Discretionary)</c:v>
                </c:pt>
                <c:pt idx="4">
                  <c:v>Section 5310 Enhanced Mobility of Seniors and Individuals with Disabilities</c:v>
                </c:pt>
                <c:pt idx="6">
                  <c:v>Section 5311 Rural Area Program</c:v>
                </c:pt>
                <c:pt idx="8">
                  <c:v>5311(c)(1) Public Transportation on Indian Reservations (Formula)</c:v>
                </c:pt>
                <c:pt idx="10">
                  <c:v>5311(c)(1) Public Transportation on Indian Reservations (Discretionary)</c:v>
                </c:pt>
                <c:pt idx="12">
                  <c:v>Section 5311(b)(3) Rural Transit Assistance Program (RTAP) (Formula)</c:v>
                </c:pt>
                <c:pt idx="14">
                  <c:v>Section 5311(f) Bus Operators (Formula)</c:v>
                </c:pt>
                <c:pt idx="16">
                  <c:v>New Starts and Core Capacity (Discretionary)</c:v>
                </c:pt>
                <c:pt idx="18">
                  <c:v>Small Starts (Discretionary)</c:v>
                </c:pt>
                <c:pt idx="20">
                  <c:v>Section 5307 or 5311 Additional Assistance (Discretionary)</c:v>
                </c:pt>
              </c:strCache>
            </c:strRef>
          </c:cat>
          <c:val>
            <c:numRef>
              <c:f>'Table 1'!$C$5:$C$26</c:f>
              <c:numCache>
                <c:formatCode>0.0%</c:formatCode>
                <c:ptCount val="22"/>
                <c:pt idx="0">
                  <c:v>0.85638277646190053</c:v>
                </c:pt>
                <c:pt idx="2">
                  <c:v>8.2071199924428151E-4</c:v>
                </c:pt>
                <c:pt idx="4">
                  <c:v>1.641423998488563E-3</c:v>
                </c:pt>
                <c:pt idx="6">
                  <c:v>9.0563840040566463E-3</c:v>
                </c:pt>
                <c:pt idx="8">
                  <c:v>9.8485439909313795E-4</c:v>
                </c:pt>
                <c:pt idx="10">
                  <c:v>1.6414239984885632E-4</c:v>
                </c:pt>
                <c:pt idx="12">
                  <c:v>2.0827306890262043E-4</c:v>
                </c:pt>
                <c:pt idx="14">
                  <c:v>3.2828479969771261E-3</c:v>
                </c:pt>
                <c:pt idx="16">
                  <c:v>4.6780583956924048E-2</c:v>
                </c:pt>
                <c:pt idx="18">
                  <c:v>8.207119992442816E-3</c:v>
                </c:pt>
                <c:pt idx="20">
                  <c:v>7.2470881722121336E-2</c:v>
                </c:pt>
              </c:numCache>
            </c:numRef>
          </c:val>
          <c:extLst>
            <c:ext xmlns:c16="http://schemas.microsoft.com/office/drawing/2014/chart" uri="{C3380CC4-5D6E-409C-BE32-E72D297353CC}">
              <c16:uniqueId val="{00000000-07D4-43F6-91E3-A871BBE46D93}"/>
            </c:ext>
          </c:extLst>
        </c:ser>
        <c:dLbls>
          <c:showLegendKey val="0"/>
          <c:showVal val="0"/>
          <c:showCatName val="0"/>
          <c:showSerName val="0"/>
          <c:showPercent val="0"/>
          <c:showBubbleSize val="0"/>
        </c:dLbls>
        <c:gapWidth val="219"/>
        <c:overlap val="-27"/>
        <c:axId val="742507344"/>
        <c:axId val="742508984"/>
      </c:barChart>
      <c:catAx>
        <c:axId val="74250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508984"/>
        <c:crosses val="autoZero"/>
        <c:auto val="1"/>
        <c:lblAlgn val="ctr"/>
        <c:lblOffset val="100"/>
        <c:noMultiLvlLbl val="0"/>
      </c:catAx>
      <c:valAx>
        <c:axId val="742508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507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1382889</xdr:colOff>
      <xdr:row>27</xdr:row>
      <xdr:rowOff>484011</xdr:rowOff>
    </xdr:from>
    <xdr:to>
      <xdr:col>2</xdr:col>
      <xdr:colOff>465665</xdr:colOff>
      <xdr:row>56</xdr:row>
      <xdr:rowOff>134055</xdr:rowOff>
    </xdr:to>
    <xdr:graphicFrame macro="">
      <xdr:nvGraphicFramePr>
        <xdr:cNvPr id="2" name="Chart 1">
          <a:extLst>
            <a:ext uri="{FF2B5EF4-FFF2-40B4-BE49-F238E27FC236}">
              <a16:creationId xmlns:a16="http://schemas.microsoft.com/office/drawing/2014/main" id="{38F8509F-5B56-4560-932B-BA38A1D8EA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nsit.dot.gov/funding/apportionments/table-1-american-rescue-plan-act-2021-appropriations-and-apportion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3"/>
  <sheetViews>
    <sheetView tabSelected="1" zoomScale="90" zoomScaleNormal="90" workbookViewId="0"/>
  </sheetViews>
  <sheetFormatPr defaultColWidth="9.19921875" defaultRowHeight="14.25" x14ac:dyDescent="0.45"/>
  <cols>
    <col min="1" max="1" width="87.19921875" style="1" bestFit="1" customWidth="1"/>
    <col min="2" max="2" width="24.9296875" style="1" customWidth="1"/>
    <col min="3" max="3" width="21.06640625" style="1" customWidth="1"/>
    <col min="4" max="4" width="28" style="7" customWidth="1"/>
    <col min="5" max="5" width="20.19921875" style="1" customWidth="1"/>
    <col min="6" max="6" width="23.19921875" style="1" customWidth="1"/>
    <col min="7" max="122" width="9.19921875" style="1"/>
    <col min="123" max="123" width="9.265625" style="1" customWidth="1"/>
    <col min="124" max="124" width="9.19921875" style="1" customWidth="1"/>
    <col min="125" max="125" width="23.796875" style="1" customWidth="1"/>
    <col min="126" max="126" width="61" style="1" customWidth="1"/>
    <col min="127" max="127" width="29.46484375" style="1" customWidth="1"/>
    <col min="128" max="128" width="2.73046875" style="1" customWidth="1"/>
    <col min="129" max="129" width="9.19921875" style="1"/>
    <col min="130" max="130" width="27.73046875" style="1" customWidth="1"/>
    <col min="131" max="131" width="9.19921875" style="1"/>
    <col min="132" max="132" width="20.46484375" style="1" customWidth="1"/>
    <col min="133" max="133" width="11" style="1" customWidth="1"/>
    <col min="134" max="134" width="13.19921875" style="1" customWidth="1"/>
    <col min="135" max="135" width="12.19921875" style="1" customWidth="1"/>
    <col min="136" max="378" width="9.19921875" style="1"/>
    <col min="379" max="379" width="9.265625" style="1" customWidth="1"/>
    <col min="380" max="380" width="9.19921875" style="1" customWidth="1"/>
    <col min="381" max="381" width="23.796875" style="1" customWidth="1"/>
    <col min="382" max="382" width="61" style="1" customWidth="1"/>
    <col min="383" max="383" width="29.46484375" style="1" customWidth="1"/>
    <col min="384" max="384" width="2.73046875" style="1" customWidth="1"/>
    <col min="385" max="385" width="9.19921875" style="1"/>
    <col min="386" max="386" width="27.73046875" style="1" customWidth="1"/>
    <col min="387" max="387" width="9.19921875" style="1"/>
    <col min="388" max="388" width="20.46484375" style="1" customWidth="1"/>
    <col min="389" max="389" width="11" style="1" customWidth="1"/>
    <col min="390" max="390" width="13.19921875" style="1" customWidth="1"/>
    <col min="391" max="391" width="12.19921875" style="1" customWidth="1"/>
    <col min="392" max="634" width="9.19921875" style="1"/>
    <col min="635" max="635" width="9.265625" style="1" customWidth="1"/>
    <col min="636" max="636" width="9.19921875" style="1" customWidth="1"/>
    <col min="637" max="637" width="23.796875" style="1" customWidth="1"/>
    <col min="638" max="638" width="61" style="1" customWidth="1"/>
    <col min="639" max="639" width="29.46484375" style="1" customWidth="1"/>
    <col min="640" max="640" width="2.73046875" style="1" customWidth="1"/>
    <col min="641" max="641" width="9.19921875" style="1"/>
    <col min="642" max="642" width="27.73046875" style="1" customWidth="1"/>
    <col min="643" max="643" width="9.19921875" style="1"/>
    <col min="644" max="644" width="20.46484375" style="1" customWidth="1"/>
    <col min="645" max="645" width="11" style="1" customWidth="1"/>
    <col min="646" max="646" width="13.19921875" style="1" customWidth="1"/>
    <col min="647" max="647" width="12.19921875" style="1" customWidth="1"/>
    <col min="648" max="890" width="9.19921875" style="1"/>
    <col min="891" max="891" width="9.265625" style="1" customWidth="1"/>
    <col min="892" max="892" width="9.19921875" style="1" customWidth="1"/>
    <col min="893" max="893" width="23.796875" style="1" customWidth="1"/>
    <col min="894" max="894" width="61" style="1" customWidth="1"/>
    <col min="895" max="895" width="29.46484375" style="1" customWidth="1"/>
    <col min="896" max="896" width="2.73046875" style="1" customWidth="1"/>
    <col min="897" max="897" width="9.19921875" style="1"/>
    <col min="898" max="898" width="27.73046875" style="1" customWidth="1"/>
    <col min="899" max="899" width="9.19921875" style="1"/>
    <col min="900" max="900" width="20.46484375" style="1" customWidth="1"/>
    <col min="901" max="901" width="11" style="1" customWidth="1"/>
    <col min="902" max="902" width="13.19921875" style="1" customWidth="1"/>
    <col min="903" max="903" width="12.19921875" style="1" customWidth="1"/>
    <col min="904" max="1146" width="9.19921875" style="1"/>
    <col min="1147" max="1147" width="9.265625" style="1" customWidth="1"/>
    <col min="1148" max="1148" width="9.19921875" style="1" customWidth="1"/>
    <col min="1149" max="1149" width="23.796875" style="1" customWidth="1"/>
    <col min="1150" max="1150" width="61" style="1" customWidth="1"/>
    <col min="1151" max="1151" width="29.46484375" style="1" customWidth="1"/>
    <col min="1152" max="1152" width="2.73046875" style="1" customWidth="1"/>
    <col min="1153" max="1153" width="9.19921875" style="1"/>
    <col min="1154" max="1154" width="27.73046875" style="1" customWidth="1"/>
    <col min="1155" max="1155" width="9.19921875" style="1"/>
    <col min="1156" max="1156" width="20.46484375" style="1" customWidth="1"/>
    <col min="1157" max="1157" width="11" style="1" customWidth="1"/>
    <col min="1158" max="1158" width="13.19921875" style="1" customWidth="1"/>
    <col min="1159" max="1159" width="12.19921875" style="1" customWidth="1"/>
    <col min="1160" max="1402" width="9.19921875" style="1"/>
    <col min="1403" max="1403" width="9.265625" style="1" customWidth="1"/>
    <col min="1404" max="1404" width="9.19921875" style="1" customWidth="1"/>
    <col min="1405" max="1405" width="23.796875" style="1" customWidth="1"/>
    <col min="1406" max="1406" width="61" style="1" customWidth="1"/>
    <col min="1407" max="1407" width="29.46484375" style="1" customWidth="1"/>
    <col min="1408" max="1408" width="2.73046875" style="1" customWidth="1"/>
    <col min="1409" max="1409" width="9.19921875" style="1"/>
    <col min="1410" max="1410" width="27.73046875" style="1" customWidth="1"/>
    <col min="1411" max="1411" width="9.19921875" style="1"/>
    <col min="1412" max="1412" width="20.46484375" style="1" customWidth="1"/>
    <col min="1413" max="1413" width="11" style="1" customWidth="1"/>
    <col min="1414" max="1414" width="13.19921875" style="1" customWidth="1"/>
    <col min="1415" max="1415" width="12.19921875" style="1" customWidth="1"/>
    <col min="1416" max="1658" width="9.19921875" style="1"/>
    <col min="1659" max="1659" width="9.265625" style="1" customWidth="1"/>
    <col min="1660" max="1660" width="9.19921875" style="1" customWidth="1"/>
    <col min="1661" max="1661" width="23.796875" style="1" customWidth="1"/>
    <col min="1662" max="1662" width="61" style="1" customWidth="1"/>
    <col min="1663" max="1663" width="29.46484375" style="1" customWidth="1"/>
    <col min="1664" max="1664" width="2.73046875" style="1" customWidth="1"/>
    <col min="1665" max="1665" width="9.19921875" style="1"/>
    <col min="1666" max="1666" width="27.73046875" style="1" customWidth="1"/>
    <col min="1667" max="1667" width="9.19921875" style="1"/>
    <col min="1668" max="1668" width="20.46484375" style="1" customWidth="1"/>
    <col min="1669" max="1669" width="11" style="1" customWidth="1"/>
    <col min="1670" max="1670" width="13.19921875" style="1" customWidth="1"/>
    <col min="1671" max="1671" width="12.19921875" style="1" customWidth="1"/>
    <col min="1672" max="1914" width="9.19921875" style="1"/>
    <col min="1915" max="1915" width="9.265625" style="1" customWidth="1"/>
    <col min="1916" max="1916" width="9.19921875" style="1" customWidth="1"/>
    <col min="1917" max="1917" width="23.796875" style="1" customWidth="1"/>
    <col min="1918" max="1918" width="61" style="1" customWidth="1"/>
    <col min="1919" max="1919" width="29.46484375" style="1" customWidth="1"/>
    <col min="1920" max="1920" width="2.73046875" style="1" customWidth="1"/>
    <col min="1921" max="1921" width="9.19921875" style="1"/>
    <col min="1922" max="1922" width="27.73046875" style="1" customWidth="1"/>
    <col min="1923" max="1923" width="9.19921875" style="1"/>
    <col min="1924" max="1924" width="20.46484375" style="1" customWidth="1"/>
    <col min="1925" max="1925" width="11" style="1" customWidth="1"/>
    <col min="1926" max="1926" width="13.19921875" style="1" customWidth="1"/>
    <col min="1927" max="1927" width="12.19921875" style="1" customWidth="1"/>
    <col min="1928" max="2170" width="9.19921875" style="1"/>
    <col min="2171" max="2171" width="9.265625" style="1" customWidth="1"/>
    <col min="2172" max="2172" width="9.19921875" style="1" customWidth="1"/>
    <col min="2173" max="2173" width="23.796875" style="1" customWidth="1"/>
    <col min="2174" max="2174" width="61" style="1" customWidth="1"/>
    <col min="2175" max="2175" width="29.46484375" style="1" customWidth="1"/>
    <col min="2176" max="2176" width="2.73046875" style="1" customWidth="1"/>
    <col min="2177" max="2177" width="9.19921875" style="1"/>
    <col min="2178" max="2178" width="27.73046875" style="1" customWidth="1"/>
    <col min="2179" max="2179" width="9.19921875" style="1"/>
    <col min="2180" max="2180" width="20.46484375" style="1" customWidth="1"/>
    <col min="2181" max="2181" width="11" style="1" customWidth="1"/>
    <col min="2182" max="2182" width="13.19921875" style="1" customWidth="1"/>
    <col min="2183" max="2183" width="12.19921875" style="1" customWidth="1"/>
    <col min="2184" max="2426" width="9.19921875" style="1"/>
    <col min="2427" max="2427" width="9.265625" style="1" customWidth="1"/>
    <col min="2428" max="2428" width="9.19921875" style="1" customWidth="1"/>
    <col min="2429" max="2429" width="23.796875" style="1" customWidth="1"/>
    <col min="2430" max="2430" width="61" style="1" customWidth="1"/>
    <col min="2431" max="2431" width="29.46484375" style="1" customWidth="1"/>
    <col min="2432" max="2432" width="2.73046875" style="1" customWidth="1"/>
    <col min="2433" max="2433" width="9.19921875" style="1"/>
    <col min="2434" max="2434" width="27.73046875" style="1" customWidth="1"/>
    <col min="2435" max="2435" width="9.19921875" style="1"/>
    <col min="2436" max="2436" width="20.46484375" style="1" customWidth="1"/>
    <col min="2437" max="2437" width="11" style="1" customWidth="1"/>
    <col min="2438" max="2438" width="13.19921875" style="1" customWidth="1"/>
    <col min="2439" max="2439" width="12.19921875" style="1" customWidth="1"/>
    <col min="2440" max="2682" width="9.19921875" style="1"/>
    <col min="2683" max="2683" width="9.265625" style="1" customWidth="1"/>
    <col min="2684" max="2684" width="9.19921875" style="1" customWidth="1"/>
    <col min="2685" max="2685" width="23.796875" style="1" customWidth="1"/>
    <col min="2686" max="2686" width="61" style="1" customWidth="1"/>
    <col min="2687" max="2687" width="29.46484375" style="1" customWidth="1"/>
    <col min="2688" max="2688" width="2.73046875" style="1" customWidth="1"/>
    <col min="2689" max="2689" width="9.19921875" style="1"/>
    <col min="2690" max="2690" width="27.73046875" style="1" customWidth="1"/>
    <col min="2691" max="2691" width="9.19921875" style="1"/>
    <col min="2692" max="2692" width="20.46484375" style="1" customWidth="1"/>
    <col min="2693" max="2693" width="11" style="1" customWidth="1"/>
    <col min="2694" max="2694" width="13.19921875" style="1" customWidth="1"/>
    <col min="2695" max="2695" width="12.19921875" style="1" customWidth="1"/>
    <col min="2696" max="2938" width="9.19921875" style="1"/>
    <col min="2939" max="2939" width="9.265625" style="1" customWidth="1"/>
    <col min="2940" max="2940" width="9.19921875" style="1" customWidth="1"/>
    <col min="2941" max="2941" width="23.796875" style="1" customWidth="1"/>
    <col min="2942" max="2942" width="61" style="1" customWidth="1"/>
    <col min="2943" max="2943" width="29.46484375" style="1" customWidth="1"/>
    <col min="2944" max="2944" width="2.73046875" style="1" customWidth="1"/>
    <col min="2945" max="2945" width="9.19921875" style="1"/>
    <col min="2946" max="2946" width="27.73046875" style="1" customWidth="1"/>
    <col min="2947" max="2947" width="9.19921875" style="1"/>
    <col min="2948" max="2948" width="20.46484375" style="1" customWidth="1"/>
    <col min="2949" max="2949" width="11" style="1" customWidth="1"/>
    <col min="2950" max="2950" width="13.19921875" style="1" customWidth="1"/>
    <col min="2951" max="2951" width="12.19921875" style="1" customWidth="1"/>
    <col min="2952" max="3194" width="9.19921875" style="1"/>
    <col min="3195" max="3195" width="9.265625" style="1" customWidth="1"/>
    <col min="3196" max="3196" width="9.19921875" style="1" customWidth="1"/>
    <col min="3197" max="3197" width="23.796875" style="1" customWidth="1"/>
    <col min="3198" max="3198" width="61" style="1" customWidth="1"/>
    <col min="3199" max="3199" width="29.46484375" style="1" customWidth="1"/>
    <col min="3200" max="3200" width="2.73046875" style="1" customWidth="1"/>
    <col min="3201" max="3201" width="9.19921875" style="1"/>
    <col min="3202" max="3202" width="27.73046875" style="1" customWidth="1"/>
    <col min="3203" max="3203" width="9.19921875" style="1"/>
    <col min="3204" max="3204" width="20.46484375" style="1" customWidth="1"/>
    <col min="3205" max="3205" width="11" style="1" customWidth="1"/>
    <col min="3206" max="3206" width="13.19921875" style="1" customWidth="1"/>
    <col min="3207" max="3207" width="12.19921875" style="1" customWidth="1"/>
    <col min="3208" max="3450" width="9.19921875" style="1"/>
    <col min="3451" max="3451" width="9.265625" style="1" customWidth="1"/>
    <col min="3452" max="3452" width="9.19921875" style="1" customWidth="1"/>
    <col min="3453" max="3453" width="23.796875" style="1" customWidth="1"/>
    <col min="3454" max="3454" width="61" style="1" customWidth="1"/>
    <col min="3455" max="3455" width="29.46484375" style="1" customWidth="1"/>
    <col min="3456" max="3456" width="2.73046875" style="1" customWidth="1"/>
    <col min="3457" max="3457" width="9.19921875" style="1"/>
    <col min="3458" max="3458" width="27.73046875" style="1" customWidth="1"/>
    <col min="3459" max="3459" width="9.19921875" style="1"/>
    <col min="3460" max="3460" width="20.46484375" style="1" customWidth="1"/>
    <col min="3461" max="3461" width="11" style="1" customWidth="1"/>
    <col min="3462" max="3462" width="13.19921875" style="1" customWidth="1"/>
    <col min="3463" max="3463" width="12.19921875" style="1" customWidth="1"/>
    <col min="3464" max="3706" width="9.19921875" style="1"/>
    <col min="3707" max="3707" width="9.265625" style="1" customWidth="1"/>
    <col min="3708" max="3708" width="9.19921875" style="1" customWidth="1"/>
    <col min="3709" max="3709" width="23.796875" style="1" customWidth="1"/>
    <col min="3710" max="3710" width="61" style="1" customWidth="1"/>
    <col min="3711" max="3711" width="29.46484375" style="1" customWidth="1"/>
    <col min="3712" max="3712" width="2.73046875" style="1" customWidth="1"/>
    <col min="3713" max="3713" width="9.19921875" style="1"/>
    <col min="3714" max="3714" width="27.73046875" style="1" customWidth="1"/>
    <col min="3715" max="3715" width="9.19921875" style="1"/>
    <col min="3716" max="3716" width="20.46484375" style="1" customWidth="1"/>
    <col min="3717" max="3717" width="11" style="1" customWidth="1"/>
    <col min="3718" max="3718" width="13.19921875" style="1" customWidth="1"/>
    <col min="3719" max="3719" width="12.19921875" style="1" customWidth="1"/>
    <col min="3720" max="3962" width="9.19921875" style="1"/>
    <col min="3963" max="3963" width="9.265625" style="1" customWidth="1"/>
    <col min="3964" max="3964" width="9.19921875" style="1" customWidth="1"/>
    <col min="3965" max="3965" width="23.796875" style="1" customWidth="1"/>
    <col min="3966" max="3966" width="61" style="1" customWidth="1"/>
    <col min="3967" max="3967" width="29.46484375" style="1" customWidth="1"/>
    <col min="3968" max="3968" width="2.73046875" style="1" customWidth="1"/>
    <col min="3969" max="3969" width="9.19921875" style="1"/>
    <col min="3970" max="3970" width="27.73046875" style="1" customWidth="1"/>
    <col min="3971" max="3971" width="9.19921875" style="1"/>
    <col min="3972" max="3972" width="20.46484375" style="1" customWidth="1"/>
    <col min="3973" max="3973" width="11" style="1" customWidth="1"/>
    <col min="3974" max="3974" width="13.19921875" style="1" customWidth="1"/>
    <col min="3975" max="3975" width="12.19921875" style="1" customWidth="1"/>
    <col min="3976" max="4218" width="9.19921875" style="1"/>
    <col min="4219" max="4219" width="9.265625" style="1" customWidth="1"/>
    <col min="4220" max="4220" width="9.19921875" style="1" customWidth="1"/>
    <col min="4221" max="4221" width="23.796875" style="1" customWidth="1"/>
    <col min="4222" max="4222" width="61" style="1" customWidth="1"/>
    <col min="4223" max="4223" width="29.46484375" style="1" customWidth="1"/>
    <col min="4224" max="4224" width="2.73046875" style="1" customWidth="1"/>
    <col min="4225" max="4225" width="9.19921875" style="1"/>
    <col min="4226" max="4226" width="27.73046875" style="1" customWidth="1"/>
    <col min="4227" max="4227" width="9.19921875" style="1"/>
    <col min="4228" max="4228" width="20.46484375" style="1" customWidth="1"/>
    <col min="4229" max="4229" width="11" style="1" customWidth="1"/>
    <col min="4230" max="4230" width="13.19921875" style="1" customWidth="1"/>
    <col min="4231" max="4231" width="12.19921875" style="1" customWidth="1"/>
    <col min="4232" max="4474" width="9.19921875" style="1"/>
    <col min="4475" max="4475" width="9.265625" style="1" customWidth="1"/>
    <col min="4476" max="4476" width="9.19921875" style="1" customWidth="1"/>
    <col min="4477" max="4477" width="23.796875" style="1" customWidth="1"/>
    <col min="4478" max="4478" width="61" style="1" customWidth="1"/>
    <col min="4479" max="4479" width="29.46484375" style="1" customWidth="1"/>
    <col min="4480" max="4480" width="2.73046875" style="1" customWidth="1"/>
    <col min="4481" max="4481" width="9.19921875" style="1"/>
    <col min="4482" max="4482" width="27.73046875" style="1" customWidth="1"/>
    <col min="4483" max="4483" width="9.19921875" style="1"/>
    <col min="4484" max="4484" width="20.46484375" style="1" customWidth="1"/>
    <col min="4485" max="4485" width="11" style="1" customWidth="1"/>
    <col min="4486" max="4486" width="13.19921875" style="1" customWidth="1"/>
    <col min="4487" max="4487" width="12.19921875" style="1" customWidth="1"/>
    <col min="4488" max="4730" width="9.19921875" style="1"/>
    <col min="4731" max="4731" width="9.265625" style="1" customWidth="1"/>
    <col min="4732" max="4732" width="9.19921875" style="1" customWidth="1"/>
    <col min="4733" max="4733" width="23.796875" style="1" customWidth="1"/>
    <col min="4734" max="4734" width="61" style="1" customWidth="1"/>
    <col min="4735" max="4735" width="29.46484375" style="1" customWidth="1"/>
    <col min="4736" max="4736" width="2.73046875" style="1" customWidth="1"/>
    <col min="4737" max="4737" width="9.19921875" style="1"/>
    <col min="4738" max="4738" width="27.73046875" style="1" customWidth="1"/>
    <col min="4739" max="4739" width="9.19921875" style="1"/>
    <col min="4740" max="4740" width="20.46484375" style="1" customWidth="1"/>
    <col min="4741" max="4741" width="11" style="1" customWidth="1"/>
    <col min="4742" max="4742" width="13.19921875" style="1" customWidth="1"/>
    <col min="4743" max="4743" width="12.19921875" style="1" customWidth="1"/>
    <col min="4744" max="4986" width="9.19921875" style="1"/>
    <col min="4987" max="4987" width="9.265625" style="1" customWidth="1"/>
    <col min="4988" max="4988" width="9.19921875" style="1" customWidth="1"/>
    <col min="4989" max="4989" width="23.796875" style="1" customWidth="1"/>
    <col min="4990" max="4990" width="61" style="1" customWidth="1"/>
    <col min="4991" max="4991" width="29.46484375" style="1" customWidth="1"/>
    <col min="4992" max="4992" width="2.73046875" style="1" customWidth="1"/>
    <col min="4993" max="4993" width="9.19921875" style="1"/>
    <col min="4994" max="4994" width="27.73046875" style="1" customWidth="1"/>
    <col min="4995" max="4995" width="9.19921875" style="1"/>
    <col min="4996" max="4996" width="20.46484375" style="1" customWidth="1"/>
    <col min="4997" max="4997" width="11" style="1" customWidth="1"/>
    <col min="4998" max="4998" width="13.19921875" style="1" customWidth="1"/>
    <col min="4999" max="4999" width="12.19921875" style="1" customWidth="1"/>
    <col min="5000" max="5242" width="9.19921875" style="1"/>
    <col min="5243" max="5243" width="9.265625" style="1" customWidth="1"/>
    <col min="5244" max="5244" width="9.19921875" style="1" customWidth="1"/>
    <col min="5245" max="5245" width="23.796875" style="1" customWidth="1"/>
    <col min="5246" max="5246" width="61" style="1" customWidth="1"/>
    <col min="5247" max="5247" width="29.46484375" style="1" customWidth="1"/>
    <col min="5248" max="5248" width="2.73046875" style="1" customWidth="1"/>
    <col min="5249" max="5249" width="9.19921875" style="1"/>
    <col min="5250" max="5250" width="27.73046875" style="1" customWidth="1"/>
    <col min="5251" max="5251" width="9.19921875" style="1"/>
    <col min="5252" max="5252" width="20.46484375" style="1" customWidth="1"/>
    <col min="5253" max="5253" width="11" style="1" customWidth="1"/>
    <col min="5254" max="5254" width="13.19921875" style="1" customWidth="1"/>
    <col min="5255" max="5255" width="12.19921875" style="1" customWidth="1"/>
    <col min="5256" max="5498" width="9.19921875" style="1"/>
    <col min="5499" max="5499" width="9.265625" style="1" customWidth="1"/>
    <col min="5500" max="5500" width="9.19921875" style="1" customWidth="1"/>
    <col min="5501" max="5501" width="23.796875" style="1" customWidth="1"/>
    <col min="5502" max="5502" width="61" style="1" customWidth="1"/>
    <col min="5503" max="5503" width="29.46484375" style="1" customWidth="1"/>
    <col min="5504" max="5504" width="2.73046875" style="1" customWidth="1"/>
    <col min="5505" max="5505" width="9.19921875" style="1"/>
    <col min="5506" max="5506" width="27.73046875" style="1" customWidth="1"/>
    <col min="5507" max="5507" width="9.19921875" style="1"/>
    <col min="5508" max="5508" width="20.46484375" style="1" customWidth="1"/>
    <col min="5509" max="5509" width="11" style="1" customWidth="1"/>
    <col min="5510" max="5510" width="13.19921875" style="1" customWidth="1"/>
    <col min="5511" max="5511" width="12.19921875" style="1" customWidth="1"/>
    <col min="5512" max="5754" width="9.19921875" style="1"/>
    <col min="5755" max="5755" width="9.265625" style="1" customWidth="1"/>
    <col min="5756" max="5756" width="9.19921875" style="1" customWidth="1"/>
    <col min="5757" max="5757" width="23.796875" style="1" customWidth="1"/>
    <col min="5758" max="5758" width="61" style="1" customWidth="1"/>
    <col min="5759" max="5759" width="29.46484375" style="1" customWidth="1"/>
    <col min="5760" max="5760" width="2.73046875" style="1" customWidth="1"/>
    <col min="5761" max="5761" width="9.19921875" style="1"/>
    <col min="5762" max="5762" width="27.73046875" style="1" customWidth="1"/>
    <col min="5763" max="5763" width="9.19921875" style="1"/>
    <col min="5764" max="5764" width="20.46484375" style="1" customWidth="1"/>
    <col min="5765" max="5765" width="11" style="1" customWidth="1"/>
    <col min="5766" max="5766" width="13.19921875" style="1" customWidth="1"/>
    <col min="5767" max="5767" width="12.19921875" style="1" customWidth="1"/>
    <col min="5768" max="6010" width="9.19921875" style="1"/>
    <col min="6011" max="6011" width="9.265625" style="1" customWidth="1"/>
    <col min="6012" max="6012" width="9.19921875" style="1" customWidth="1"/>
    <col min="6013" max="6013" width="23.796875" style="1" customWidth="1"/>
    <col min="6014" max="6014" width="61" style="1" customWidth="1"/>
    <col min="6015" max="6015" width="29.46484375" style="1" customWidth="1"/>
    <col min="6016" max="6016" width="2.73046875" style="1" customWidth="1"/>
    <col min="6017" max="6017" width="9.19921875" style="1"/>
    <col min="6018" max="6018" width="27.73046875" style="1" customWidth="1"/>
    <col min="6019" max="6019" width="9.19921875" style="1"/>
    <col min="6020" max="6020" width="20.46484375" style="1" customWidth="1"/>
    <col min="6021" max="6021" width="11" style="1" customWidth="1"/>
    <col min="6022" max="6022" width="13.19921875" style="1" customWidth="1"/>
    <col min="6023" max="6023" width="12.19921875" style="1" customWidth="1"/>
    <col min="6024" max="6266" width="9.19921875" style="1"/>
    <col min="6267" max="6267" width="9.265625" style="1" customWidth="1"/>
    <col min="6268" max="6268" width="9.19921875" style="1" customWidth="1"/>
    <col min="6269" max="6269" width="23.796875" style="1" customWidth="1"/>
    <col min="6270" max="6270" width="61" style="1" customWidth="1"/>
    <col min="6271" max="6271" width="29.46484375" style="1" customWidth="1"/>
    <col min="6272" max="6272" width="2.73046875" style="1" customWidth="1"/>
    <col min="6273" max="6273" width="9.19921875" style="1"/>
    <col min="6274" max="6274" width="27.73046875" style="1" customWidth="1"/>
    <col min="6275" max="6275" width="9.19921875" style="1"/>
    <col min="6276" max="6276" width="20.46484375" style="1" customWidth="1"/>
    <col min="6277" max="6277" width="11" style="1" customWidth="1"/>
    <col min="6278" max="6278" width="13.19921875" style="1" customWidth="1"/>
    <col min="6279" max="6279" width="12.19921875" style="1" customWidth="1"/>
    <col min="6280" max="6522" width="9.19921875" style="1"/>
    <col min="6523" max="6523" width="9.265625" style="1" customWidth="1"/>
    <col min="6524" max="6524" width="9.19921875" style="1" customWidth="1"/>
    <col min="6525" max="6525" width="23.796875" style="1" customWidth="1"/>
    <col min="6526" max="6526" width="61" style="1" customWidth="1"/>
    <col min="6527" max="6527" width="29.46484375" style="1" customWidth="1"/>
    <col min="6528" max="6528" width="2.73046875" style="1" customWidth="1"/>
    <col min="6529" max="6529" width="9.19921875" style="1"/>
    <col min="6530" max="6530" width="27.73046875" style="1" customWidth="1"/>
    <col min="6531" max="6531" width="9.19921875" style="1"/>
    <col min="6532" max="6532" width="20.46484375" style="1" customWidth="1"/>
    <col min="6533" max="6533" width="11" style="1" customWidth="1"/>
    <col min="6534" max="6534" width="13.19921875" style="1" customWidth="1"/>
    <col min="6535" max="6535" width="12.19921875" style="1" customWidth="1"/>
    <col min="6536" max="6778" width="9.19921875" style="1"/>
    <col min="6779" max="6779" width="9.265625" style="1" customWidth="1"/>
    <col min="6780" max="6780" width="9.19921875" style="1" customWidth="1"/>
    <col min="6781" max="6781" width="23.796875" style="1" customWidth="1"/>
    <col min="6782" max="6782" width="61" style="1" customWidth="1"/>
    <col min="6783" max="6783" width="29.46484375" style="1" customWidth="1"/>
    <col min="6784" max="6784" width="2.73046875" style="1" customWidth="1"/>
    <col min="6785" max="6785" width="9.19921875" style="1"/>
    <col min="6786" max="6786" width="27.73046875" style="1" customWidth="1"/>
    <col min="6787" max="6787" width="9.19921875" style="1"/>
    <col min="6788" max="6788" width="20.46484375" style="1" customWidth="1"/>
    <col min="6789" max="6789" width="11" style="1" customWidth="1"/>
    <col min="6790" max="6790" width="13.19921875" style="1" customWidth="1"/>
    <col min="6791" max="6791" width="12.19921875" style="1" customWidth="1"/>
    <col min="6792" max="7034" width="9.19921875" style="1"/>
    <col min="7035" max="7035" width="9.265625" style="1" customWidth="1"/>
    <col min="7036" max="7036" width="9.19921875" style="1" customWidth="1"/>
    <col min="7037" max="7037" width="23.796875" style="1" customWidth="1"/>
    <col min="7038" max="7038" width="61" style="1" customWidth="1"/>
    <col min="7039" max="7039" width="29.46484375" style="1" customWidth="1"/>
    <col min="7040" max="7040" width="2.73046875" style="1" customWidth="1"/>
    <col min="7041" max="7041" width="9.19921875" style="1"/>
    <col min="7042" max="7042" width="27.73046875" style="1" customWidth="1"/>
    <col min="7043" max="7043" width="9.19921875" style="1"/>
    <col min="7044" max="7044" width="20.46484375" style="1" customWidth="1"/>
    <col min="7045" max="7045" width="11" style="1" customWidth="1"/>
    <col min="7046" max="7046" width="13.19921875" style="1" customWidth="1"/>
    <col min="7047" max="7047" width="12.19921875" style="1" customWidth="1"/>
    <col min="7048" max="7290" width="9.19921875" style="1"/>
    <col min="7291" max="7291" width="9.265625" style="1" customWidth="1"/>
    <col min="7292" max="7292" width="9.19921875" style="1" customWidth="1"/>
    <col min="7293" max="7293" width="23.796875" style="1" customWidth="1"/>
    <col min="7294" max="7294" width="61" style="1" customWidth="1"/>
    <col min="7295" max="7295" width="29.46484375" style="1" customWidth="1"/>
    <col min="7296" max="7296" width="2.73046875" style="1" customWidth="1"/>
    <col min="7297" max="7297" width="9.19921875" style="1"/>
    <col min="7298" max="7298" width="27.73046875" style="1" customWidth="1"/>
    <col min="7299" max="7299" width="9.19921875" style="1"/>
    <col min="7300" max="7300" width="20.46484375" style="1" customWidth="1"/>
    <col min="7301" max="7301" width="11" style="1" customWidth="1"/>
    <col min="7302" max="7302" width="13.19921875" style="1" customWidth="1"/>
    <col min="7303" max="7303" width="12.19921875" style="1" customWidth="1"/>
    <col min="7304" max="7546" width="9.19921875" style="1"/>
    <col min="7547" max="7547" width="9.265625" style="1" customWidth="1"/>
    <col min="7548" max="7548" width="9.19921875" style="1" customWidth="1"/>
    <col min="7549" max="7549" width="23.796875" style="1" customWidth="1"/>
    <col min="7550" max="7550" width="61" style="1" customWidth="1"/>
    <col min="7551" max="7551" width="29.46484375" style="1" customWidth="1"/>
    <col min="7552" max="7552" width="2.73046875" style="1" customWidth="1"/>
    <col min="7553" max="7553" width="9.19921875" style="1"/>
    <col min="7554" max="7554" width="27.73046875" style="1" customWidth="1"/>
    <col min="7555" max="7555" width="9.19921875" style="1"/>
    <col min="7556" max="7556" width="20.46484375" style="1" customWidth="1"/>
    <col min="7557" max="7557" width="11" style="1" customWidth="1"/>
    <col min="7558" max="7558" width="13.19921875" style="1" customWidth="1"/>
    <col min="7559" max="7559" width="12.19921875" style="1" customWidth="1"/>
    <col min="7560" max="7802" width="9.19921875" style="1"/>
    <col min="7803" max="7803" width="9.265625" style="1" customWidth="1"/>
    <col min="7804" max="7804" width="9.19921875" style="1" customWidth="1"/>
    <col min="7805" max="7805" width="23.796875" style="1" customWidth="1"/>
    <col min="7806" max="7806" width="61" style="1" customWidth="1"/>
    <col min="7807" max="7807" width="29.46484375" style="1" customWidth="1"/>
    <col min="7808" max="7808" width="2.73046875" style="1" customWidth="1"/>
    <col min="7809" max="7809" width="9.19921875" style="1"/>
    <col min="7810" max="7810" width="27.73046875" style="1" customWidth="1"/>
    <col min="7811" max="7811" width="9.19921875" style="1"/>
    <col min="7812" max="7812" width="20.46484375" style="1" customWidth="1"/>
    <col min="7813" max="7813" width="11" style="1" customWidth="1"/>
    <col min="7814" max="7814" width="13.19921875" style="1" customWidth="1"/>
    <col min="7815" max="7815" width="12.19921875" style="1" customWidth="1"/>
    <col min="7816" max="8058" width="9.19921875" style="1"/>
    <col min="8059" max="8059" width="9.265625" style="1" customWidth="1"/>
    <col min="8060" max="8060" width="9.19921875" style="1" customWidth="1"/>
    <col min="8061" max="8061" width="23.796875" style="1" customWidth="1"/>
    <col min="8062" max="8062" width="61" style="1" customWidth="1"/>
    <col min="8063" max="8063" width="29.46484375" style="1" customWidth="1"/>
    <col min="8064" max="8064" width="2.73046875" style="1" customWidth="1"/>
    <col min="8065" max="8065" width="9.19921875" style="1"/>
    <col min="8066" max="8066" width="27.73046875" style="1" customWidth="1"/>
    <col min="8067" max="8067" width="9.19921875" style="1"/>
    <col min="8068" max="8068" width="20.46484375" style="1" customWidth="1"/>
    <col min="8069" max="8069" width="11" style="1" customWidth="1"/>
    <col min="8070" max="8070" width="13.19921875" style="1" customWidth="1"/>
    <col min="8071" max="8071" width="12.19921875" style="1" customWidth="1"/>
    <col min="8072" max="8314" width="9.19921875" style="1"/>
    <col min="8315" max="8315" width="9.265625" style="1" customWidth="1"/>
    <col min="8316" max="8316" width="9.19921875" style="1" customWidth="1"/>
    <col min="8317" max="8317" width="23.796875" style="1" customWidth="1"/>
    <col min="8318" max="8318" width="61" style="1" customWidth="1"/>
    <col min="8319" max="8319" width="29.46484375" style="1" customWidth="1"/>
    <col min="8320" max="8320" width="2.73046875" style="1" customWidth="1"/>
    <col min="8321" max="8321" width="9.19921875" style="1"/>
    <col min="8322" max="8322" width="27.73046875" style="1" customWidth="1"/>
    <col min="8323" max="8323" width="9.19921875" style="1"/>
    <col min="8324" max="8324" width="20.46484375" style="1" customWidth="1"/>
    <col min="8325" max="8325" width="11" style="1" customWidth="1"/>
    <col min="8326" max="8326" width="13.19921875" style="1" customWidth="1"/>
    <col min="8327" max="8327" width="12.19921875" style="1" customWidth="1"/>
    <col min="8328" max="8570" width="9.19921875" style="1"/>
    <col min="8571" max="8571" width="9.265625" style="1" customWidth="1"/>
    <col min="8572" max="8572" width="9.19921875" style="1" customWidth="1"/>
    <col min="8573" max="8573" width="23.796875" style="1" customWidth="1"/>
    <col min="8574" max="8574" width="61" style="1" customWidth="1"/>
    <col min="8575" max="8575" width="29.46484375" style="1" customWidth="1"/>
    <col min="8576" max="8576" width="2.73046875" style="1" customWidth="1"/>
    <col min="8577" max="8577" width="9.19921875" style="1"/>
    <col min="8578" max="8578" width="27.73046875" style="1" customWidth="1"/>
    <col min="8579" max="8579" width="9.19921875" style="1"/>
    <col min="8580" max="8580" width="20.46484375" style="1" customWidth="1"/>
    <col min="8581" max="8581" width="11" style="1" customWidth="1"/>
    <col min="8582" max="8582" width="13.19921875" style="1" customWidth="1"/>
    <col min="8583" max="8583" width="12.19921875" style="1" customWidth="1"/>
    <col min="8584" max="8826" width="9.19921875" style="1"/>
    <col min="8827" max="8827" width="9.265625" style="1" customWidth="1"/>
    <col min="8828" max="8828" width="9.19921875" style="1" customWidth="1"/>
    <col min="8829" max="8829" width="23.796875" style="1" customWidth="1"/>
    <col min="8830" max="8830" width="61" style="1" customWidth="1"/>
    <col min="8831" max="8831" width="29.46484375" style="1" customWidth="1"/>
    <col min="8832" max="8832" width="2.73046875" style="1" customWidth="1"/>
    <col min="8833" max="8833" width="9.19921875" style="1"/>
    <col min="8834" max="8834" width="27.73046875" style="1" customWidth="1"/>
    <col min="8835" max="8835" width="9.19921875" style="1"/>
    <col min="8836" max="8836" width="20.46484375" style="1" customWidth="1"/>
    <col min="8837" max="8837" width="11" style="1" customWidth="1"/>
    <col min="8838" max="8838" width="13.19921875" style="1" customWidth="1"/>
    <col min="8839" max="8839" width="12.19921875" style="1" customWidth="1"/>
    <col min="8840" max="9082" width="9.19921875" style="1"/>
    <col min="9083" max="9083" width="9.265625" style="1" customWidth="1"/>
    <col min="9084" max="9084" width="9.19921875" style="1" customWidth="1"/>
    <col min="9085" max="9085" width="23.796875" style="1" customWidth="1"/>
    <col min="9086" max="9086" width="61" style="1" customWidth="1"/>
    <col min="9087" max="9087" width="29.46484375" style="1" customWidth="1"/>
    <col min="9088" max="9088" width="2.73046875" style="1" customWidth="1"/>
    <col min="9089" max="9089" width="9.19921875" style="1"/>
    <col min="9090" max="9090" width="27.73046875" style="1" customWidth="1"/>
    <col min="9091" max="9091" width="9.19921875" style="1"/>
    <col min="9092" max="9092" width="20.46484375" style="1" customWidth="1"/>
    <col min="9093" max="9093" width="11" style="1" customWidth="1"/>
    <col min="9094" max="9094" width="13.19921875" style="1" customWidth="1"/>
    <col min="9095" max="9095" width="12.19921875" style="1" customWidth="1"/>
    <col min="9096" max="9338" width="9.19921875" style="1"/>
    <col min="9339" max="9339" width="9.265625" style="1" customWidth="1"/>
    <col min="9340" max="9340" width="9.19921875" style="1" customWidth="1"/>
    <col min="9341" max="9341" width="23.796875" style="1" customWidth="1"/>
    <col min="9342" max="9342" width="61" style="1" customWidth="1"/>
    <col min="9343" max="9343" width="29.46484375" style="1" customWidth="1"/>
    <col min="9344" max="9344" width="2.73046875" style="1" customWidth="1"/>
    <col min="9345" max="9345" width="9.19921875" style="1"/>
    <col min="9346" max="9346" width="27.73046875" style="1" customWidth="1"/>
    <col min="9347" max="9347" width="9.19921875" style="1"/>
    <col min="9348" max="9348" width="20.46484375" style="1" customWidth="1"/>
    <col min="9349" max="9349" width="11" style="1" customWidth="1"/>
    <col min="9350" max="9350" width="13.19921875" style="1" customWidth="1"/>
    <col min="9351" max="9351" width="12.19921875" style="1" customWidth="1"/>
    <col min="9352" max="9594" width="9.19921875" style="1"/>
    <col min="9595" max="9595" width="9.265625" style="1" customWidth="1"/>
    <col min="9596" max="9596" width="9.19921875" style="1" customWidth="1"/>
    <col min="9597" max="9597" width="23.796875" style="1" customWidth="1"/>
    <col min="9598" max="9598" width="61" style="1" customWidth="1"/>
    <col min="9599" max="9599" width="29.46484375" style="1" customWidth="1"/>
    <col min="9600" max="9600" width="2.73046875" style="1" customWidth="1"/>
    <col min="9601" max="9601" width="9.19921875" style="1"/>
    <col min="9602" max="9602" width="27.73046875" style="1" customWidth="1"/>
    <col min="9603" max="9603" width="9.19921875" style="1"/>
    <col min="9604" max="9604" width="20.46484375" style="1" customWidth="1"/>
    <col min="9605" max="9605" width="11" style="1" customWidth="1"/>
    <col min="9606" max="9606" width="13.19921875" style="1" customWidth="1"/>
    <col min="9607" max="9607" width="12.19921875" style="1" customWidth="1"/>
    <col min="9608" max="9850" width="9.19921875" style="1"/>
    <col min="9851" max="9851" width="9.265625" style="1" customWidth="1"/>
    <col min="9852" max="9852" width="9.19921875" style="1" customWidth="1"/>
    <col min="9853" max="9853" width="23.796875" style="1" customWidth="1"/>
    <col min="9854" max="9854" width="61" style="1" customWidth="1"/>
    <col min="9855" max="9855" width="29.46484375" style="1" customWidth="1"/>
    <col min="9856" max="9856" width="2.73046875" style="1" customWidth="1"/>
    <col min="9857" max="9857" width="9.19921875" style="1"/>
    <col min="9858" max="9858" width="27.73046875" style="1" customWidth="1"/>
    <col min="9859" max="9859" width="9.19921875" style="1"/>
    <col min="9860" max="9860" width="20.46484375" style="1" customWidth="1"/>
    <col min="9861" max="9861" width="11" style="1" customWidth="1"/>
    <col min="9862" max="9862" width="13.19921875" style="1" customWidth="1"/>
    <col min="9863" max="9863" width="12.19921875" style="1" customWidth="1"/>
    <col min="9864" max="10106" width="9.19921875" style="1"/>
    <col min="10107" max="10107" width="9.265625" style="1" customWidth="1"/>
    <col min="10108" max="10108" width="9.19921875" style="1" customWidth="1"/>
    <col min="10109" max="10109" width="23.796875" style="1" customWidth="1"/>
    <col min="10110" max="10110" width="61" style="1" customWidth="1"/>
    <col min="10111" max="10111" width="29.46484375" style="1" customWidth="1"/>
    <col min="10112" max="10112" width="2.73046875" style="1" customWidth="1"/>
    <col min="10113" max="10113" width="9.19921875" style="1"/>
    <col min="10114" max="10114" width="27.73046875" style="1" customWidth="1"/>
    <col min="10115" max="10115" width="9.19921875" style="1"/>
    <col min="10116" max="10116" width="20.46484375" style="1" customWidth="1"/>
    <col min="10117" max="10117" width="11" style="1" customWidth="1"/>
    <col min="10118" max="10118" width="13.19921875" style="1" customWidth="1"/>
    <col min="10119" max="10119" width="12.19921875" style="1" customWidth="1"/>
    <col min="10120" max="10362" width="9.19921875" style="1"/>
    <col min="10363" max="10363" width="9.265625" style="1" customWidth="1"/>
    <col min="10364" max="10364" width="9.19921875" style="1" customWidth="1"/>
    <col min="10365" max="10365" width="23.796875" style="1" customWidth="1"/>
    <col min="10366" max="10366" width="61" style="1" customWidth="1"/>
    <col min="10367" max="10367" width="29.46484375" style="1" customWidth="1"/>
    <col min="10368" max="10368" width="2.73046875" style="1" customWidth="1"/>
    <col min="10369" max="10369" width="9.19921875" style="1"/>
    <col min="10370" max="10370" width="27.73046875" style="1" customWidth="1"/>
    <col min="10371" max="10371" width="9.19921875" style="1"/>
    <col min="10372" max="10372" width="20.46484375" style="1" customWidth="1"/>
    <col min="10373" max="10373" width="11" style="1" customWidth="1"/>
    <col min="10374" max="10374" width="13.19921875" style="1" customWidth="1"/>
    <col min="10375" max="10375" width="12.19921875" style="1" customWidth="1"/>
    <col min="10376" max="10618" width="9.19921875" style="1"/>
    <col min="10619" max="10619" width="9.265625" style="1" customWidth="1"/>
    <col min="10620" max="10620" width="9.19921875" style="1" customWidth="1"/>
    <col min="10621" max="10621" width="23.796875" style="1" customWidth="1"/>
    <col min="10622" max="10622" width="61" style="1" customWidth="1"/>
    <col min="10623" max="10623" width="29.46484375" style="1" customWidth="1"/>
    <col min="10624" max="10624" width="2.73046875" style="1" customWidth="1"/>
    <col min="10625" max="10625" width="9.19921875" style="1"/>
    <col min="10626" max="10626" width="27.73046875" style="1" customWidth="1"/>
    <col min="10627" max="10627" width="9.19921875" style="1"/>
    <col min="10628" max="10628" width="20.46484375" style="1" customWidth="1"/>
    <col min="10629" max="10629" width="11" style="1" customWidth="1"/>
    <col min="10630" max="10630" width="13.19921875" style="1" customWidth="1"/>
    <col min="10631" max="10631" width="12.19921875" style="1" customWidth="1"/>
    <col min="10632" max="10874" width="9.19921875" style="1"/>
    <col min="10875" max="10875" width="9.265625" style="1" customWidth="1"/>
    <col min="10876" max="10876" width="9.19921875" style="1" customWidth="1"/>
    <col min="10877" max="10877" width="23.796875" style="1" customWidth="1"/>
    <col min="10878" max="10878" width="61" style="1" customWidth="1"/>
    <col min="10879" max="10879" width="29.46484375" style="1" customWidth="1"/>
    <col min="10880" max="10880" width="2.73046875" style="1" customWidth="1"/>
    <col min="10881" max="10881" width="9.19921875" style="1"/>
    <col min="10882" max="10882" width="27.73046875" style="1" customWidth="1"/>
    <col min="10883" max="10883" width="9.19921875" style="1"/>
    <col min="10884" max="10884" width="20.46484375" style="1" customWidth="1"/>
    <col min="10885" max="10885" width="11" style="1" customWidth="1"/>
    <col min="10886" max="10886" width="13.19921875" style="1" customWidth="1"/>
    <col min="10887" max="10887" width="12.19921875" style="1" customWidth="1"/>
    <col min="10888" max="11130" width="9.19921875" style="1"/>
    <col min="11131" max="11131" width="9.265625" style="1" customWidth="1"/>
    <col min="11132" max="11132" width="9.19921875" style="1" customWidth="1"/>
    <col min="11133" max="11133" width="23.796875" style="1" customWidth="1"/>
    <col min="11134" max="11134" width="61" style="1" customWidth="1"/>
    <col min="11135" max="11135" width="29.46484375" style="1" customWidth="1"/>
    <col min="11136" max="11136" width="2.73046875" style="1" customWidth="1"/>
    <col min="11137" max="11137" width="9.19921875" style="1"/>
    <col min="11138" max="11138" width="27.73046875" style="1" customWidth="1"/>
    <col min="11139" max="11139" width="9.19921875" style="1"/>
    <col min="11140" max="11140" width="20.46484375" style="1" customWidth="1"/>
    <col min="11141" max="11141" width="11" style="1" customWidth="1"/>
    <col min="11142" max="11142" width="13.19921875" style="1" customWidth="1"/>
    <col min="11143" max="11143" width="12.19921875" style="1" customWidth="1"/>
    <col min="11144" max="11386" width="9.19921875" style="1"/>
    <col min="11387" max="11387" width="9.265625" style="1" customWidth="1"/>
    <col min="11388" max="11388" width="9.19921875" style="1" customWidth="1"/>
    <col min="11389" max="11389" width="23.796875" style="1" customWidth="1"/>
    <col min="11390" max="11390" width="61" style="1" customWidth="1"/>
    <col min="11391" max="11391" width="29.46484375" style="1" customWidth="1"/>
    <col min="11392" max="11392" width="2.73046875" style="1" customWidth="1"/>
    <col min="11393" max="11393" width="9.19921875" style="1"/>
    <col min="11394" max="11394" width="27.73046875" style="1" customWidth="1"/>
    <col min="11395" max="11395" width="9.19921875" style="1"/>
    <col min="11396" max="11396" width="20.46484375" style="1" customWidth="1"/>
    <col min="11397" max="11397" width="11" style="1" customWidth="1"/>
    <col min="11398" max="11398" width="13.19921875" style="1" customWidth="1"/>
    <col min="11399" max="11399" width="12.19921875" style="1" customWidth="1"/>
    <col min="11400" max="11642" width="9.19921875" style="1"/>
    <col min="11643" max="11643" width="9.265625" style="1" customWidth="1"/>
    <col min="11644" max="11644" width="9.19921875" style="1" customWidth="1"/>
    <col min="11645" max="11645" width="23.796875" style="1" customWidth="1"/>
    <col min="11646" max="11646" width="61" style="1" customWidth="1"/>
    <col min="11647" max="11647" width="29.46484375" style="1" customWidth="1"/>
    <col min="11648" max="11648" width="2.73046875" style="1" customWidth="1"/>
    <col min="11649" max="11649" width="9.19921875" style="1"/>
    <col min="11650" max="11650" width="27.73046875" style="1" customWidth="1"/>
    <col min="11651" max="11651" width="9.19921875" style="1"/>
    <col min="11652" max="11652" width="20.46484375" style="1" customWidth="1"/>
    <col min="11653" max="11653" width="11" style="1" customWidth="1"/>
    <col min="11654" max="11654" width="13.19921875" style="1" customWidth="1"/>
    <col min="11655" max="11655" width="12.19921875" style="1" customWidth="1"/>
    <col min="11656" max="11898" width="9.19921875" style="1"/>
    <col min="11899" max="11899" width="9.265625" style="1" customWidth="1"/>
    <col min="11900" max="11900" width="9.19921875" style="1" customWidth="1"/>
    <col min="11901" max="11901" width="23.796875" style="1" customWidth="1"/>
    <col min="11902" max="11902" width="61" style="1" customWidth="1"/>
    <col min="11903" max="11903" width="29.46484375" style="1" customWidth="1"/>
    <col min="11904" max="11904" width="2.73046875" style="1" customWidth="1"/>
    <col min="11905" max="11905" width="9.19921875" style="1"/>
    <col min="11906" max="11906" width="27.73046875" style="1" customWidth="1"/>
    <col min="11907" max="11907" width="9.19921875" style="1"/>
    <col min="11908" max="11908" width="20.46484375" style="1" customWidth="1"/>
    <col min="11909" max="11909" width="11" style="1" customWidth="1"/>
    <col min="11910" max="11910" width="13.19921875" style="1" customWidth="1"/>
    <col min="11911" max="11911" width="12.19921875" style="1" customWidth="1"/>
    <col min="11912" max="12154" width="9.19921875" style="1"/>
    <col min="12155" max="12155" width="9.265625" style="1" customWidth="1"/>
    <col min="12156" max="12156" width="9.19921875" style="1" customWidth="1"/>
    <col min="12157" max="12157" width="23.796875" style="1" customWidth="1"/>
    <col min="12158" max="12158" width="61" style="1" customWidth="1"/>
    <col min="12159" max="12159" width="29.46484375" style="1" customWidth="1"/>
    <col min="12160" max="12160" width="2.73046875" style="1" customWidth="1"/>
    <col min="12161" max="12161" width="9.19921875" style="1"/>
    <col min="12162" max="12162" width="27.73046875" style="1" customWidth="1"/>
    <col min="12163" max="12163" width="9.19921875" style="1"/>
    <col min="12164" max="12164" width="20.46484375" style="1" customWidth="1"/>
    <col min="12165" max="12165" width="11" style="1" customWidth="1"/>
    <col min="12166" max="12166" width="13.19921875" style="1" customWidth="1"/>
    <col min="12167" max="12167" width="12.19921875" style="1" customWidth="1"/>
    <col min="12168" max="12410" width="9.19921875" style="1"/>
    <col min="12411" max="12411" width="9.265625" style="1" customWidth="1"/>
    <col min="12412" max="12412" width="9.19921875" style="1" customWidth="1"/>
    <col min="12413" max="12413" width="23.796875" style="1" customWidth="1"/>
    <col min="12414" max="12414" width="61" style="1" customWidth="1"/>
    <col min="12415" max="12415" width="29.46484375" style="1" customWidth="1"/>
    <col min="12416" max="12416" width="2.73046875" style="1" customWidth="1"/>
    <col min="12417" max="12417" width="9.19921875" style="1"/>
    <col min="12418" max="12418" width="27.73046875" style="1" customWidth="1"/>
    <col min="12419" max="12419" width="9.19921875" style="1"/>
    <col min="12420" max="12420" width="20.46484375" style="1" customWidth="1"/>
    <col min="12421" max="12421" width="11" style="1" customWidth="1"/>
    <col min="12422" max="12422" width="13.19921875" style="1" customWidth="1"/>
    <col min="12423" max="12423" width="12.19921875" style="1" customWidth="1"/>
    <col min="12424" max="12666" width="9.19921875" style="1"/>
    <col min="12667" max="12667" width="9.265625" style="1" customWidth="1"/>
    <col min="12668" max="12668" width="9.19921875" style="1" customWidth="1"/>
    <col min="12669" max="12669" width="23.796875" style="1" customWidth="1"/>
    <col min="12670" max="12670" width="61" style="1" customWidth="1"/>
    <col min="12671" max="12671" width="29.46484375" style="1" customWidth="1"/>
    <col min="12672" max="12672" width="2.73046875" style="1" customWidth="1"/>
    <col min="12673" max="12673" width="9.19921875" style="1"/>
    <col min="12674" max="12674" width="27.73046875" style="1" customWidth="1"/>
    <col min="12675" max="12675" width="9.19921875" style="1"/>
    <col min="12676" max="12676" width="20.46484375" style="1" customWidth="1"/>
    <col min="12677" max="12677" width="11" style="1" customWidth="1"/>
    <col min="12678" max="12678" width="13.19921875" style="1" customWidth="1"/>
    <col min="12679" max="12679" width="12.19921875" style="1" customWidth="1"/>
    <col min="12680" max="12922" width="9.19921875" style="1"/>
    <col min="12923" max="12923" width="9.265625" style="1" customWidth="1"/>
    <col min="12924" max="12924" width="9.19921875" style="1" customWidth="1"/>
    <col min="12925" max="12925" width="23.796875" style="1" customWidth="1"/>
    <col min="12926" max="12926" width="61" style="1" customWidth="1"/>
    <col min="12927" max="12927" width="29.46484375" style="1" customWidth="1"/>
    <col min="12928" max="12928" width="2.73046875" style="1" customWidth="1"/>
    <col min="12929" max="12929" width="9.19921875" style="1"/>
    <col min="12930" max="12930" width="27.73046875" style="1" customWidth="1"/>
    <col min="12931" max="12931" width="9.19921875" style="1"/>
    <col min="12932" max="12932" width="20.46484375" style="1" customWidth="1"/>
    <col min="12933" max="12933" width="11" style="1" customWidth="1"/>
    <col min="12934" max="12934" width="13.19921875" style="1" customWidth="1"/>
    <col min="12935" max="12935" width="12.19921875" style="1" customWidth="1"/>
    <col min="12936" max="13178" width="9.19921875" style="1"/>
    <col min="13179" max="13179" width="9.265625" style="1" customWidth="1"/>
    <col min="13180" max="13180" width="9.19921875" style="1" customWidth="1"/>
    <col min="13181" max="13181" width="23.796875" style="1" customWidth="1"/>
    <col min="13182" max="13182" width="61" style="1" customWidth="1"/>
    <col min="13183" max="13183" width="29.46484375" style="1" customWidth="1"/>
    <col min="13184" max="13184" width="2.73046875" style="1" customWidth="1"/>
    <col min="13185" max="13185" width="9.19921875" style="1"/>
    <col min="13186" max="13186" width="27.73046875" style="1" customWidth="1"/>
    <col min="13187" max="13187" width="9.19921875" style="1"/>
    <col min="13188" max="13188" width="20.46484375" style="1" customWidth="1"/>
    <col min="13189" max="13189" width="11" style="1" customWidth="1"/>
    <col min="13190" max="13190" width="13.19921875" style="1" customWidth="1"/>
    <col min="13191" max="13191" width="12.19921875" style="1" customWidth="1"/>
    <col min="13192" max="13434" width="9.19921875" style="1"/>
    <col min="13435" max="13435" width="9.265625" style="1" customWidth="1"/>
    <col min="13436" max="13436" width="9.19921875" style="1" customWidth="1"/>
    <col min="13437" max="13437" width="23.796875" style="1" customWidth="1"/>
    <col min="13438" max="13438" width="61" style="1" customWidth="1"/>
    <col min="13439" max="13439" width="29.46484375" style="1" customWidth="1"/>
    <col min="13440" max="13440" width="2.73046875" style="1" customWidth="1"/>
    <col min="13441" max="13441" width="9.19921875" style="1"/>
    <col min="13442" max="13442" width="27.73046875" style="1" customWidth="1"/>
    <col min="13443" max="13443" width="9.19921875" style="1"/>
    <col min="13444" max="13444" width="20.46484375" style="1" customWidth="1"/>
    <col min="13445" max="13445" width="11" style="1" customWidth="1"/>
    <col min="13446" max="13446" width="13.19921875" style="1" customWidth="1"/>
    <col min="13447" max="13447" width="12.19921875" style="1" customWidth="1"/>
    <col min="13448" max="13690" width="9.19921875" style="1"/>
    <col min="13691" max="13691" width="9.265625" style="1" customWidth="1"/>
    <col min="13692" max="13692" width="9.19921875" style="1" customWidth="1"/>
    <col min="13693" max="13693" width="23.796875" style="1" customWidth="1"/>
    <col min="13694" max="13694" width="61" style="1" customWidth="1"/>
    <col min="13695" max="13695" width="29.46484375" style="1" customWidth="1"/>
    <col min="13696" max="13696" width="2.73046875" style="1" customWidth="1"/>
    <col min="13697" max="13697" width="9.19921875" style="1"/>
    <col min="13698" max="13698" width="27.73046875" style="1" customWidth="1"/>
    <col min="13699" max="13699" width="9.19921875" style="1"/>
    <col min="13700" max="13700" width="20.46484375" style="1" customWidth="1"/>
    <col min="13701" max="13701" width="11" style="1" customWidth="1"/>
    <col min="13702" max="13702" width="13.19921875" style="1" customWidth="1"/>
    <col min="13703" max="13703" width="12.19921875" style="1" customWidth="1"/>
    <col min="13704" max="13946" width="9.19921875" style="1"/>
    <col min="13947" max="13947" width="9.265625" style="1" customWidth="1"/>
    <col min="13948" max="13948" width="9.19921875" style="1" customWidth="1"/>
    <col min="13949" max="13949" width="23.796875" style="1" customWidth="1"/>
    <col min="13950" max="13950" width="61" style="1" customWidth="1"/>
    <col min="13951" max="13951" width="29.46484375" style="1" customWidth="1"/>
    <col min="13952" max="13952" width="2.73046875" style="1" customWidth="1"/>
    <col min="13953" max="13953" width="9.19921875" style="1"/>
    <col min="13954" max="13954" width="27.73046875" style="1" customWidth="1"/>
    <col min="13955" max="13955" width="9.19921875" style="1"/>
    <col min="13956" max="13956" width="20.46484375" style="1" customWidth="1"/>
    <col min="13957" max="13957" width="11" style="1" customWidth="1"/>
    <col min="13958" max="13958" width="13.19921875" style="1" customWidth="1"/>
    <col min="13959" max="13959" width="12.19921875" style="1" customWidth="1"/>
    <col min="13960" max="14202" width="9.19921875" style="1"/>
    <col min="14203" max="14203" width="9.265625" style="1" customWidth="1"/>
    <col min="14204" max="14204" width="9.19921875" style="1" customWidth="1"/>
    <col min="14205" max="14205" width="23.796875" style="1" customWidth="1"/>
    <col min="14206" max="14206" width="61" style="1" customWidth="1"/>
    <col min="14207" max="14207" width="29.46484375" style="1" customWidth="1"/>
    <col min="14208" max="14208" width="2.73046875" style="1" customWidth="1"/>
    <col min="14209" max="14209" width="9.19921875" style="1"/>
    <col min="14210" max="14210" width="27.73046875" style="1" customWidth="1"/>
    <col min="14211" max="14211" width="9.19921875" style="1"/>
    <col min="14212" max="14212" width="20.46484375" style="1" customWidth="1"/>
    <col min="14213" max="14213" width="11" style="1" customWidth="1"/>
    <col min="14214" max="14214" width="13.19921875" style="1" customWidth="1"/>
    <col min="14215" max="14215" width="12.19921875" style="1" customWidth="1"/>
    <col min="14216" max="14458" width="9.19921875" style="1"/>
    <col min="14459" max="14459" width="9.265625" style="1" customWidth="1"/>
    <col min="14460" max="14460" width="9.19921875" style="1" customWidth="1"/>
    <col min="14461" max="14461" width="23.796875" style="1" customWidth="1"/>
    <col min="14462" max="14462" width="61" style="1" customWidth="1"/>
    <col min="14463" max="14463" width="29.46484375" style="1" customWidth="1"/>
    <col min="14464" max="14464" width="2.73046875" style="1" customWidth="1"/>
    <col min="14465" max="14465" width="9.19921875" style="1"/>
    <col min="14466" max="14466" width="27.73046875" style="1" customWidth="1"/>
    <col min="14467" max="14467" width="9.19921875" style="1"/>
    <col min="14468" max="14468" width="20.46484375" style="1" customWidth="1"/>
    <col min="14469" max="14469" width="11" style="1" customWidth="1"/>
    <col min="14470" max="14470" width="13.19921875" style="1" customWidth="1"/>
    <col min="14471" max="14471" width="12.19921875" style="1" customWidth="1"/>
    <col min="14472" max="14714" width="9.19921875" style="1"/>
    <col min="14715" max="14715" width="9.265625" style="1" customWidth="1"/>
    <col min="14716" max="14716" width="9.19921875" style="1" customWidth="1"/>
    <col min="14717" max="14717" width="23.796875" style="1" customWidth="1"/>
    <col min="14718" max="14718" width="61" style="1" customWidth="1"/>
    <col min="14719" max="14719" width="29.46484375" style="1" customWidth="1"/>
    <col min="14720" max="14720" width="2.73046875" style="1" customWidth="1"/>
    <col min="14721" max="14721" width="9.19921875" style="1"/>
    <col min="14722" max="14722" width="27.73046875" style="1" customWidth="1"/>
    <col min="14723" max="14723" width="9.19921875" style="1"/>
    <col min="14724" max="14724" width="20.46484375" style="1" customWidth="1"/>
    <col min="14725" max="14725" width="11" style="1" customWidth="1"/>
    <col min="14726" max="14726" width="13.19921875" style="1" customWidth="1"/>
    <col min="14727" max="14727" width="12.19921875" style="1" customWidth="1"/>
    <col min="14728" max="14970" width="9.19921875" style="1"/>
    <col min="14971" max="14971" width="9.265625" style="1" customWidth="1"/>
    <col min="14972" max="14972" width="9.19921875" style="1" customWidth="1"/>
    <col min="14973" max="14973" width="23.796875" style="1" customWidth="1"/>
    <col min="14974" max="14974" width="61" style="1" customWidth="1"/>
    <col min="14975" max="14975" width="29.46484375" style="1" customWidth="1"/>
    <col min="14976" max="14976" width="2.73046875" style="1" customWidth="1"/>
    <col min="14977" max="14977" width="9.19921875" style="1"/>
    <col min="14978" max="14978" width="27.73046875" style="1" customWidth="1"/>
    <col min="14979" max="14979" width="9.19921875" style="1"/>
    <col min="14980" max="14980" width="20.46484375" style="1" customWidth="1"/>
    <col min="14981" max="14981" width="11" style="1" customWidth="1"/>
    <col min="14982" max="14982" width="13.19921875" style="1" customWidth="1"/>
    <col min="14983" max="14983" width="12.19921875" style="1" customWidth="1"/>
    <col min="14984" max="15226" width="9.19921875" style="1"/>
    <col min="15227" max="15227" width="9.265625" style="1" customWidth="1"/>
    <col min="15228" max="15228" width="9.19921875" style="1" customWidth="1"/>
    <col min="15229" max="15229" width="23.796875" style="1" customWidth="1"/>
    <col min="15230" max="15230" width="61" style="1" customWidth="1"/>
    <col min="15231" max="15231" width="29.46484375" style="1" customWidth="1"/>
    <col min="15232" max="15232" width="2.73046875" style="1" customWidth="1"/>
    <col min="15233" max="15233" width="9.19921875" style="1"/>
    <col min="15234" max="15234" width="27.73046875" style="1" customWidth="1"/>
    <col min="15235" max="15235" width="9.19921875" style="1"/>
    <col min="15236" max="15236" width="20.46484375" style="1" customWidth="1"/>
    <col min="15237" max="15237" width="11" style="1" customWidth="1"/>
    <col min="15238" max="15238" width="13.19921875" style="1" customWidth="1"/>
    <col min="15239" max="15239" width="12.19921875" style="1" customWidth="1"/>
    <col min="15240" max="15482" width="9.19921875" style="1"/>
    <col min="15483" max="15483" width="9.265625" style="1" customWidth="1"/>
    <col min="15484" max="15484" width="9.19921875" style="1" customWidth="1"/>
    <col min="15485" max="15485" width="23.796875" style="1" customWidth="1"/>
    <col min="15486" max="15486" width="61" style="1" customWidth="1"/>
    <col min="15487" max="15487" width="29.46484375" style="1" customWidth="1"/>
    <col min="15488" max="15488" width="2.73046875" style="1" customWidth="1"/>
    <col min="15489" max="15489" width="9.19921875" style="1"/>
    <col min="15490" max="15490" width="27.73046875" style="1" customWidth="1"/>
    <col min="15491" max="15491" width="9.19921875" style="1"/>
    <col min="15492" max="15492" width="20.46484375" style="1" customWidth="1"/>
    <col min="15493" max="15493" width="11" style="1" customWidth="1"/>
    <col min="15494" max="15494" width="13.19921875" style="1" customWidth="1"/>
    <col min="15495" max="15495" width="12.19921875" style="1" customWidth="1"/>
    <col min="15496" max="15738" width="9.19921875" style="1"/>
    <col min="15739" max="15739" width="9.265625" style="1" customWidth="1"/>
    <col min="15740" max="15740" width="9.19921875" style="1" customWidth="1"/>
    <col min="15741" max="15741" width="23.796875" style="1" customWidth="1"/>
    <col min="15742" max="15742" width="61" style="1" customWidth="1"/>
    <col min="15743" max="15743" width="29.46484375" style="1" customWidth="1"/>
    <col min="15744" max="15744" width="2.73046875" style="1" customWidth="1"/>
    <col min="15745" max="15745" width="9.19921875" style="1"/>
    <col min="15746" max="15746" width="27.73046875" style="1" customWidth="1"/>
    <col min="15747" max="15747" width="9.19921875" style="1"/>
    <col min="15748" max="15748" width="20.46484375" style="1" customWidth="1"/>
    <col min="15749" max="15749" width="11" style="1" customWidth="1"/>
    <col min="15750" max="15750" width="13.19921875" style="1" customWidth="1"/>
    <col min="15751" max="15751" width="12.19921875" style="1" customWidth="1"/>
    <col min="15752" max="15994" width="9.19921875" style="1"/>
    <col min="15995" max="15995" width="9.265625" style="1" customWidth="1"/>
    <col min="15996" max="15996" width="9.19921875" style="1" customWidth="1"/>
    <col min="15997" max="15997" width="23.796875" style="1" customWidth="1"/>
    <col min="15998" max="15998" width="61" style="1" customWidth="1"/>
    <col min="15999" max="15999" width="29.46484375" style="1" customWidth="1"/>
    <col min="16000" max="16000" width="2.73046875" style="1" customWidth="1"/>
    <col min="16001" max="16001" width="9.19921875" style="1"/>
    <col min="16002" max="16002" width="27.73046875" style="1" customWidth="1"/>
    <col min="16003" max="16003" width="9.19921875" style="1"/>
    <col min="16004" max="16004" width="20.46484375" style="1" customWidth="1"/>
    <col min="16005" max="16005" width="11" style="1" customWidth="1"/>
    <col min="16006" max="16006" width="13.19921875" style="1" customWidth="1"/>
    <col min="16007" max="16007" width="12.19921875" style="1" customWidth="1"/>
    <col min="16008" max="16384" width="9.19921875" style="1"/>
  </cols>
  <sheetData>
    <row r="1" spans="1:5" s="11" customFormat="1" ht="20.65" x14ac:dyDescent="0.6">
      <c r="A1" s="8" t="s">
        <v>39</v>
      </c>
      <c r="B1" s="9"/>
      <c r="C1" s="10"/>
    </row>
    <row r="2" spans="1:5" s="11" customFormat="1" ht="24" customHeight="1" x14ac:dyDescent="0.5">
      <c r="A2" s="12" t="s">
        <v>1</v>
      </c>
      <c r="B2" s="9"/>
      <c r="C2" s="10"/>
    </row>
    <row r="3" spans="1:5" s="11" customFormat="1" ht="40.049999999999997" customHeight="1" thickBot="1" x14ac:dyDescent="0.55000000000000004">
      <c r="A3" s="62" t="s">
        <v>40</v>
      </c>
      <c r="B3" s="63"/>
      <c r="C3" s="64"/>
    </row>
    <row r="4" spans="1:5" s="13" customFormat="1" ht="40.049999999999997" customHeight="1" thickBot="1" x14ac:dyDescent="0.55000000000000004">
      <c r="A4" s="14" t="s">
        <v>3</v>
      </c>
      <c r="B4" s="15" t="s">
        <v>4</v>
      </c>
      <c r="C4" s="16" t="s">
        <v>5</v>
      </c>
    </row>
    <row r="5" spans="1:5" ht="17.649999999999999" thickTop="1" x14ac:dyDescent="0.45">
      <c r="A5" s="21" t="s">
        <v>0</v>
      </c>
      <c r="B5" s="19">
        <v>26086580227</v>
      </c>
      <c r="C5" s="24">
        <f>B5/$B$27</f>
        <v>0.85638277646190053</v>
      </c>
      <c r="D5" s="3"/>
      <c r="E5" s="6"/>
    </row>
    <row r="6" spans="1:5" s="4" customFormat="1" ht="17.25" x14ac:dyDescent="0.45">
      <c r="A6" s="17"/>
      <c r="B6" s="20"/>
      <c r="C6" s="25"/>
      <c r="D6" s="3"/>
      <c r="E6" s="6"/>
    </row>
    <row r="7" spans="1:5" s="4" customFormat="1" ht="17.25" x14ac:dyDescent="0.45">
      <c r="A7" s="18" t="s">
        <v>43</v>
      </c>
      <c r="B7" s="20">
        <v>25000000</v>
      </c>
      <c r="C7" s="25">
        <f>B7/$B$27</f>
        <v>8.2071199924428151E-4</v>
      </c>
      <c r="D7" s="3"/>
      <c r="E7" s="6"/>
    </row>
    <row r="8" spans="1:5" s="4" customFormat="1" ht="17.25" x14ac:dyDescent="0.45">
      <c r="A8" s="18"/>
      <c r="B8" s="20"/>
      <c r="C8" s="25"/>
      <c r="D8" s="3"/>
      <c r="E8" s="6"/>
    </row>
    <row r="9" spans="1:5" s="4" customFormat="1" ht="17.25" x14ac:dyDescent="0.45">
      <c r="A9" s="18" t="s">
        <v>14</v>
      </c>
      <c r="B9" s="20">
        <v>50000000</v>
      </c>
      <c r="C9" s="25">
        <f>B9/$B$27</f>
        <v>1.641423998488563E-3</v>
      </c>
      <c r="D9" s="3"/>
      <c r="E9" s="6"/>
    </row>
    <row r="10" spans="1:5" s="4" customFormat="1" ht="17.25" x14ac:dyDescent="0.45">
      <c r="A10" s="18"/>
      <c r="B10" s="20"/>
      <c r="C10" s="25"/>
      <c r="D10" s="3"/>
      <c r="E10" s="6"/>
    </row>
    <row r="11" spans="1:5" s="4" customFormat="1" ht="17.25" x14ac:dyDescent="0.45">
      <c r="A11" s="18" t="s">
        <v>22</v>
      </c>
      <c r="B11" s="20">
        <v>275869733</v>
      </c>
      <c r="C11" s="25">
        <f>B11/$B$27</f>
        <v>9.0563840040566463E-3</v>
      </c>
      <c r="D11" s="3"/>
      <c r="E11" s="6"/>
    </row>
    <row r="12" spans="1:5" s="4" customFormat="1" ht="17.25" x14ac:dyDescent="0.45">
      <c r="A12" s="18"/>
      <c r="B12" s="20"/>
      <c r="C12" s="25"/>
      <c r="D12" s="3"/>
      <c r="E12" s="6"/>
    </row>
    <row r="13" spans="1:5" s="4" customFormat="1" ht="17.25" x14ac:dyDescent="0.45">
      <c r="A13" s="18" t="s">
        <v>41</v>
      </c>
      <c r="B13" s="20">
        <v>30000000</v>
      </c>
      <c r="C13" s="25">
        <f>B13/$B$27</f>
        <v>9.8485439909313795E-4</v>
      </c>
      <c r="D13" s="3"/>
      <c r="E13" s="6"/>
    </row>
    <row r="14" spans="1:5" s="4" customFormat="1" ht="17.25" x14ac:dyDescent="0.45">
      <c r="A14" s="18"/>
      <c r="B14" s="20"/>
      <c r="C14" s="25"/>
      <c r="D14" s="3"/>
      <c r="E14" s="6"/>
    </row>
    <row r="15" spans="1:5" s="4" customFormat="1" ht="17.25" x14ac:dyDescent="0.45">
      <c r="A15" s="18" t="s">
        <v>42</v>
      </c>
      <c r="B15" s="20">
        <v>5000000</v>
      </c>
      <c r="C15" s="25">
        <f>B15/$B$27</f>
        <v>1.6414239984885632E-4</v>
      </c>
      <c r="D15" s="3"/>
      <c r="E15" s="6"/>
    </row>
    <row r="16" spans="1:5" s="4" customFormat="1" ht="17.25" x14ac:dyDescent="0.45">
      <c r="A16" s="18"/>
      <c r="B16" s="20"/>
      <c r="C16" s="25"/>
      <c r="D16" s="3"/>
      <c r="E16" s="6"/>
    </row>
    <row r="17" spans="1:5" s="4" customFormat="1" ht="17.25" x14ac:dyDescent="0.45">
      <c r="A17" s="18" t="s">
        <v>44</v>
      </c>
      <c r="B17" s="20">
        <v>6344280</v>
      </c>
      <c r="C17" s="25">
        <f>B17/$B$27</f>
        <v>2.0827306890262043E-4</v>
      </c>
      <c r="D17" s="3"/>
      <c r="E17" s="6"/>
    </row>
    <row r="18" spans="1:5" s="4" customFormat="1" ht="17.25" x14ac:dyDescent="0.45">
      <c r="A18" s="18"/>
      <c r="B18" s="20"/>
      <c r="C18" s="25"/>
      <c r="D18" s="3"/>
      <c r="E18" s="6"/>
    </row>
    <row r="19" spans="1:5" s="4" customFormat="1" ht="17.25" x14ac:dyDescent="0.45">
      <c r="A19" s="18" t="s">
        <v>45</v>
      </c>
      <c r="B19" s="20">
        <v>100000000</v>
      </c>
      <c r="C19" s="25">
        <f>B19/$B$27</f>
        <v>3.2828479969771261E-3</v>
      </c>
      <c r="D19" s="3"/>
      <c r="E19" s="6"/>
    </row>
    <row r="20" spans="1:5" s="4" customFormat="1" ht="17.25" x14ac:dyDescent="0.45">
      <c r="A20" s="18"/>
      <c r="B20" s="20"/>
      <c r="C20" s="25"/>
      <c r="D20" s="3"/>
      <c r="E20" s="6"/>
    </row>
    <row r="21" spans="1:5" s="4" customFormat="1" ht="17.25" x14ac:dyDescent="0.45">
      <c r="A21" s="18" t="s">
        <v>35</v>
      </c>
      <c r="B21" s="20">
        <v>1425000000</v>
      </c>
      <c r="C21" s="25">
        <f>B21/$B$27</f>
        <v>4.6780583956924048E-2</v>
      </c>
      <c r="D21" s="3"/>
      <c r="E21" s="6"/>
    </row>
    <row r="22" spans="1:5" s="4" customFormat="1" ht="17.25" x14ac:dyDescent="0.45">
      <c r="A22" s="18"/>
      <c r="B22" s="20"/>
      <c r="C22" s="25"/>
      <c r="D22" s="3"/>
      <c r="E22" s="6"/>
    </row>
    <row r="23" spans="1:5" s="4" customFormat="1" ht="17.25" x14ac:dyDescent="0.45">
      <c r="A23" s="18" t="s">
        <v>36</v>
      </c>
      <c r="B23" s="20">
        <v>250000000</v>
      </c>
      <c r="C23" s="25">
        <f>B23/$B$27</f>
        <v>8.207119992442816E-3</v>
      </c>
      <c r="D23" s="3"/>
      <c r="E23" s="6"/>
    </row>
    <row r="24" spans="1:5" s="4" customFormat="1" ht="17.25" x14ac:dyDescent="0.45">
      <c r="A24" s="18"/>
      <c r="B24" s="20"/>
      <c r="C24" s="25"/>
      <c r="D24" s="3"/>
      <c r="E24" s="6"/>
    </row>
    <row r="25" spans="1:5" s="4" customFormat="1" ht="17.25" x14ac:dyDescent="0.45">
      <c r="A25" s="18" t="s">
        <v>46</v>
      </c>
      <c r="B25" s="20">
        <v>2207561294</v>
      </c>
      <c r="C25" s="25">
        <f>B25/$B$27</f>
        <v>7.2470881722121336E-2</v>
      </c>
      <c r="D25" s="3"/>
      <c r="E25" s="6"/>
    </row>
    <row r="26" spans="1:5" s="4" customFormat="1" ht="17.25" x14ac:dyDescent="0.45">
      <c r="A26" s="18"/>
      <c r="B26" s="20"/>
      <c r="C26" s="25"/>
      <c r="D26" s="3"/>
      <c r="E26" s="6"/>
    </row>
    <row r="27" spans="1:5" ht="18" thickBot="1" x14ac:dyDescent="0.5">
      <c r="A27" s="22" t="s">
        <v>2</v>
      </c>
      <c r="B27" s="23">
        <f>B5+B7+B9+B11+B13+B15+B17+B19+B21+B23+B25</f>
        <v>30461355534</v>
      </c>
      <c r="C27" s="26">
        <f>B27/$B$27</f>
        <v>1</v>
      </c>
      <c r="D27" s="1"/>
    </row>
    <row r="28" spans="1:5" ht="39.700000000000003" customHeight="1" x14ac:dyDescent="0.45">
      <c r="A28" s="2"/>
      <c r="B28" s="2"/>
      <c r="C28" s="2"/>
      <c r="D28" s="5"/>
    </row>
    <row r="29" spans="1:5" ht="24.75" customHeight="1" x14ac:dyDescent="0.45"/>
    <row r="30" spans="1:5" ht="12" customHeight="1" x14ac:dyDescent="0.45"/>
    <row r="31" spans="1:5" ht="12" customHeight="1" x14ac:dyDescent="0.45"/>
    <row r="32" spans="1:5" ht="12" customHeight="1" x14ac:dyDescent="0.45"/>
    <row r="33" ht="12" customHeight="1" x14ac:dyDescent="0.45"/>
    <row r="34" ht="12" customHeight="1" x14ac:dyDescent="0.45"/>
    <row r="35" ht="12" customHeight="1" x14ac:dyDescent="0.45"/>
    <row r="36" ht="12" customHeight="1" x14ac:dyDescent="0.45"/>
    <row r="37" ht="12" customHeight="1" x14ac:dyDescent="0.45"/>
    <row r="38" ht="12" customHeight="1" x14ac:dyDescent="0.45"/>
    <row r="39" ht="12" customHeight="1" x14ac:dyDescent="0.45"/>
    <row r="40" ht="12" customHeight="1" x14ac:dyDescent="0.45"/>
    <row r="41" ht="12" customHeight="1" x14ac:dyDescent="0.45"/>
    <row r="42" ht="12" customHeight="1" x14ac:dyDescent="0.45"/>
    <row r="43" ht="12" customHeight="1" x14ac:dyDescent="0.45"/>
    <row r="44" ht="12" customHeight="1" x14ac:dyDescent="0.45"/>
    <row r="45" ht="12" customHeight="1" x14ac:dyDescent="0.45"/>
    <row r="46" ht="12" customHeight="1" x14ac:dyDescent="0.45"/>
    <row r="47" ht="12" customHeight="1" x14ac:dyDescent="0.45"/>
    <row r="48" ht="12" customHeight="1" x14ac:dyDescent="0.45"/>
    <row r="49" ht="12" customHeight="1" x14ac:dyDescent="0.45"/>
    <row r="50" ht="12" customHeight="1" x14ac:dyDescent="0.45"/>
    <row r="51" ht="12" customHeight="1" x14ac:dyDescent="0.45"/>
    <row r="52" ht="12" customHeight="1" x14ac:dyDescent="0.45"/>
    <row r="53" ht="12" customHeight="1" x14ac:dyDescent="0.45"/>
    <row r="54" ht="12" customHeight="1" x14ac:dyDescent="0.45"/>
    <row r="55" ht="12" customHeight="1" x14ac:dyDescent="0.45"/>
    <row r="56" ht="12" customHeight="1" x14ac:dyDescent="0.45"/>
    <row r="57" ht="12" customHeight="1" x14ac:dyDescent="0.45"/>
    <row r="58" ht="12" customHeight="1" x14ac:dyDescent="0.45"/>
    <row r="59" ht="12" customHeight="1" x14ac:dyDescent="0.45"/>
    <row r="60" ht="12" customHeight="1" x14ac:dyDescent="0.45"/>
    <row r="61" ht="12" customHeight="1" x14ac:dyDescent="0.45"/>
    <row r="62" ht="12" customHeight="1" x14ac:dyDescent="0.45"/>
    <row r="63" ht="12" customHeight="1" x14ac:dyDescent="0.45"/>
    <row r="64" ht="12" customHeight="1" x14ac:dyDescent="0.45"/>
    <row r="65" ht="12" customHeight="1" x14ac:dyDescent="0.45"/>
    <row r="66" ht="12" customHeight="1"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12" customHeight="1" x14ac:dyDescent="0.45"/>
    <row r="89" ht="12" customHeight="1" x14ac:dyDescent="0.45"/>
    <row r="90" ht="12" customHeight="1" x14ac:dyDescent="0.45"/>
    <row r="91" ht="12" customHeight="1" x14ac:dyDescent="0.45"/>
    <row r="92" ht="12" customHeight="1" x14ac:dyDescent="0.45"/>
    <row r="93" ht="12" customHeight="1" x14ac:dyDescent="0.45"/>
    <row r="94" ht="12" customHeight="1" x14ac:dyDescent="0.45"/>
    <row r="95" ht="12" customHeight="1" x14ac:dyDescent="0.45"/>
    <row r="96" ht="12" customHeight="1" x14ac:dyDescent="0.45"/>
    <row r="97" ht="12" customHeight="1" x14ac:dyDescent="0.45"/>
    <row r="98" ht="12" customHeight="1" x14ac:dyDescent="0.45"/>
    <row r="99" ht="12" customHeight="1" x14ac:dyDescent="0.45"/>
    <row r="100" ht="12" customHeight="1" x14ac:dyDescent="0.45"/>
    <row r="101" ht="12" customHeight="1" x14ac:dyDescent="0.45"/>
    <row r="102" ht="12" customHeight="1" x14ac:dyDescent="0.45"/>
    <row r="103" ht="12" customHeight="1" x14ac:dyDescent="0.45"/>
    <row r="104" ht="12" customHeight="1" x14ac:dyDescent="0.45"/>
    <row r="105" ht="12" customHeight="1" x14ac:dyDescent="0.45"/>
    <row r="106" ht="12" customHeight="1" x14ac:dyDescent="0.45"/>
    <row r="107" ht="12" customHeight="1" x14ac:dyDescent="0.45"/>
    <row r="108" ht="12" customHeight="1" x14ac:dyDescent="0.45"/>
    <row r="109" ht="12" customHeight="1" x14ac:dyDescent="0.45"/>
    <row r="110" ht="12" customHeight="1" x14ac:dyDescent="0.45"/>
    <row r="111" ht="12" customHeight="1" x14ac:dyDescent="0.45"/>
    <row r="112" ht="12" customHeight="1" x14ac:dyDescent="0.45"/>
    <row r="113" ht="12" customHeight="1" x14ac:dyDescent="0.45"/>
    <row r="114" ht="12" customHeight="1" x14ac:dyDescent="0.45"/>
    <row r="115" ht="12" customHeight="1" x14ac:dyDescent="0.45"/>
    <row r="116" ht="12" customHeight="1" x14ac:dyDescent="0.45"/>
    <row r="117" ht="12" customHeight="1" x14ac:dyDescent="0.45"/>
    <row r="118" ht="12" customHeight="1" x14ac:dyDescent="0.45"/>
    <row r="119" ht="12" customHeight="1" x14ac:dyDescent="0.45"/>
    <row r="120" ht="12" customHeight="1" x14ac:dyDescent="0.45"/>
    <row r="121" ht="12" customHeight="1" x14ac:dyDescent="0.45"/>
    <row r="122" ht="12" customHeight="1" x14ac:dyDescent="0.45"/>
    <row r="123" ht="12" customHeight="1" x14ac:dyDescent="0.45"/>
    <row r="124" ht="12" customHeight="1" x14ac:dyDescent="0.45"/>
    <row r="125" ht="12" customHeight="1" x14ac:dyDescent="0.45"/>
    <row r="126" ht="12" customHeight="1" x14ac:dyDescent="0.45"/>
    <row r="127" ht="12" customHeight="1" x14ac:dyDescent="0.45"/>
    <row r="128" ht="12" customHeight="1" x14ac:dyDescent="0.45"/>
    <row r="129" ht="12" customHeight="1" x14ac:dyDescent="0.45"/>
    <row r="130" ht="12" customHeight="1" x14ac:dyDescent="0.45"/>
    <row r="131" ht="12" customHeight="1" x14ac:dyDescent="0.45"/>
    <row r="132" ht="12" customHeight="1" x14ac:dyDescent="0.45"/>
    <row r="133" ht="12" customHeight="1" x14ac:dyDescent="0.45"/>
    <row r="134" ht="12" customHeight="1" x14ac:dyDescent="0.45"/>
    <row r="135" ht="12" customHeight="1" x14ac:dyDescent="0.45"/>
    <row r="136" ht="12" customHeight="1" x14ac:dyDescent="0.45"/>
    <row r="137" ht="12" customHeight="1" x14ac:dyDescent="0.45"/>
    <row r="138" ht="12" customHeight="1" x14ac:dyDescent="0.45"/>
    <row r="139" ht="12" customHeight="1" x14ac:dyDescent="0.45"/>
    <row r="140" ht="12" customHeight="1" x14ac:dyDescent="0.45"/>
    <row r="141" ht="12" customHeight="1" x14ac:dyDescent="0.45"/>
    <row r="142" ht="12" customHeight="1" x14ac:dyDescent="0.45"/>
    <row r="143" ht="12" customHeight="1" x14ac:dyDescent="0.45"/>
    <row r="144" ht="12" customHeight="1" x14ac:dyDescent="0.45"/>
    <row r="145" ht="12" customHeight="1" x14ac:dyDescent="0.45"/>
    <row r="146" ht="12" customHeight="1" x14ac:dyDescent="0.45"/>
    <row r="147" ht="12" customHeight="1" x14ac:dyDescent="0.45"/>
    <row r="148" ht="12" customHeight="1" x14ac:dyDescent="0.45"/>
    <row r="149" ht="12" customHeight="1" x14ac:dyDescent="0.45"/>
    <row r="150" ht="12" customHeight="1" x14ac:dyDescent="0.45"/>
    <row r="151" ht="12" customHeight="1" x14ac:dyDescent="0.45"/>
    <row r="152" ht="12" customHeight="1" x14ac:dyDescent="0.45"/>
    <row r="153" ht="12" customHeight="1" x14ac:dyDescent="0.45"/>
  </sheetData>
  <mergeCells count="1">
    <mergeCell ref="A3:C3"/>
  </mergeCells>
  <printOptions horizontalCentered="1" verticalCentered="1"/>
  <pageMargins left="0.45" right="0.45" top="0.5" bottom="0.5" header="0.3" footer="0.3"/>
  <pageSetup scale="8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2765F-72D8-4665-8719-235931AEB20E}">
  <sheetPr>
    <tabColor theme="0" tint="-0.249977111117893"/>
  </sheetPr>
  <dimension ref="A1:F184"/>
  <sheetViews>
    <sheetView topLeftCell="A38" zoomScale="90" zoomScaleNormal="90" workbookViewId="0">
      <selection sqref="A1:D1"/>
    </sheetView>
  </sheetViews>
  <sheetFormatPr defaultColWidth="9.19921875" defaultRowHeight="14.25" x14ac:dyDescent="0.45"/>
  <cols>
    <col min="1" max="1" width="15" customWidth="1"/>
    <col min="2" max="2" width="52.796875" customWidth="1"/>
    <col min="3" max="3" width="36.796875" customWidth="1"/>
    <col min="4" max="4" width="28" style="7" customWidth="1"/>
    <col min="5" max="5" width="2.53125" customWidth="1"/>
    <col min="122" max="123" width="9.19921875" customWidth="1"/>
    <col min="124" max="124" width="23.796875" customWidth="1"/>
    <col min="125" max="125" width="61" customWidth="1"/>
    <col min="126" max="126" width="29.46484375" customWidth="1"/>
    <col min="127" max="127" width="2.796875" customWidth="1"/>
    <col min="129" max="129" width="27.796875" customWidth="1"/>
    <col min="131" max="131" width="20.46484375" customWidth="1"/>
    <col min="132" max="132" width="11" customWidth="1"/>
    <col min="133" max="133" width="13.19921875" customWidth="1"/>
    <col min="134" max="134" width="12.19921875" customWidth="1"/>
    <col min="378" max="379" width="9.19921875" customWidth="1"/>
    <col min="380" max="380" width="23.796875" customWidth="1"/>
    <col min="381" max="381" width="61" customWidth="1"/>
    <col min="382" max="382" width="29.46484375" customWidth="1"/>
    <col min="383" max="383" width="2.796875" customWidth="1"/>
    <col min="385" max="385" width="27.796875" customWidth="1"/>
    <col min="387" max="387" width="20.46484375" customWidth="1"/>
    <col min="388" max="388" width="11" customWidth="1"/>
    <col min="389" max="389" width="13.19921875" customWidth="1"/>
    <col min="390" max="390" width="12.19921875" customWidth="1"/>
    <col min="634" max="635" width="9.19921875" customWidth="1"/>
    <col min="636" max="636" width="23.796875" customWidth="1"/>
    <col min="637" max="637" width="61" customWidth="1"/>
    <col min="638" max="638" width="29.46484375" customWidth="1"/>
    <col min="639" max="639" width="2.796875" customWidth="1"/>
    <col min="641" max="641" width="27.796875" customWidth="1"/>
    <col min="643" max="643" width="20.46484375" customWidth="1"/>
    <col min="644" max="644" width="11" customWidth="1"/>
    <col min="645" max="645" width="13.19921875" customWidth="1"/>
    <col min="646" max="646" width="12.19921875" customWidth="1"/>
    <col min="890" max="891" width="9.19921875" customWidth="1"/>
    <col min="892" max="892" width="23.796875" customWidth="1"/>
    <col min="893" max="893" width="61" customWidth="1"/>
    <col min="894" max="894" width="29.46484375" customWidth="1"/>
    <col min="895" max="895" width="2.796875" customWidth="1"/>
    <col min="897" max="897" width="27.796875" customWidth="1"/>
    <col min="899" max="899" width="20.46484375" customWidth="1"/>
    <col min="900" max="900" width="11" customWidth="1"/>
    <col min="901" max="901" width="13.19921875" customWidth="1"/>
    <col min="902" max="902" width="12.19921875" customWidth="1"/>
    <col min="1146" max="1147" width="9.19921875" customWidth="1"/>
    <col min="1148" max="1148" width="23.796875" customWidth="1"/>
    <col min="1149" max="1149" width="61" customWidth="1"/>
    <col min="1150" max="1150" width="29.46484375" customWidth="1"/>
    <col min="1151" max="1151" width="2.796875" customWidth="1"/>
    <col min="1153" max="1153" width="27.796875" customWidth="1"/>
    <col min="1155" max="1155" width="20.46484375" customWidth="1"/>
    <col min="1156" max="1156" width="11" customWidth="1"/>
    <col min="1157" max="1157" width="13.19921875" customWidth="1"/>
    <col min="1158" max="1158" width="12.19921875" customWidth="1"/>
    <col min="1402" max="1403" width="9.19921875" customWidth="1"/>
    <col min="1404" max="1404" width="23.796875" customWidth="1"/>
    <col min="1405" max="1405" width="61" customWidth="1"/>
    <col min="1406" max="1406" width="29.46484375" customWidth="1"/>
    <col min="1407" max="1407" width="2.796875" customWidth="1"/>
    <col min="1409" max="1409" width="27.796875" customWidth="1"/>
    <col min="1411" max="1411" width="20.46484375" customWidth="1"/>
    <col min="1412" max="1412" width="11" customWidth="1"/>
    <col min="1413" max="1413" width="13.19921875" customWidth="1"/>
    <col min="1414" max="1414" width="12.19921875" customWidth="1"/>
    <col min="1658" max="1659" width="9.19921875" customWidth="1"/>
    <col min="1660" max="1660" width="23.796875" customWidth="1"/>
    <col min="1661" max="1661" width="61" customWidth="1"/>
    <col min="1662" max="1662" width="29.46484375" customWidth="1"/>
    <col min="1663" max="1663" width="2.796875" customWidth="1"/>
    <col min="1665" max="1665" width="27.796875" customWidth="1"/>
    <col min="1667" max="1667" width="20.46484375" customWidth="1"/>
    <col min="1668" max="1668" width="11" customWidth="1"/>
    <col min="1669" max="1669" width="13.19921875" customWidth="1"/>
    <col min="1670" max="1670" width="12.19921875" customWidth="1"/>
    <col min="1914" max="1915" width="9.19921875" customWidth="1"/>
    <col min="1916" max="1916" width="23.796875" customWidth="1"/>
    <col min="1917" max="1917" width="61" customWidth="1"/>
    <col min="1918" max="1918" width="29.46484375" customWidth="1"/>
    <col min="1919" max="1919" width="2.796875" customWidth="1"/>
    <col min="1921" max="1921" width="27.796875" customWidth="1"/>
    <col min="1923" max="1923" width="20.46484375" customWidth="1"/>
    <col min="1924" max="1924" width="11" customWidth="1"/>
    <col min="1925" max="1925" width="13.19921875" customWidth="1"/>
    <col min="1926" max="1926" width="12.19921875" customWidth="1"/>
    <col min="2170" max="2171" width="9.19921875" customWidth="1"/>
    <col min="2172" max="2172" width="23.796875" customWidth="1"/>
    <col min="2173" max="2173" width="61" customWidth="1"/>
    <col min="2174" max="2174" width="29.46484375" customWidth="1"/>
    <col min="2175" max="2175" width="2.796875" customWidth="1"/>
    <col min="2177" max="2177" width="27.796875" customWidth="1"/>
    <col min="2179" max="2179" width="20.46484375" customWidth="1"/>
    <col min="2180" max="2180" width="11" customWidth="1"/>
    <col min="2181" max="2181" width="13.19921875" customWidth="1"/>
    <col min="2182" max="2182" width="12.19921875" customWidth="1"/>
    <col min="2426" max="2427" width="9.19921875" customWidth="1"/>
    <col min="2428" max="2428" width="23.796875" customWidth="1"/>
    <col min="2429" max="2429" width="61" customWidth="1"/>
    <col min="2430" max="2430" width="29.46484375" customWidth="1"/>
    <col min="2431" max="2431" width="2.796875" customWidth="1"/>
    <col min="2433" max="2433" width="27.796875" customWidth="1"/>
    <col min="2435" max="2435" width="20.46484375" customWidth="1"/>
    <col min="2436" max="2436" width="11" customWidth="1"/>
    <col min="2437" max="2437" width="13.19921875" customWidth="1"/>
    <col min="2438" max="2438" width="12.19921875" customWidth="1"/>
    <col min="2682" max="2683" width="9.19921875" customWidth="1"/>
    <col min="2684" max="2684" width="23.796875" customWidth="1"/>
    <col min="2685" max="2685" width="61" customWidth="1"/>
    <col min="2686" max="2686" width="29.46484375" customWidth="1"/>
    <col min="2687" max="2687" width="2.796875" customWidth="1"/>
    <col min="2689" max="2689" width="27.796875" customWidth="1"/>
    <col min="2691" max="2691" width="20.46484375" customWidth="1"/>
    <col min="2692" max="2692" width="11" customWidth="1"/>
    <col min="2693" max="2693" width="13.19921875" customWidth="1"/>
    <col min="2694" max="2694" width="12.19921875" customWidth="1"/>
    <col min="2938" max="2939" width="9.19921875" customWidth="1"/>
    <col min="2940" max="2940" width="23.796875" customWidth="1"/>
    <col min="2941" max="2941" width="61" customWidth="1"/>
    <col min="2942" max="2942" width="29.46484375" customWidth="1"/>
    <col min="2943" max="2943" width="2.796875" customWidth="1"/>
    <col min="2945" max="2945" width="27.796875" customWidth="1"/>
    <col min="2947" max="2947" width="20.46484375" customWidth="1"/>
    <col min="2948" max="2948" width="11" customWidth="1"/>
    <col min="2949" max="2949" width="13.19921875" customWidth="1"/>
    <col min="2950" max="2950" width="12.19921875" customWidth="1"/>
    <col min="3194" max="3195" width="9.19921875" customWidth="1"/>
    <col min="3196" max="3196" width="23.796875" customWidth="1"/>
    <col min="3197" max="3197" width="61" customWidth="1"/>
    <col min="3198" max="3198" width="29.46484375" customWidth="1"/>
    <col min="3199" max="3199" width="2.796875" customWidth="1"/>
    <col min="3201" max="3201" width="27.796875" customWidth="1"/>
    <col min="3203" max="3203" width="20.46484375" customWidth="1"/>
    <col min="3204" max="3204" width="11" customWidth="1"/>
    <col min="3205" max="3205" width="13.19921875" customWidth="1"/>
    <col min="3206" max="3206" width="12.19921875" customWidth="1"/>
    <col min="3450" max="3451" width="9.19921875" customWidth="1"/>
    <col min="3452" max="3452" width="23.796875" customWidth="1"/>
    <col min="3453" max="3453" width="61" customWidth="1"/>
    <col min="3454" max="3454" width="29.46484375" customWidth="1"/>
    <col min="3455" max="3455" width="2.796875" customWidth="1"/>
    <col min="3457" max="3457" width="27.796875" customWidth="1"/>
    <col min="3459" max="3459" width="20.46484375" customWidth="1"/>
    <col min="3460" max="3460" width="11" customWidth="1"/>
    <col min="3461" max="3461" width="13.19921875" customWidth="1"/>
    <col min="3462" max="3462" width="12.19921875" customWidth="1"/>
    <col min="3706" max="3707" width="9.19921875" customWidth="1"/>
    <col min="3708" max="3708" width="23.796875" customWidth="1"/>
    <col min="3709" max="3709" width="61" customWidth="1"/>
    <col min="3710" max="3710" width="29.46484375" customWidth="1"/>
    <col min="3711" max="3711" width="2.796875" customWidth="1"/>
    <col min="3713" max="3713" width="27.796875" customWidth="1"/>
    <col min="3715" max="3715" width="20.46484375" customWidth="1"/>
    <col min="3716" max="3716" width="11" customWidth="1"/>
    <col min="3717" max="3717" width="13.19921875" customWidth="1"/>
    <col min="3718" max="3718" width="12.19921875" customWidth="1"/>
    <col min="3962" max="3963" width="9.19921875" customWidth="1"/>
    <col min="3964" max="3964" width="23.796875" customWidth="1"/>
    <col min="3965" max="3965" width="61" customWidth="1"/>
    <col min="3966" max="3966" width="29.46484375" customWidth="1"/>
    <col min="3967" max="3967" width="2.796875" customWidth="1"/>
    <col min="3969" max="3969" width="27.796875" customWidth="1"/>
    <col min="3971" max="3971" width="20.46484375" customWidth="1"/>
    <col min="3972" max="3972" width="11" customWidth="1"/>
    <col min="3973" max="3973" width="13.19921875" customWidth="1"/>
    <col min="3974" max="3974" width="12.19921875" customWidth="1"/>
    <col min="4218" max="4219" width="9.19921875" customWidth="1"/>
    <col min="4220" max="4220" width="23.796875" customWidth="1"/>
    <col min="4221" max="4221" width="61" customWidth="1"/>
    <col min="4222" max="4222" width="29.46484375" customWidth="1"/>
    <col min="4223" max="4223" width="2.796875" customWidth="1"/>
    <col min="4225" max="4225" width="27.796875" customWidth="1"/>
    <col min="4227" max="4227" width="20.46484375" customWidth="1"/>
    <col min="4228" max="4228" width="11" customWidth="1"/>
    <col min="4229" max="4229" width="13.19921875" customWidth="1"/>
    <col min="4230" max="4230" width="12.19921875" customWidth="1"/>
    <col min="4474" max="4475" width="9.19921875" customWidth="1"/>
    <col min="4476" max="4476" width="23.796875" customWidth="1"/>
    <col min="4477" max="4477" width="61" customWidth="1"/>
    <col min="4478" max="4478" width="29.46484375" customWidth="1"/>
    <col min="4479" max="4479" width="2.796875" customWidth="1"/>
    <col min="4481" max="4481" width="27.796875" customWidth="1"/>
    <col min="4483" max="4483" width="20.46484375" customWidth="1"/>
    <col min="4484" max="4484" width="11" customWidth="1"/>
    <col min="4485" max="4485" width="13.19921875" customWidth="1"/>
    <col min="4486" max="4486" width="12.19921875" customWidth="1"/>
    <col min="4730" max="4731" width="9.19921875" customWidth="1"/>
    <col min="4732" max="4732" width="23.796875" customWidth="1"/>
    <col min="4733" max="4733" width="61" customWidth="1"/>
    <col min="4734" max="4734" width="29.46484375" customWidth="1"/>
    <col min="4735" max="4735" width="2.796875" customWidth="1"/>
    <col min="4737" max="4737" width="27.796875" customWidth="1"/>
    <col min="4739" max="4739" width="20.46484375" customWidth="1"/>
    <col min="4740" max="4740" width="11" customWidth="1"/>
    <col min="4741" max="4741" width="13.19921875" customWidth="1"/>
    <col min="4742" max="4742" width="12.19921875" customWidth="1"/>
    <col min="4986" max="4987" width="9.19921875" customWidth="1"/>
    <col min="4988" max="4988" width="23.796875" customWidth="1"/>
    <col min="4989" max="4989" width="61" customWidth="1"/>
    <col min="4990" max="4990" width="29.46484375" customWidth="1"/>
    <col min="4991" max="4991" width="2.796875" customWidth="1"/>
    <col min="4993" max="4993" width="27.796875" customWidth="1"/>
    <col min="4995" max="4995" width="20.46484375" customWidth="1"/>
    <col min="4996" max="4996" width="11" customWidth="1"/>
    <col min="4997" max="4997" width="13.19921875" customWidth="1"/>
    <col min="4998" max="4998" width="12.19921875" customWidth="1"/>
    <col min="5242" max="5243" width="9.19921875" customWidth="1"/>
    <col min="5244" max="5244" width="23.796875" customWidth="1"/>
    <col min="5245" max="5245" width="61" customWidth="1"/>
    <col min="5246" max="5246" width="29.46484375" customWidth="1"/>
    <col min="5247" max="5247" width="2.796875" customWidth="1"/>
    <col min="5249" max="5249" width="27.796875" customWidth="1"/>
    <col min="5251" max="5251" width="20.46484375" customWidth="1"/>
    <col min="5252" max="5252" width="11" customWidth="1"/>
    <col min="5253" max="5253" width="13.19921875" customWidth="1"/>
    <col min="5254" max="5254" width="12.19921875" customWidth="1"/>
    <col min="5498" max="5499" width="9.19921875" customWidth="1"/>
    <col min="5500" max="5500" width="23.796875" customWidth="1"/>
    <col min="5501" max="5501" width="61" customWidth="1"/>
    <col min="5502" max="5502" width="29.46484375" customWidth="1"/>
    <col min="5503" max="5503" width="2.796875" customWidth="1"/>
    <col min="5505" max="5505" width="27.796875" customWidth="1"/>
    <col min="5507" max="5507" width="20.46484375" customWidth="1"/>
    <col min="5508" max="5508" width="11" customWidth="1"/>
    <col min="5509" max="5509" width="13.19921875" customWidth="1"/>
    <col min="5510" max="5510" width="12.19921875" customWidth="1"/>
    <col min="5754" max="5755" width="9.19921875" customWidth="1"/>
    <col min="5756" max="5756" width="23.796875" customWidth="1"/>
    <col min="5757" max="5757" width="61" customWidth="1"/>
    <col min="5758" max="5758" width="29.46484375" customWidth="1"/>
    <col min="5759" max="5759" width="2.796875" customWidth="1"/>
    <col min="5761" max="5761" width="27.796875" customWidth="1"/>
    <col min="5763" max="5763" width="20.46484375" customWidth="1"/>
    <col min="5764" max="5764" width="11" customWidth="1"/>
    <col min="5765" max="5765" width="13.19921875" customWidth="1"/>
    <col min="5766" max="5766" width="12.19921875" customWidth="1"/>
    <col min="6010" max="6011" width="9.19921875" customWidth="1"/>
    <col min="6012" max="6012" width="23.796875" customWidth="1"/>
    <col min="6013" max="6013" width="61" customWidth="1"/>
    <col min="6014" max="6014" width="29.46484375" customWidth="1"/>
    <col min="6015" max="6015" width="2.796875" customWidth="1"/>
    <col min="6017" max="6017" width="27.796875" customWidth="1"/>
    <col min="6019" max="6019" width="20.46484375" customWidth="1"/>
    <col min="6020" max="6020" width="11" customWidth="1"/>
    <col min="6021" max="6021" width="13.19921875" customWidth="1"/>
    <col min="6022" max="6022" width="12.19921875" customWidth="1"/>
    <col min="6266" max="6267" width="9.19921875" customWidth="1"/>
    <col min="6268" max="6268" width="23.796875" customWidth="1"/>
    <col min="6269" max="6269" width="61" customWidth="1"/>
    <col min="6270" max="6270" width="29.46484375" customWidth="1"/>
    <col min="6271" max="6271" width="2.796875" customWidth="1"/>
    <col min="6273" max="6273" width="27.796875" customWidth="1"/>
    <col min="6275" max="6275" width="20.46484375" customWidth="1"/>
    <col min="6276" max="6276" width="11" customWidth="1"/>
    <col min="6277" max="6277" width="13.19921875" customWidth="1"/>
    <col min="6278" max="6278" width="12.19921875" customWidth="1"/>
    <col min="6522" max="6523" width="9.19921875" customWidth="1"/>
    <col min="6524" max="6524" width="23.796875" customWidth="1"/>
    <col min="6525" max="6525" width="61" customWidth="1"/>
    <col min="6526" max="6526" width="29.46484375" customWidth="1"/>
    <col min="6527" max="6527" width="2.796875" customWidth="1"/>
    <col min="6529" max="6529" width="27.796875" customWidth="1"/>
    <col min="6531" max="6531" width="20.46484375" customWidth="1"/>
    <col min="6532" max="6532" width="11" customWidth="1"/>
    <col min="6533" max="6533" width="13.19921875" customWidth="1"/>
    <col min="6534" max="6534" width="12.19921875" customWidth="1"/>
    <col min="6778" max="6779" width="9.19921875" customWidth="1"/>
    <col min="6780" max="6780" width="23.796875" customWidth="1"/>
    <col min="6781" max="6781" width="61" customWidth="1"/>
    <col min="6782" max="6782" width="29.46484375" customWidth="1"/>
    <col min="6783" max="6783" width="2.796875" customWidth="1"/>
    <col min="6785" max="6785" width="27.796875" customWidth="1"/>
    <col min="6787" max="6787" width="20.46484375" customWidth="1"/>
    <col min="6788" max="6788" width="11" customWidth="1"/>
    <col min="6789" max="6789" width="13.19921875" customWidth="1"/>
    <col min="6790" max="6790" width="12.19921875" customWidth="1"/>
    <col min="7034" max="7035" width="9.19921875" customWidth="1"/>
    <col min="7036" max="7036" width="23.796875" customWidth="1"/>
    <col min="7037" max="7037" width="61" customWidth="1"/>
    <col min="7038" max="7038" width="29.46484375" customWidth="1"/>
    <col min="7039" max="7039" width="2.796875" customWidth="1"/>
    <col min="7041" max="7041" width="27.796875" customWidth="1"/>
    <col min="7043" max="7043" width="20.46484375" customWidth="1"/>
    <col min="7044" max="7044" width="11" customWidth="1"/>
    <col min="7045" max="7045" width="13.19921875" customWidth="1"/>
    <col min="7046" max="7046" width="12.19921875" customWidth="1"/>
    <col min="7290" max="7291" width="9.19921875" customWidth="1"/>
    <col min="7292" max="7292" width="23.796875" customWidth="1"/>
    <col min="7293" max="7293" width="61" customWidth="1"/>
    <col min="7294" max="7294" width="29.46484375" customWidth="1"/>
    <col min="7295" max="7295" width="2.796875" customWidth="1"/>
    <col min="7297" max="7297" width="27.796875" customWidth="1"/>
    <col min="7299" max="7299" width="20.46484375" customWidth="1"/>
    <col min="7300" max="7300" width="11" customWidth="1"/>
    <col min="7301" max="7301" width="13.19921875" customWidth="1"/>
    <col min="7302" max="7302" width="12.19921875" customWidth="1"/>
    <col min="7546" max="7547" width="9.19921875" customWidth="1"/>
    <col min="7548" max="7548" width="23.796875" customWidth="1"/>
    <col min="7549" max="7549" width="61" customWidth="1"/>
    <col min="7550" max="7550" width="29.46484375" customWidth="1"/>
    <col min="7551" max="7551" width="2.796875" customWidth="1"/>
    <col min="7553" max="7553" width="27.796875" customWidth="1"/>
    <col min="7555" max="7555" width="20.46484375" customWidth="1"/>
    <col min="7556" max="7556" width="11" customWidth="1"/>
    <col min="7557" max="7557" width="13.19921875" customWidth="1"/>
    <col min="7558" max="7558" width="12.19921875" customWidth="1"/>
    <col min="7802" max="7803" width="9.19921875" customWidth="1"/>
    <col min="7804" max="7804" width="23.796875" customWidth="1"/>
    <col min="7805" max="7805" width="61" customWidth="1"/>
    <col min="7806" max="7806" width="29.46484375" customWidth="1"/>
    <col min="7807" max="7807" width="2.796875" customWidth="1"/>
    <col min="7809" max="7809" width="27.796875" customWidth="1"/>
    <col min="7811" max="7811" width="20.46484375" customWidth="1"/>
    <col min="7812" max="7812" width="11" customWidth="1"/>
    <col min="7813" max="7813" width="13.19921875" customWidth="1"/>
    <col min="7814" max="7814" width="12.19921875" customWidth="1"/>
    <col min="8058" max="8059" width="9.19921875" customWidth="1"/>
    <col min="8060" max="8060" width="23.796875" customWidth="1"/>
    <col min="8061" max="8061" width="61" customWidth="1"/>
    <col min="8062" max="8062" width="29.46484375" customWidth="1"/>
    <col min="8063" max="8063" width="2.796875" customWidth="1"/>
    <col min="8065" max="8065" width="27.796875" customWidth="1"/>
    <col min="8067" max="8067" width="20.46484375" customWidth="1"/>
    <col min="8068" max="8068" width="11" customWidth="1"/>
    <col min="8069" max="8069" width="13.19921875" customWidth="1"/>
    <col min="8070" max="8070" width="12.19921875" customWidth="1"/>
    <col min="8314" max="8315" width="9.19921875" customWidth="1"/>
    <col min="8316" max="8316" width="23.796875" customWidth="1"/>
    <col min="8317" max="8317" width="61" customWidth="1"/>
    <col min="8318" max="8318" width="29.46484375" customWidth="1"/>
    <col min="8319" max="8319" width="2.796875" customWidth="1"/>
    <col min="8321" max="8321" width="27.796875" customWidth="1"/>
    <col min="8323" max="8323" width="20.46484375" customWidth="1"/>
    <col min="8324" max="8324" width="11" customWidth="1"/>
    <col min="8325" max="8325" width="13.19921875" customWidth="1"/>
    <col min="8326" max="8326" width="12.19921875" customWidth="1"/>
    <col min="8570" max="8571" width="9.19921875" customWidth="1"/>
    <col min="8572" max="8572" width="23.796875" customWidth="1"/>
    <col min="8573" max="8573" width="61" customWidth="1"/>
    <col min="8574" max="8574" width="29.46484375" customWidth="1"/>
    <col min="8575" max="8575" width="2.796875" customWidth="1"/>
    <col min="8577" max="8577" width="27.796875" customWidth="1"/>
    <col min="8579" max="8579" width="20.46484375" customWidth="1"/>
    <col min="8580" max="8580" width="11" customWidth="1"/>
    <col min="8581" max="8581" width="13.19921875" customWidth="1"/>
    <col min="8582" max="8582" width="12.19921875" customWidth="1"/>
    <col min="8826" max="8827" width="9.19921875" customWidth="1"/>
    <col min="8828" max="8828" width="23.796875" customWidth="1"/>
    <col min="8829" max="8829" width="61" customWidth="1"/>
    <col min="8830" max="8830" width="29.46484375" customWidth="1"/>
    <col min="8831" max="8831" width="2.796875" customWidth="1"/>
    <col min="8833" max="8833" width="27.796875" customWidth="1"/>
    <col min="8835" max="8835" width="20.46484375" customWidth="1"/>
    <col min="8836" max="8836" width="11" customWidth="1"/>
    <col min="8837" max="8837" width="13.19921875" customWidth="1"/>
    <col min="8838" max="8838" width="12.19921875" customWidth="1"/>
    <col min="9082" max="9083" width="9.19921875" customWidth="1"/>
    <col min="9084" max="9084" width="23.796875" customWidth="1"/>
    <col min="9085" max="9085" width="61" customWidth="1"/>
    <col min="9086" max="9086" width="29.46484375" customWidth="1"/>
    <col min="9087" max="9087" width="2.796875" customWidth="1"/>
    <col min="9089" max="9089" width="27.796875" customWidth="1"/>
    <col min="9091" max="9091" width="20.46484375" customWidth="1"/>
    <col min="9092" max="9092" width="11" customWidth="1"/>
    <col min="9093" max="9093" width="13.19921875" customWidth="1"/>
    <col min="9094" max="9094" width="12.19921875" customWidth="1"/>
    <col min="9338" max="9339" width="9.19921875" customWidth="1"/>
    <col min="9340" max="9340" width="23.796875" customWidth="1"/>
    <col min="9341" max="9341" width="61" customWidth="1"/>
    <col min="9342" max="9342" width="29.46484375" customWidth="1"/>
    <col min="9343" max="9343" width="2.796875" customWidth="1"/>
    <col min="9345" max="9345" width="27.796875" customWidth="1"/>
    <col min="9347" max="9347" width="20.46484375" customWidth="1"/>
    <col min="9348" max="9348" width="11" customWidth="1"/>
    <col min="9349" max="9349" width="13.19921875" customWidth="1"/>
    <col min="9350" max="9350" width="12.19921875" customWidth="1"/>
    <col min="9594" max="9595" width="9.19921875" customWidth="1"/>
    <col min="9596" max="9596" width="23.796875" customWidth="1"/>
    <col min="9597" max="9597" width="61" customWidth="1"/>
    <col min="9598" max="9598" width="29.46484375" customWidth="1"/>
    <col min="9599" max="9599" width="2.796875" customWidth="1"/>
    <col min="9601" max="9601" width="27.796875" customWidth="1"/>
    <col min="9603" max="9603" width="20.46484375" customWidth="1"/>
    <col min="9604" max="9604" width="11" customWidth="1"/>
    <col min="9605" max="9605" width="13.19921875" customWidth="1"/>
    <col min="9606" max="9606" width="12.19921875" customWidth="1"/>
    <col min="9850" max="9851" width="9.19921875" customWidth="1"/>
    <col min="9852" max="9852" width="23.796875" customWidth="1"/>
    <col min="9853" max="9853" width="61" customWidth="1"/>
    <col min="9854" max="9854" width="29.46484375" customWidth="1"/>
    <col min="9855" max="9855" width="2.796875" customWidth="1"/>
    <col min="9857" max="9857" width="27.796875" customWidth="1"/>
    <col min="9859" max="9859" width="20.46484375" customWidth="1"/>
    <col min="9860" max="9860" width="11" customWidth="1"/>
    <col min="9861" max="9861" width="13.19921875" customWidth="1"/>
    <col min="9862" max="9862" width="12.19921875" customWidth="1"/>
    <col min="10106" max="10107" width="9.19921875" customWidth="1"/>
    <col min="10108" max="10108" width="23.796875" customWidth="1"/>
    <col min="10109" max="10109" width="61" customWidth="1"/>
    <col min="10110" max="10110" width="29.46484375" customWidth="1"/>
    <col min="10111" max="10111" width="2.796875" customWidth="1"/>
    <col min="10113" max="10113" width="27.796875" customWidth="1"/>
    <col min="10115" max="10115" width="20.46484375" customWidth="1"/>
    <col min="10116" max="10116" width="11" customWidth="1"/>
    <col min="10117" max="10117" width="13.19921875" customWidth="1"/>
    <col min="10118" max="10118" width="12.19921875" customWidth="1"/>
    <col min="10362" max="10363" width="9.19921875" customWidth="1"/>
    <col min="10364" max="10364" width="23.796875" customWidth="1"/>
    <col min="10365" max="10365" width="61" customWidth="1"/>
    <col min="10366" max="10366" width="29.46484375" customWidth="1"/>
    <col min="10367" max="10367" width="2.796875" customWidth="1"/>
    <col min="10369" max="10369" width="27.796875" customWidth="1"/>
    <col min="10371" max="10371" width="20.46484375" customWidth="1"/>
    <col min="10372" max="10372" width="11" customWidth="1"/>
    <col min="10373" max="10373" width="13.19921875" customWidth="1"/>
    <col min="10374" max="10374" width="12.19921875" customWidth="1"/>
    <col min="10618" max="10619" width="9.19921875" customWidth="1"/>
    <col min="10620" max="10620" width="23.796875" customWidth="1"/>
    <col min="10621" max="10621" width="61" customWidth="1"/>
    <col min="10622" max="10622" width="29.46484375" customWidth="1"/>
    <col min="10623" max="10623" width="2.796875" customWidth="1"/>
    <col min="10625" max="10625" width="27.796875" customWidth="1"/>
    <col min="10627" max="10627" width="20.46484375" customWidth="1"/>
    <col min="10628" max="10628" width="11" customWidth="1"/>
    <col min="10629" max="10629" width="13.19921875" customWidth="1"/>
    <col min="10630" max="10630" width="12.19921875" customWidth="1"/>
    <col min="10874" max="10875" width="9.19921875" customWidth="1"/>
    <col min="10876" max="10876" width="23.796875" customWidth="1"/>
    <col min="10877" max="10877" width="61" customWidth="1"/>
    <col min="10878" max="10878" width="29.46484375" customWidth="1"/>
    <col min="10879" max="10879" width="2.796875" customWidth="1"/>
    <col min="10881" max="10881" width="27.796875" customWidth="1"/>
    <col min="10883" max="10883" width="20.46484375" customWidth="1"/>
    <col min="10884" max="10884" width="11" customWidth="1"/>
    <col min="10885" max="10885" width="13.19921875" customWidth="1"/>
    <col min="10886" max="10886" width="12.19921875" customWidth="1"/>
    <col min="11130" max="11131" width="9.19921875" customWidth="1"/>
    <col min="11132" max="11132" width="23.796875" customWidth="1"/>
    <col min="11133" max="11133" width="61" customWidth="1"/>
    <col min="11134" max="11134" width="29.46484375" customWidth="1"/>
    <col min="11135" max="11135" width="2.796875" customWidth="1"/>
    <col min="11137" max="11137" width="27.796875" customWidth="1"/>
    <col min="11139" max="11139" width="20.46484375" customWidth="1"/>
    <col min="11140" max="11140" width="11" customWidth="1"/>
    <col min="11141" max="11141" width="13.19921875" customWidth="1"/>
    <col min="11142" max="11142" width="12.19921875" customWidth="1"/>
    <col min="11386" max="11387" width="9.19921875" customWidth="1"/>
    <col min="11388" max="11388" width="23.796875" customWidth="1"/>
    <col min="11389" max="11389" width="61" customWidth="1"/>
    <col min="11390" max="11390" width="29.46484375" customWidth="1"/>
    <col min="11391" max="11391" width="2.796875" customWidth="1"/>
    <col min="11393" max="11393" width="27.796875" customWidth="1"/>
    <col min="11395" max="11395" width="20.46484375" customWidth="1"/>
    <col min="11396" max="11396" width="11" customWidth="1"/>
    <col min="11397" max="11397" width="13.19921875" customWidth="1"/>
    <col min="11398" max="11398" width="12.19921875" customWidth="1"/>
    <col min="11642" max="11643" width="9.19921875" customWidth="1"/>
    <col min="11644" max="11644" width="23.796875" customWidth="1"/>
    <col min="11645" max="11645" width="61" customWidth="1"/>
    <col min="11646" max="11646" width="29.46484375" customWidth="1"/>
    <col min="11647" max="11647" width="2.796875" customWidth="1"/>
    <col min="11649" max="11649" width="27.796875" customWidth="1"/>
    <col min="11651" max="11651" width="20.46484375" customWidth="1"/>
    <col min="11652" max="11652" width="11" customWidth="1"/>
    <col min="11653" max="11653" width="13.19921875" customWidth="1"/>
    <col min="11654" max="11654" width="12.19921875" customWidth="1"/>
    <col min="11898" max="11899" width="9.19921875" customWidth="1"/>
    <col min="11900" max="11900" width="23.796875" customWidth="1"/>
    <col min="11901" max="11901" width="61" customWidth="1"/>
    <col min="11902" max="11902" width="29.46484375" customWidth="1"/>
    <col min="11903" max="11903" width="2.796875" customWidth="1"/>
    <col min="11905" max="11905" width="27.796875" customWidth="1"/>
    <col min="11907" max="11907" width="20.46484375" customWidth="1"/>
    <col min="11908" max="11908" width="11" customWidth="1"/>
    <col min="11909" max="11909" width="13.19921875" customWidth="1"/>
    <col min="11910" max="11910" width="12.19921875" customWidth="1"/>
    <col min="12154" max="12155" width="9.19921875" customWidth="1"/>
    <col min="12156" max="12156" width="23.796875" customWidth="1"/>
    <col min="12157" max="12157" width="61" customWidth="1"/>
    <col min="12158" max="12158" width="29.46484375" customWidth="1"/>
    <col min="12159" max="12159" width="2.796875" customWidth="1"/>
    <col min="12161" max="12161" width="27.796875" customWidth="1"/>
    <col min="12163" max="12163" width="20.46484375" customWidth="1"/>
    <col min="12164" max="12164" width="11" customWidth="1"/>
    <col min="12165" max="12165" width="13.19921875" customWidth="1"/>
    <col min="12166" max="12166" width="12.19921875" customWidth="1"/>
    <col min="12410" max="12411" width="9.19921875" customWidth="1"/>
    <col min="12412" max="12412" width="23.796875" customWidth="1"/>
    <col min="12413" max="12413" width="61" customWidth="1"/>
    <col min="12414" max="12414" width="29.46484375" customWidth="1"/>
    <col min="12415" max="12415" width="2.796875" customWidth="1"/>
    <col min="12417" max="12417" width="27.796875" customWidth="1"/>
    <col min="12419" max="12419" width="20.46484375" customWidth="1"/>
    <col min="12420" max="12420" width="11" customWidth="1"/>
    <col min="12421" max="12421" width="13.19921875" customWidth="1"/>
    <col min="12422" max="12422" width="12.19921875" customWidth="1"/>
    <col min="12666" max="12667" width="9.19921875" customWidth="1"/>
    <col min="12668" max="12668" width="23.796875" customWidth="1"/>
    <col min="12669" max="12669" width="61" customWidth="1"/>
    <col min="12670" max="12670" width="29.46484375" customWidth="1"/>
    <col min="12671" max="12671" width="2.796875" customWidth="1"/>
    <col min="12673" max="12673" width="27.796875" customWidth="1"/>
    <col min="12675" max="12675" width="20.46484375" customWidth="1"/>
    <col min="12676" max="12676" width="11" customWidth="1"/>
    <col min="12677" max="12677" width="13.19921875" customWidth="1"/>
    <col min="12678" max="12678" width="12.19921875" customWidth="1"/>
    <col min="12922" max="12923" width="9.19921875" customWidth="1"/>
    <col min="12924" max="12924" width="23.796875" customWidth="1"/>
    <col min="12925" max="12925" width="61" customWidth="1"/>
    <col min="12926" max="12926" width="29.46484375" customWidth="1"/>
    <col min="12927" max="12927" width="2.796875" customWidth="1"/>
    <col min="12929" max="12929" width="27.796875" customWidth="1"/>
    <col min="12931" max="12931" width="20.46484375" customWidth="1"/>
    <col min="12932" max="12932" width="11" customWidth="1"/>
    <col min="12933" max="12933" width="13.19921875" customWidth="1"/>
    <col min="12934" max="12934" width="12.19921875" customWidth="1"/>
    <col min="13178" max="13179" width="9.19921875" customWidth="1"/>
    <col min="13180" max="13180" width="23.796875" customWidth="1"/>
    <col min="13181" max="13181" width="61" customWidth="1"/>
    <col min="13182" max="13182" width="29.46484375" customWidth="1"/>
    <col min="13183" max="13183" width="2.796875" customWidth="1"/>
    <col min="13185" max="13185" width="27.796875" customWidth="1"/>
    <col min="13187" max="13187" width="20.46484375" customWidth="1"/>
    <col min="13188" max="13188" width="11" customWidth="1"/>
    <col min="13189" max="13189" width="13.19921875" customWidth="1"/>
    <col min="13190" max="13190" width="12.19921875" customWidth="1"/>
    <col min="13434" max="13435" width="9.19921875" customWidth="1"/>
    <col min="13436" max="13436" width="23.796875" customWidth="1"/>
    <col min="13437" max="13437" width="61" customWidth="1"/>
    <col min="13438" max="13438" width="29.46484375" customWidth="1"/>
    <col min="13439" max="13439" width="2.796875" customWidth="1"/>
    <col min="13441" max="13441" width="27.796875" customWidth="1"/>
    <col min="13443" max="13443" width="20.46484375" customWidth="1"/>
    <col min="13444" max="13444" width="11" customWidth="1"/>
    <col min="13445" max="13445" width="13.19921875" customWidth="1"/>
    <col min="13446" max="13446" width="12.19921875" customWidth="1"/>
    <col min="13690" max="13691" width="9.19921875" customWidth="1"/>
    <col min="13692" max="13692" width="23.796875" customWidth="1"/>
    <col min="13693" max="13693" width="61" customWidth="1"/>
    <col min="13694" max="13694" width="29.46484375" customWidth="1"/>
    <col min="13695" max="13695" width="2.796875" customWidth="1"/>
    <col min="13697" max="13697" width="27.796875" customWidth="1"/>
    <col min="13699" max="13699" width="20.46484375" customWidth="1"/>
    <col min="13700" max="13700" width="11" customWidth="1"/>
    <col min="13701" max="13701" width="13.19921875" customWidth="1"/>
    <col min="13702" max="13702" width="12.19921875" customWidth="1"/>
    <col min="13946" max="13947" width="9.19921875" customWidth="1"/>
    <col min="13948" max="13948" width="23.796875" customWidth="1"/>
    <col min="13949" max="13949" width="61" customWidth="1"/>
    <col min="13950" max="13950" width="29.46484375" customWidth="1"/>
    <col min="13951" max="13951" width="2.796875" customWidth="1"/>
    <col min="13953" max="13953" width="27.796875" customWidth="1"/>
    <col min="13955" max="13955" width="20.46484375" customWidth="1"/>
    <col min="13956" max="13956" width="11" customWidth="1"/>
    <col min="13957" max="13957" width="13.19921875" customWidth="1"/>
    <col min="13958" max="13958" width="12.19921875" customWidth="1"/>
    <col min="14202" max="14203" width="9.19921875" customWidth="1"/>
    <col min="14204" max="14204" width="23.796875" customWidth="1"/>
    <col min="14205" max="14205" width="61" customWidth="1"/>
    <col min="14206" max="14206" width="29.46484375" customWidth="1"/>
    <col min="14207" max="14207" width="2.796875" customWidth="1"/>
    <col min="14209" max="14209" width="27.796875" customWidth="1"/>
    <col min="14211" max="14211" width="20.46484375" customWidth="1"/>
    <col min="14212" max="14212" width="11" customWidth="1"/>
    <col min="14213" max="14213" width="13.19921875" customWidth="1"/>
    <col min="14214" max="14214" width="12.19921875" customWidth="1"/>
    <col min="14458" max="14459" width="9.19921875" customWidth="1"/>
    <col min="14460" max="14460" width="23.796875" customWidth="1"/>
    <col min="14461" max="14461" width="61" customWidth="1"/>
    <col min="14462" max="14462" width="29.46484375" customWidth="1"/>
    <col min="14463" max="14463" width="2.796875" customWidth="1"/>
    <col min="14465" max="14465" width="27.796875" customWidth="1"/>
    <col min="14467" max="14467" width="20.46484375" customWidth="1"/>
    <col min="14468" max="14468" width="11" customWidth="1"/>
    <col min="14469" max="14469" width="13.19921875" customWidth="1"/>
    <col min="14470" max="14470" width="12.19921875" customWidth="1"/>
    <col min="14714" max="14715" width="9.19921875" customWidth="1"/>
    <col min="14716" max="14716" width="23.796875" customWidth="1"/>
    <col min="14717" max="14717" width="61" customWidth="1"/>
    <col min="14718" max="14718" width="29.46484375" customWidth="1"/>
    <col min="14719" max="14719" width="2.796875" customWidth="1"/>
    <col min="14721" max="14721" width="27.796875" customWidth="1"/>
    <col min="14723" max="14723" width="20.46484375" customWidth="1"/>
    <col min="14724" max="14724" width="11" customWidth="1"/>
    <col min="14725" max="14725" width="13.19921875" customWidth="1"/>
    <col min="14726" max="14726" width="12.19921875" customWidth="1"/>
    <col min="14970" max="14971" width="9.19921875" customWidth="1"/>
    <col min="14972" max="14972" width="23.796875" customWidth="1"/>
    <col min="14973" max="14973" width="61" customWidth="1"/>
    <col min="14974" max="14974" width="29.46484375" customWidth="1"/>
    <col min="14975" max="14975" width="2.796875" customWidth="1"/>
    <col min="14977" max="14977" width="27.796875" customWidth="1"/>
    <col min="14979" max="14979" width="20.46484375" customWidth="1"/>
    <col min="14980" max="14980" width="11" customWidth="1"/>
    <col min="14981" max="14981" width="13.19921875" customWidth="1"/>
    <col min="14982" max="14982" width="12.19921875" customWidth="1"/>
    <col min="15226" max="15227" width="9.19921875" customWidth="1"/>
    <col min="15228" max="15228" width="23.796875" customWidth="1"/>
    <col min="15229" max="15229" width="61" customWidth="1"/>
    <col min="15230" max="15230" width="29.46484375" customWidth="1"/>
    <col min="15231" max="15231" width="2.796875" customWidth="1"/>
    <col min="15233" max="15233" width="27.796875" customWidth="1"/>
    <col min="15235" max="15235" width="20.46484375" customWidth="1"/>
    <col min="15236" max="15236" width="11" customWidth="1"/>
    <col min="15237" max="15237" width="13.19921875" customWidth="1"/>
    <col min="15238" max="15238" width="12.19921875" customWidth="1"/>
    <col min="15482" max="15483" width="9.19921875" customWidth="1"/>
    <col min="15484" max="15484" width="23.796875" customWidth="1"/>
    <col min="15485" max="15485" width="61" customWidth="1"/>
    <col min="15486" max="15486" width="29.46484375" customWidth="1"/>
    <col min="15487" max="15487" width="2.796875" customWidth="1"/>
    <col min="15489" max="15489" width="27.796875" customWidth="1"/>
    <col min="15491" max="15491" width="20.46484375" customWidth="1"/>
    <col min="15492" max="15492" width="11" customWidth="1"/>
    <col min="15493" max="15493" width="13.19921875" customWidth="1"/>
    <col min="15494" max="15494" width="12.19921875" customWidth="1"/>
    <col min="15738" max="15739" width="9.19921875" customWidth="1"/>
    <col min="15740" max="15740" width="23.796875" customWidth="1"/>
    <col min="15741" max="15741" width="61" customWidth="1"/>
    <col min="15742" max="15742" width="29.46484375" customWidth="1"/>
    <col min="15743" max="15743" width="2.796875" customWidth="1"/>
    <col min="15745" max="15745" width="27.796875" customWidth="1"/>
    <col min="15747" max="15747" width="20.46484375" customWidth="1"/>
    <col min="15748" max="15748" width="11" customWidth="1"/>
    <col min="15749" max="15749" width="13.19921875" customWidth="1"/>
    <col min="15750" max="15750" width="12.19921875" customWidth="1"/>
    <col min="15994" max="15995" width="9.19921875" customWidth="1"/>
    <col min="15996" max="15996" width="23.796875" customWidth="1"/>
    <col min="15997" max="15997" width="61" customWidth="1"/>
    <col min="15998" max="15998" width="29.46484375" customWidth="1"/>
    <col min="15999" max="15999" width="2.796875" customWidth="1"/>
    <col min="16001" max="16001" width="27.796875" customWidth="1"/>
    <col min="16003" max="16003" width="20.46484375" customWidth="1"/>
    <col min="16004" max="16004" width="11" customWidth="1"/>
    <col min="16005" max="16005" width="13.19921875" customWidth="1"/>
    <col min="16006" max="16006" width="12.19921875" customWidth="1"/>
  </cols>
  <sheetData>
    <row r="1" spans="1:5" s="29" customFormat="1" ht="23.25" customHeight="1" x14ac:dyDescent="0.45">
      <c r="A1" s="67" t="s">
        <v>6</v>
      </c>
      <c r="B1" s="68"/>
      <c r="C1" s="68"/>
      <c r="D1" s="69"/>
    </row>
    <row r="2" spans="1:5" s="29" customFormat="1" ht="21" customHeight="1" thickBot="1" x14ac:dyDescent="0.5">
      <c r="A2" s="70" t="s">
        <v>7</v>
      </c>
      <c r="B2" s="71"/>
      <c r="C2" s="71"/>
      <c r="D2" s="72"/>
    </row>
    <row r="3" spans="1:5" ht="35.25" customHeight="1" thickBot="1" x14ac:dyDescent="0.5">
      <c r="A3" s="73" t="s">
        <v>18</v>
      </c>
      <c r="B3" s="74"/>
      <c r="C3" s="74"/>
      <c r="D3" s="75"/>
    </row>
    <row r="4" spans="1:5" s="31" customFormat="1" ht="20.65" thickBot="1" x14ac:dyDescent="0.6">
      <c r="A4" s="76" t="s">
        <v>19</v>
      </c>
      <c r="B4" s="77"/>
      <c r="C4" s="77"/>
      <c r="D4" s="78"/>
      <c r="E4" s="30"/>
    </row>
    <row r="5" spans="1:5" ht="27.75" customHeight="1" thickBot="1" x14ac:dyDescent="0.5">
      <c r="A5" s="73" t="s">
        <v>8</v>
      </c>
      <c r="B5" s="74"/>
      <c r="C5" s="74"/>
      <c r="D5" s="75"/>
    </row>
    <row r="6" spans="1:5" ht="20.2" customHeight="1" x14ac:dyDescent="0.45">
      <c r="A6" s="32"/>
      <c r="B6" s="33"/>
      <c r="C6" s="33"/>
      <c r="D6" s="34"/>
      <c r="E6" s="27"/>
    </row>
    <row r="7" spans="1:5" ht="17.649999999999999" x14ac:dyDescent="0.5">
      <c r="A7" s="35" t="s">
        <v>9</v>
      </c>
      <c r="B7" s="33"/>
      <c r="C7" s="33"/>
      <c r="D7" s="34"/>
      <c r="E7" s="27"/>
    </row>
    <row r="8" spans="1:5" ht="17.25" x14ac:dyDescent="0.45">
      <c r="A8" s="32"/>
      <c r="B8" s="33" t="s">
        <v>15</v>
      </c>
      <c r="C8" s="51"/>
      <c r="D8" s="34">
        <v>26086580227</v>
      </c>
      <c r="E8" s="27"/>
    </row>
    <row r="9" spans="1:5" ht="17.25" x14ac:dyDescent="0.45">
      <c r="A9" s="32"/>
      <c r="B9" s="33" t="s">
        <v>16</v>
      </c>
      <c r="C9" s="52"/>
      <c r="D9" s="36">
        <v>-1467770</v>
      </c>
      <c r="E9" s="27"/>
    </row>
    <row r="10" spans="1:5" ht="17.649999999999999" x14ac:dyDescent="0.5">
      <c r="A10" s="32"/>
      <c r="B10" s="37" t="s">
        <v>10</v>
      </c>
      <c r="C10" s="33"/>
      <c r="D10" s="38">
        <f>SUM(D8:D9)</f>
        <v>26085112457</v>
      </c>
      <c r="E10" s="27"/>
    </row>
    <row r="11" spans="1:5" ht="17.649999999999999" x14ac:dyDescent="0.5">
      <c r="A11" s="32"/>
      <c r="B11" s="37"/>
      <c r="C11" s="33"/>
      <c r="D11" s="38"/>
      <c r="E11" s="27"/>
    </row>
    <row r="12" spans="1:5" ht="17.649999999999999" x14ac:dyDescent="0.5">
      <c r="A12" s="35" t="s">
        <v>20</v>
      </c>
      <c r="B12" s="33"/>
      <c r="C12" s="33"/>
      <c r="D12" s="34"/>
      <c r="E12" s="27"/>
    </row>
    <row r="13" spans="1:5" ht="17.25" x14ac:dyDescent="0.45">
      <c r="A13" s="32"/>
      <c r="B13" s="33" t="s">
        <v>21</v>
      </c>
      <c r="C13" s="33"/>
      <c r="D13" s="34">
        <v>25000000</v>
      </c>
      <c r="E13" s="27"/>
    </row>
    <row r="14" spans="1:5" ht="17.649999999999999" x14ac:dyDescent="0.5">
      <c r="A14" s="32"/>
      <c r="B14" s="37" t="s">
        <v>10</v>
      </c>
      <c r="C14" s="33"/>
      <c r="D14" s="38">
        <f>SUM(D13:D13)</f>
        <v>25000000</v>
      </c>
      <c r="E14" s="27"/>
    </row>
    <row r="15" spans="1:5" ht="17.649999999999999" x14ac:dyDescent="0.5">
      <c r="A15" s="32"/>
      <c r="B15" s="37"/>
      <c r="C15" s="33"/>
      <c r="D15" s="38"/>
      <c r="E15" s="27"/>
    </row>
    <row r="16" spans="1:5" ht="19.05" customHeight="1" x14ac:dyDescent="0.5">
      <c r="A16" s="35" t="s">
        <v>14</v>
      </c>
      <c r="B16" s="37"/>
      <c r="C16" s="37"/>
      <c r="D16" s="38"/>
    </row>
    <row r="17" spans="1:6" ht="19.05" customHeight="1" x14ac:dyDescent="0.45">
      <c r="A17" s="32"/>
      <c r="B17" s="33" t="s">
        <v>17</v>
      </c>
      <c r="C17" s="33"/>
      <c r="D17" s="34">
        <v>50000000</v>
      </c>
    </row>
    <row r="18" spans="1:6" ht="19.05" customHeight="1" x14ac:dyDescent="0.9">
      <c r="A18" s="32"/>
      <c r="B18" s="33" t="s">
        <v>16</v>
      </c>
      <c r="C18" s="33"/>
      <c r="D18" s="50">
        <v>0</v>
      </c>
    </row>
    <row r="19" spans="1:6" ht="18" customHeight="1" x14ac:dyDescent="0.5">
      <c r="A19" s="32"/>
      <c r="B19" s="37" t="s">
        <v>10</v>
      </c>
      <c r="C19" s="33"/>
      <c r="D19" s="38">
        <f>SUM(D17:D18)</f>
        <v>50000000</v>
      </c>
    </row>
    <row r="20" spans="1:6" ht="18" customHeight="1" x14ac:dyDescent="0.5">
      <c r="A20" s="32"/>
      <c r="B20" s="37"/>
      <c r="C20" s="33"/>
      <c r="D20" s="38"/>
    </row>
    <row r="21" spans="1:6" ht="17.649999999999999" x14ac:dyDescent="0.5">
      <c r="A21" s="35" t="s">
        <v>22</v>
      </c>
      <c r="B21" s="33"/>
      <c r="C21" s="33"/>
      <c r="D21" s="34"/>
    </row>
    <row r="22" spans="1:6" ht="17.25" x14ac:dyDescent="0.45">
      <c r="A22" s="32"/>
      <c r="B22" s="33" t="s">
        <v>23</v>
      </c>
      <c r="C22" s="33"/>
      <c r="D22" s="34">
        <v>317214013</v>
      </c>
      <c r="E22" s="27"/>
    </row>
    <row r="23" spans="1:6" ht="17.25" x14ac:dyDescent="0.45">
      <c r="A23" s="32"/>
      <c r="B23" s="33" t="s">
        <v>24</v>
      </c>
      <c r="C23" s="33"/>
      <c r="D23" s="34">
        <v>-30000000</v>
      </c>
    </row>
    <row r="24" spans="1:6" ht="17.25" x14ac:dyDescent="0.45">
      <c r="A24" s="32"/>
      <c r="B24" s="33" t="s">
        <v>25</v>
      </c>
      <c r="C24" s="33"/>
      <c r="D24" s="34">
        <v>-5000000</v>
      </c>
    </row>
    <row r="25" spans="1:6" ht="17.25" x14ac:dyDescent="0.45">
      <c r="A25" s="32"/>
      <c r="B25" s="33" t="s">
        <v>26</v>
      </c>
      <c r="C25" s="33"/>
      <c r="D25" s="34">
        <v>-6344280</v>
      </c>
    </row>
    <row r="26" spans="1:6" ht="17.25" x14ac:dyDescent="0.45">
      <c r="A26" s="32"/>
      <c r="B26" s="33" t="s">
        <v>16</v>
      </c>
      <c r="C26" s="33"/>
      <c r="D26" s="36">
        <v>0</v>
      </c>
    </row>
    <row r="27" spans="1:6" ht="17.649999999999999" x14ac:dyDescent="0.5">
      <c r="A27" s="32"/>
      <c r="B27" s="37" t="s">
        <v>10</v>
      </c>
      <c r="C27" s="33"/>
      <c r="D27" s="38">
        <f>SUM(D22:D26)</f>
        <v>275869733</v>
      </c>
    </row>
    <row r="28" spans="1:6" ht="17.25" x14ac:dyDescent="0.45">
      <c r="A28" s="32"/>
      <c r="B28" s="33"/>
      <c r="C28" s="33"/>
      <c r="D28" s="34"/>
    </row>
    <row r="29" spans="1:6" ht="22.5" customHeight="1" x14ac:dyDescent="0.5">
      <c r="A29" s="35" t="s">
        <v>27</v>
      </c>
      <c r="B29" s="33"/>
      <c r="C29" s="33"/>
      <c r="D29" s="53"/>
      <c r="E29" s="39"/>
    </row>
    <row r="30" spans="1:6" ht="17.25" x14ac:dyDescent="0.45">
      <c r="A30" s="32"/>
      <c r="B30" s="33" t="s">
        <v>28</v>
      </c>
      <c r="C30" s="33"/>
      <c r="D30" s="54">
        <v>6344280</v>
      </c>
      <c r="E30" s="39"/>
      <c r="F30" s="55"/>
    </row>
    <row r="31" spans="1:6" ht="17.649999999999999" x14ac:dyDescent="0.5">
      <c r="A31" s="32"/>
      <c r="B31" s="37" t="s">
        <v>10</v>
      </c>
      <c r="C31" s="33"/>
      <c r="D31" s="56">
        <f>SUM(D30:D30)</f>
        <v>6344280</v>
      </c>
      <c r="E31" s="39"/>
    </row>
    <row r="32" spans="1:6" ht="17.25" x14ac:dyDescent="0.45">
      <c r="A32" s="32"/>
      <c r="B32" s="33"/>
      <c r="C32" s="33"/>
      <c r="D32" s="54"/>
    </row>
    <row r="33" spans="1:4" ht="20.2" customHeight="1" x14ac:dyDescent="0.5">
      <c r="A33" s="65" t="s">
        <v>11</v>
      </c>
      <c r="B33" s="66"/>
      <c r="C33" s="66"/>
      <c r="D33" s="40"/>
    </row>
    <row r="34" spans="1:4" ht="17.25" x14ac:dyDescent="0.45">
      <c r="A34" s="32"/>
      <c r="B34" s="33" t="s">
        <v>29</v>
      </c>
      <c r="C34" s="33"/>
      <c r="D34" s="36">
        <v>30000000</v>
      </c>
    </row>
    <row r="35" spans="1:4" ht="19.05" customHeight="1" x14ac:dyDescent="0.5">
      <c r="A35" s="32"/>
      <c r="B35" s="37" t="s">
        <v>10</v>
      </c>
      <c r="C35" s="33"/>
      <c r="D35" s="38">
        <f>SUM(D34:D34)</f>
        <v>30000000</v>
      </c>
    </row>
    <row r="36" spans="1:4" ht="19.05" customHeight="1" x14ac:dyDescent="0.5">
      <c r="A36" s="32"/>
      <c r="B36" s="37"/>
      <c r="C36" s="33"/>
      <c r="D36" s="38"/>
    </row>
    <row r="37" spans="1:4" ht="17.649999999999999" x14ac:dyDescent="0.5">
      <c r="A37" s="35" t="s">
        <v>30</v>
      </c>
      <c r="B37" s="57"/>
      <c r="C37" s="57"/>
      <c r="D37" s="54"/>
    </row>
    <row r="38" spans="1:4" ht="17.25" x14ac:dyDescent="0.45">
      <c r="A38" s="32"/>
      <c r="B38" s="33" t="s">
        <v>31</v>
      </c>
      <c r="C38" s="33"/>
      <c r="D38" s="58">
        <v>5000000</v>
      </c>
    </row>
    <row r="39" spans="1:4" ht="17.649999999999999" x14ac:dyDescent="0.5">
      <c r="A39" s="32"/>
      <c r="B39" s="37" t="s">
        <v>10</v>
      </c>
      <c r="C39" s="59"/>
      <c r="D39" s="60">
        <f>D38</f>
        <v>5000000</v>
      </c>
    </row>
    <row r="40" spans="1:4" ht="19.05" customHeight="1" x14ac:dyDescent="0.5">
      <c r="A40" s="32"/>
      <c r="B40" s="37"/>
      <c r="C40" s="33"/>
      <c r="D40" s="38"/>
    </row>
    <row r="41" spans="1:4" ht="20.2" customHeight="1" x14ac:dyDescent="0.5">
      <c r="A41" s="65" t="s">
        <v>32</v>
      </c>
      <c r="B41" s="66"/>
      <c r="C41" s="66"/>
      <c r="D41" s="40"/>
    </row>
    <row r="42" spans="1:4" ht="17.25" x14ac:dyDescent="0.45">
      <c r="A42" s="32"/>
      <c r="B42" s="33" t="s">
        <v>33</v>
      </c>
      <c r="C42" s="33"/>
      <c r="D42" s="36">
        <v>100000000</v>
      </c>
    </row>
    <row r="43" spans="1:4" ht="19.05" customHeight="1" x14ac:dyDescent="0.5">
      <c r="A43" s="32"/>
      <c r="B43" s="37" t="s">
        <v>10</v>
      </c>
      <c r="C43" s="33"/>
      <c r="D43" s="38">
        <f>SUM(D42:D42)</f>
        <v>100000000</v>
      </c>
    </row>
    <row r="44" spans="1:4" ht="19.05" customHeight="1" x14ac:dyDescent="0.5">
      <c r="A44" s="32"/>
      <c r="B44" s="37"/>
      <c r="C44" s="33"/>
      <c r="D44" s="38"/>
    </row>
    <row r="45" spans="1:4" ht="19.05" customHeight="1" x14ac:dyDescent="0.5">
      <c r="A45" s="35" t="s">
        <v>34</v>
      </c>
      <c r="B45" s="37"/>
      <c r="C45" s="37"/>
      <c r="D45" s="38"/>
    </row>
    <row r="46" spans="1:4" ht="19.05" customHeight="1" x14ac:dyDescent="0.45">
      <c r="A46" s="32"/>
      <c r="B46" s="33" t="s">
        <v>35</v>
      </c>
      <c r="C46" s="33"/>
      <c r="D46" s="34">
        <v>1425000000</v>
      </c>
    </row>
    <row r="47" spans="1:4" ht="19.05" customHeight="1" x14ac:dyDescent="0.45">
      <c r="A47" s="32"/>
      <c r="B47" s="33" t="s">
        <v>36</v>
      </c>
      <c r="C47" s="33"/>
      <c r="D47" s="36">
        <v>250000000</v>
      </c>
    </row>
    <row r="48" spans="1:4" ht="18" customHeight="1" x14ac:dyDescent="0.5">
      <c r="A48" s="32"/>
      <c r="B48" s="37" t="s">
        <v>10</v>
      </c>
      <c r="C48" s="33"/>
      <c r="D48" s="38">
        <f>SUM(D46:D47)</f>
        <v>1675000000</v>
      </c>
    </row>
    <row r="49" spans="1:4" ht="18" customHeight="1" x14ac:dyDescent="0.5">
      <c r="A49" s="32"/>
      <c r="B49" s="37"/>
      <c r="C49" s="33"/>
      <c r="D49" s="38"/>
    </row>
    <row r="50" spans="1:4" ht="20.2" customHeight="1" x14ac:dyDescent="0.5">
      <c r="A50" s="65" t="s">
        <v>37</v>
      </c>
      <c r="B50" s="66"/>
      <c r="C50" s="66"/>
      <c r="D50" s="40"/>
    </row>
    <row r="51" spans="1:4" ht="17.25" x14ac:dyDescent="0.45">
      <c r="A51" s="32"/>
      <c r="B51" s="33" t="s">
        <v>38</v>
      </c>
      <c r="C51" s="33"/>
      <c r="D51" s="36">
        <v>2207561294</v>
      </c>
    </row>
    <row r="52" spans="1:4" ht="19.05" customHeight="1" x14ac:dyDescent="0.5">
      <c r="A52" s="32"/>
      <c r="B52" s="37" t="s">
        <v>10</v>
      </c>
      <c r="C52" s="33"/>
      <c r="D52" s="38">
        <f>SUM(D51:D51)</f>
        <v>2207561294</v>
      </c>
    </row>
    <row r="53" spans="1:4" ht="18" customHeight="1" x14ac:dyDescent="0.5">
      <c r="A53" s="32"/>
      <c r="B53" s="37"/>
      <c r="C53" s="33"/>
      <c r="D53" s="38"/>
    </row>
    <row r="54" spans="1:4" ht="17.649999999999999" thickBot="1" x14ac:dyDescent="0.5">
      <c r="A54" s="41"/>
      <c r="B54" s="42"/>
      <c r="C54" s="42"/>
      <c r="D54" s="43"/>
    </row>
    <row r="55" spans="1:4" ht="17.649999999999999" x14ac:dyDescent="0.45">
      <c r="A55" s="44" t="s">
        <v>12</v>
      </c>
      <c r="B55" s="45"/>
      <c r="C55" s="45"/>
      <c r="D55" s="46">
        <f>D8+D13+D17+D18+D22+D23+D24+D25+D26+D30+D34+D38+D42+D46+D47+D51</f>
        <v>30461355534</v>
      </c>
    </row>
    <row r="56" spans="1:4" ht="18" thickBot="1" x14ac:dyDescent="0.5">
      <c r="A56" s="47" t="s">
        <v>13</v>
      </c>
      <c r="B56" s="48"/>
      <c r="C56" s="48"/>
      <c r="D56" s="49">
        <f>D10+D14+D19+D27+D31+D35+D39+D43+D48+D52</f>
        <v>30459887764</v>
      </c>
    </row>
    <row r="57" spans="1:4" ht="31.5" customHeight="1" x14ac:dyDescent="0.45">
      <c r="A57" s="28"/>
      <c r="B57" s="28"/>
      <c r="C57" s="28"/>
      <c r="D57" s="5"/>
    </row>
    <row r="58" spans="1:4" ht="32.25" customHeight="1" x14ac:dyDescent="0.45"/>
    <row r="59" spans="1:4" ht="39.700000000000003" customHeight="1" x14ac:dyDescent="0.45"/>
    <row r="60" spans="1:4" ht="24.75" customHeight="1" x14ac:dyDescent="0.45"/>
    <row r="61" spans="1:4" ht="12" customHeight="1" x14ac:dyDescent="0.45"/>
    <row r="62" spans="1:4" ht="12" customHeight="1" x14ac:dyDescent="0.45"/>
    <row r="63" spans="1:4" ht="12" customHeight="1" x14ac:dyDescent="0.45"/>
    <row r="64" spans="1:4" ht="12" customHeight="1" x14ac:dyDescent="0.45"/>
    <row r="65" ht="12" customHeight="1" x14ac:dyDescent="0.45"/>
    <row r="66" ht="12" customHeight="1"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12" customHeight="1" x14ac:dyDescent="0.45"/>
    <row r="89" ht="12" customHeight="1" x14ac:dyDescent="0.45"/>
    <row r="90" ht="12" customHeight="1" x14ac:dyDescent="0.45"/>
    <row r="91" ht="12" customHeight="1" x14ac:dyDescent="0.45"/>
    <row r="92" ht="12" customHeight="1" x14ac:dyDescent="0.45"/>
    <row r="93" ht="12" customHeight="1" x14ac:dyDescent="0.45"/>
    <row r="94" ht="12" customHeight="1" x14ac:dyDescent="0.45"/>
    <row r="95" ht="12" customHeight="1" x14ac:dyDescent="0.45"/>
    <row r="96" ht="12" customHeight="1" x14ac:dyDescent="0.45"/>
    <row r="97" ht="12" customHeight="1" x14ac:dyDescent="0.45"/>
    <row r="98" ht="12" customHeight="1" x14ac:dyDescent="0.45"/>
    <row r="99" ht="12" customHeight="1" x14ac:dyDescent="0.45"/>
    <row r="100" ht="12" customHeight="1" x14ac:dyDescent="0.45"/>
    <row r="101" ht="12" customHeight="1" x14ac:dyDescent="0.45"/>
    <row r="102" ht="12" customHeight="1" x14ac:dyDescent="0.45"/>
    <row r="103" ht="12" customHeight="1" x14ac:dyDescent="0.45"/>
    <row r="104" ht="12" customHeight="1" x14ac:dyDescent="0.45"/>
    <row r="105" ht="12" customHeight="1" x14ac:dyDescent="0.45"/>
    <row r="106" ht="12" customHeight="1" x14ac:dyDescent="0.45"/>
    <row r="107" ht="12" customHeight="1" x14ac:dyDescent="0.45"/>
    <row r="108" ht="12" customHeight="1" x14ac:dyDescent="0.45"/>
    <row r="109" ht="12" customHeight="1" x14ac:dyDescent="0.45"/>
    <row r="110" ht="12" customHeight="1" x14ac:dyDescent="0.45"/>
    <row r="111" ht="12" customHeight="1" x14ac:dyDescent="0.45"/>
    <row r="112" ht="12" customHeight="1" x14ac:dyDescent="0.45"/>
    <row r="113" ht="12" customHeight="1" x14ac:dyDescent="0.45"/>
    <row r="114" ht="12" customHeight="1" x14ac:dyDescent="0.45"/>
    <row r="115" ht="12" customHeight="1" x14ac:dyDescent="0.45"/>
    <row r="116" ht="12" customHeight="1" x14ac:dyDescent="0.45"/>
    <row r="117" ht="12" customHeight="1" x14ac:dyDescent="0.45"/>
    <row r="118" ht="12" customHeight="1" x14ac:dyDescent="0.45"/>
    <row r="119" ht="12" customHeight="1" x14ac:dyDescent="0.45"/>
    <row r="120" ht="12" customHeight="1" x14ac:dyDescent="0.45"/>
    <row r="121" ht="12" customHeight="1" x14ac:dyDescent="0.45"/>
    <row r="122" ht="12" customHeight="1" x14ac:dyDescent="0.45"/>
    <row r="123" ht="12" customHeight="1" x14ac:dyDescent="0.45"/>
    <row r="124" ht="12" customHeight="1" x14ac:dyDescent="0.45"/>
    <row r="125" ht="12" customHeight="1" x14ac:dyDescent="0.45"/>
    <row r="126" ht="12" customHeight="1" x14ac:dyDescent="0.45"/>
    <row r="127" ht="12" customHeight="1" x14ac:dyDescent="0.45"/>
    <row r="128" ht="12" customHeight="1" x14ac:dyDescent="0.45"/>
    <row r="129" ht="12" customHeight="1" x14ac:dyDescent="0.45"/>
    <row r="130" ht="12" customHeight="1" x14ac:dyDescent="0.45"/>
    <row r="131" ht="12" customHeight="1" x14ac:dyDescent="0.45"/>
    <row r="132" ht="12" customHeight="1" x14ac:dyDescent="0.45"/>
    <row r="133" ht="12" customHeight="1" x14ac:dyDescent="0.45"/>
    <row r="134" ht="12" customHeight="1" x14ac:dyDescent="0.45"/>
    <row r="135" ht="12" customHeight="1" x14ac:dyDescent="0.45"/>
    <row r="136" ht="12" customHeight="1" x14ac:dyDescent="0.45"/>
    <row r="137" ht="12" customHeight="1" x14ac:dyDescent="0.45"/>
    <row r="138" ht="12" customHeight="1" x14ac:dyDescent="0.45"/>
    <row r="139" ht="12" customHeight="1" x14ac:dyDescent="0.45"/>
    <row r="140" ht="12" customHeight="1" x14ac:dyDescent="0.45"/>
    <row r="141" ht="12" customHeight="1" x14ac:dyDescent="0.45"/>
    <row r="142" ht="12" customHeight="1" x14ac:dyDescent="0.45"/>
    <row r="143" ht="12" customHeight="1" x14ac:dyDescent="0.45"/>
    <row r="144" ht="12" customHeight="1" x14ac:dyDescent="0.45"/>
    <row r="145" ht="12" customHeight="1" x14ac:dyDescent="0.45"/>
    <row r="146" ht="12" customHeight="1" x14ac:dyDescent="0.45"/>
    <row r="147" ht="12" customHeight="1" x14ac:dyDescent="0.45"/>
    <row r="148" ht="12" customHeight="1" x14ac:dyDescent="0.45"/>
    <row r="149" ht="12" customHeight="1" x14ac:dyDescent="0.45"/>
    <row r="150" ht="12" customHeight="1" x14ac:dyDescent="0.45"/>
    <row r="151" ht="12" customHeight="1" x14ac:dyDescent="0.45"/>
    <row r="152" ht="12" customHeight="1" x14ac:dyDescent="0.45"/>
    <row r="153" ht="12" customHeight="1" x14ac:dyDescent="0.45"/>
    <row r="154" ht="12" customHeight="1" x14ac:dyDescent="0.45"/>
    <row r="155" ht="12" customHeight="1" x14ac:dyDescent="0.45"/>
    <row r="156" ht="12" customHeight="1" x14ac:dyDescent="0.45"/>
    <row r="157" ht="12" customHeight="1" x14ac:dyDescent="0.45"/>
    <row r="158" ht="12" customHeight="1" x14ac:dyDescent="0.45"/>
    <row r="159" ht="12" customHeight="1" x14ac:dyDescent="0.45"/>
    <row r="160" ht="12" customHeight="1" x14ac:dyDescent="0.45"/>
    <row r="161" ht="12" customHeight="1" x14ac:dyDescent="0.45"/>
    <row r="162" ht="12" customHeight="1" x14ac:dyDescent="0.45"/>
    <row r="163" ht="12" customHeight="1" x14ac:dyDescent="0.45"/>
    <row r="164" ht="12" customHeight="1" x14ac:dyDescent="0.45"/>
    <row r="165" ht="12" customHeight="1" x14ac:dyDescent="0.45"/>
    <row r="166" ht="12" customHeight="1" x14ac:dyDescent="0.45"/>
    <row r="167" ht="12" customHeight="1" x14ac:dyDescent="0.45"/>
    <row r="168" ht="12" customHeight="1" x14ac:dyDescent="0.45"/>
    <row r="169" ht="12" customHeight="1" x14ac:dyDescent="0.45"/>
    <row r="170" ht="12" customHeight="1" x14ac:dyDescent="0.45"/>
    <row r="171" ht="12" customHeight="1" x14ac:dyDescent="0.45"/>
    <row r="172" ht="12" customHeight="1" x14ac:dyDescent="0.45"/>
    <row r="173" ht="12" customHeight="1" x14ac:dyDescent="0.45"/>
    <row r="174" ht="12" customHeight="1" x14ac:dyDescent="0.45"/>
    <row r="175" ht="12" customHeight="1" x14ac:dyDescent="0.45"/>
    <row r="176" ht="12" customHeight="1" x14ac:dyDescent="0.45"/>
    <row r="177" ht="12" customHeight="1" x14ac:dyDescent="0.45"/>
    <row r="178" ht="12" customHeight="1" x14ac:dyDescent="0.45"/>
    <row r="179" ht="12" customHeight="1" x14ac:dyDescent="0.45"/>
    <row r="180" ht="12" customHeight="1" x14ac:dyDescent="0.45"/>
    <row r="181" ht="12" customHeight="1" x14ac:dyDescent="0.45"/>
    <row r="182" ht="12" customHeight="1" x14ac:dyDescent="0.45"/>
    <row r="183" ht="12" customHeight="1" x14ac:dyDescent="0.45"/>
    <row r="184" ht="12" customHeight="1" x14ac:dyDescent="0.45"/>
  </sheetData>
  <mergeCells count="8">
    <mergeCell ref="A41:C41"/>
    <mergeCell ref="A50:C50"/>
    <mergeCell ref="A1:D1"/>
    <mergeCell ref="A2:D2"/>
    <mergeCell ref="A3:D3"/>
    <mergeCell ref="A4:D4"/>
    <mergeCell ref="A5:D5"/>
    <mergeCell ref="A33:C33"/>
  </mergeCells>
  <printOptions horizontalCentered="1" verticalCentered="1"/>
  <pageMargins left="0.45" right="0.45" top="0.5" bottom="0.5" header="0.3" footer="0.3"/>
  <pageSetup scale="80"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9982-9119-4CCC-AD59-1C78B83E027B}">
  <dimension ref="A1:A10"/>
  <sheetViews>
    <sheetView zoomScaleNormal="100" workbookViewId="0">
      <selection sqref="A1:D1"/>
    </sheetView>
  </sheetViews>
  <sheetFormatPr defaultRowHeight="14.25" x14ac:dyDescent="0.45"/>
  <sheetData>
    <row r="1" spans="1:1" x14ac:dyDescent="0.45">
      <c r="A1" s="55" t="s">
        <v>47</v>
      </c>
    </row>
    <row r="2" spans="1:1" x14ac:dyDescent="0.45">
      <c r="A2" t="s">
        <v>51</v>
      </c>
    </row>
    <row r="3" spans="1:1" x14ac:dyDescent="0.45">
      <c r="A3" s="61" t="s">
        <v>52</v>
      </c>
    </row>
    <row r="6" spans="1:1" x14ac:dyDescent="0.45">
      <c r="A6" s="55" t="s">
        <v>48</v>
      </c>
    </row>
    <row r="7" spans="1:1" x14ac:dyDescent="0.45">
      <c r="A7" t="s">
        <v>53</v>
      </c>
    </row>
    <row r="8" spans="1:1" x14ac:dyDescent="0.45">
      <c r="A8" t="s">
        <v>54</v>
      </c>
    </row>
    <row r="9" spans="1:1" x14ac:dyDescent="0.45">
      <c r="A9" t="s">
        <v>49</v>
      </c>
    </row>
    <row r="10" spans="1:1" x14ac:dyDescent="0.45">
      <c r="A10" t="s">
        <v>50</v>
      </c>
    </row>
  </sheetData>
  <hyperlinks>
    <hyperlink ref="A3" r:id="rId1" xr:uid="{4607CD97-A47E-4427-964C-E2BA0EB88E68}"/>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1</vt:lpstr>
      <vt:lpstr>Table 1 ARP</vt:lpstr>
      <vt:lpstr>Source &amp; Procedure</vt:lpstr>
      <vt:lpstr>'Table 1'!Print_Area</vt:lpstr>
      <vt:lpstr>'Table 1 ARP'!Print_Area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ARP Full Year Apportionments Table 1: Appropriations and Apportionments Grant Programs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Chun, Piljin (FTA)</cp:lastModifiedBy>
  <cp:lastPrinted>2020-03-29T21:51:17Z</cp:lastPrinted>
  <dcterms:created xsi:type="dcterms:W3CDTF">2019-02-19T14:06:49Z</dcterms:created>
  <dcterms:modified xsi:type="dcterms:W3CDTF">2024-01-26T14:40:23Z</dcterms:modified>
</cp:coreProperties>
</file>