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anas.ad.dot.gov\share\OpenArea\Shared Files\Apportionments\FY 2025 Partial Year Formula Apportionments\FY 2025 Partial Year Tables for TCA posting\"/>
    </mc:Choice>
  </mc:AlternateContent>
  <xr:revisionPtr revIDLastSave="0" documentId="13_ncr:1_{B092543C-2953-475C-9AA2-B2213A1666CF}" xr6:coauthVersionLast="47" xr6:coauthVersionMax="47" xr10:uidLastSave="{00000000-0000-0000-0000-000000000000}"/>
  <bookViews>
    <workbookView xWindow="-120" yWindow="-120" windowWidth="29040" windowHeight="15720" xr2:uid="{2C259A39-D40D-41C8-A006-D11BB607F2F0}"/>
  </bookViews>
  <sheets>
    <sheet name="FY 2025 5307 &amp; 5340 Table 3" sheetId="1" r:id="rId1"/>
    <sheet name="FY 2025 5307 &amp; 5340 Breakout" sheetId="2" r:id="rId2"/>
  </sheets>
  <definedNames>
    <definedName name="_xlnm._FilterDatabase" localSheetId="1" hidden="1">'FY 2025 5307 &amp; 5340 Breakout'!$A$17:$J$712</definedName>
    <definedName name="_xlnm._FilterDatabase" localSheetId="0" hidden="1">'FY 2025 5307 &amp; 5340 Table 3'!$E$9:$E$9</definedName>
    <definedName name="_NST01">#N/A</definedName>
    <definedName name="_Order1" hidden="1">0</definedName>
    <definedName name="_xlnm.Database">#REF!</definedName>
    <definedName name="FINAL">#N/A</definedName>
    <definedName name="HTML_CodePage" hidden="1">1252</definedName>
    <definedName name="HTML_Control" localSheetId="1" hidden="1">{"'Final'!$A$1:$K$1"}</definedName>
    <definedName name="HTML_Control" localSheetId="0" hidden="1">{"'Final'!$A$1:$K$1"}</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'FY 2025 5307 &amp; 5340 Table 3'!$A$1:$C$700</definedName>
    <definedName name="_xlnm.Print_Titles" localSheetId="0">'FY 2025 5307 &amp; 5340 Table 3'!$1:$8</definedName>
    <definedName name="TABLE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C699" i="1"/>
  <c r="C14" i="1" s="1"/>
  <c r="C291" i="1"/>
  <c r="C12" i="1" s="1"/>
  <c r="C94" i="1"/>
  <c r="C17" i="1" l="1"/>
  <c r="F712" i="2"/>
  <c r="F13" i="2" s="1"/>
  <c r="E712" i="2"/>
  <c r="E13" i="2" s="1"/>
  <c r="D712" i="2"/>
  <c r="D13" i="2" s="1"/>
  <c r="G13" i="2" s="1"/>
  <c r="C712" i="2"/>
  <c r="C13" i="2" s="1"/>
  <c r="G710" i="2"/>
  <c r="G709" i="2"/>
  <c r="G708" i="2"/>
  <c r="G706" i="2"/>
  <c r="G705" i="2"/>
  <c r="G704" i="2"/>
  <c r="G703" i="2"/>
  <c r="G702" i="2"/>
  <c r="G701" i="2"/>
  <c r="G700" i="2"/>
  <c r="G699" i="2"/>
  <c r="G698" i="2"/>
  <c r="G697" i="2"/>
  <c r="G696" i="2"/>
  <c r="G695" i="2"/>
  <c r="G693" i="2"/>
  <c r="G692" i="2"/>
  <c r="G691" i="2"/>
  <c r="G690" i="2"/>
  <c r="G689" i="2"/>
  <c r="G688" i="2"/>
  <c r="G687" i="2"/>
  <c r="G686" i="2"/>
  <c r="G684" i="2"/>
  <c r="G683" i="2"/>
  <c r="G682" i="2"/>
  <c r="G681" i="2"/>
  <c r="G680" i="2"/>
  <c r="G679" i="2"/>
  <c r="G678" i="2"/>
  <c r="G677" i="2"/>
  <c r="G676" i="2"/>
  <c r="G674" i="2"/>
  <c r="G673" i="2"/>
  <c r="G672" i="2"/>
  <c r="G671" i="2"/>
  <c r="G670" i="2"/>
  <c r="G669" i="2"/>
  <c r="G668" i="2"/>
  <c r="G667" i="2"/>
  <c r="G666" i="2"/>
  <c r="G665" i="2"/>
  <c r="G664" i="2"/>
  <c r="G663" i="2"/>
  <c r="G661" i="2"/>
  <c r="G660" i="2"/>
  <c r="G658" i="2"/>
  <c r="G657" i="2"/>
  <c r="G655" i="2"/>
  <c r="G654" i="2"/>
  <c r="G653" i="2"/>
  <c r="G651" i="2"/>
  <c r="G650" i="2"/>
  <c r="G649" i="2"/>
  <c r="G648" i="2"/>
  <c r="G647" i="2"/>
  <c r="G646" i="2"/>
  <c r="G645" i="2"/>
  <c r="G644" i="2"/>
  <c r="G643" i="2"/>
  <c r="G642" i="2"/>
  <c r="G641" i="2"/>
  <c r="G640" i="2"/>
  <c r="G639" i="2"/>
  <c r="G638" i="2"/>
  <c r="G637" i="2"/>
  <c r="G636" i="2"/>
  <c r="G635" i="2"/>
  <c r="G634" i="2"/>
  <c r="G633" i="2"/>
  <c r="G632" i="2"/>
  <c r="G631" i="2"/>
  <c r="G629" i="2"/>
  <c r="G628" i="2"/>
  <c r="G627" i="2"/>
  <c r="G626" i="2"/>
  <c r="G625" i="2"/>
  <c r="G624" i="2"/>
  <c r="G623" i="2"/>
  <c r="G622" i="2"/>
  <c r="G621" i="2"/>
  <c r="G619" i="2"/>
  <c r="G618" i="2"/>
  <c r="G617" i="2"/>
  <c r="G616" i="2"/>
  <c r="G614" i="2"/>
  <c r="G613" i="2"/>
  <c r="G612" i="2"/>
  <c r="G611" i="2"/>
  <c r="G610" i="2"/>
  <c r="G609" i="2"/>
  <c r="G608" i="2"/>
  <c r="G607" i="2"/>
  <c r="G605" i="2"/>
  <c r="G604" i="2"/>
  <c r="G603" i="2"/>
  <c r="G602" i="2"/>
  <c r="G601" i="2"/>
  <c r="G600" i="2"/>
  <c r="G599" i="2"/>
  <c r="G598" i="2"/>
  <c r="G597" i="2"/>
  <c r="G596" i="2"/>
  <c r="G594" i="2"/>
  <c r="G593" i="2"/>
  <c r="G592" i="2"/>
  <c r="G591" i="2"/>
  <c r="G590" i="2"/>
  <c r="G589" i="2"/>
  <c r="G588" i="2"/>
  <c r="G587" i="2"/>
  <c r="G586" i="2"/>
  <c r="G585" i="2"/>
  <c r="G584" i="2"/>
  <c r="G583" i="2"/>
  <c r="G581" i="2"/>
  <c r="G580" i="2"/>
  <c r="G579" i="2"/>
  <c r="G578" i="2"/>
  <c r="G577" i="2"/>
  <c r="G576" i="2"/>
  <c r="G575" i="2"/>
  <c r="G574" i="2"/>
  <c r="G572" i="2"/>
  <c r="G571" i="2"/>
  <c r="G570" i="2"/>
  <c r="G569" i="2"/>
  <c r="G568" i="2"/>
  <c r="G566" i="2"/>
  <c r="G565" i="2"/>
  <c r="G564" i="2"/>
  <c r="G563" i="2"/>
  <c r="G562" i="2"/>
  <c r="G561" i="2"/>
  <c r="G560" i="2"/>
  <c r="G559" i="2"/>
  <c r="G558" i="2"/>
  <c r="G557" i="2"/>
  <c r="G556" i="2"/>
  <c r="G554" i="2"/>
  <c r="G553" i="2"/>
  <c r="G552" i="2"/>
  <c r="G551" i="2"/>
  <c r="G549" i="2"/>
  <c r="G548" i="2"/>
  <c r="G547" i="2"/>
  <c r="G546" i="2"/>
  <c r="G545" i="2"/>
  <c r="G544" i="2"/>
  <c r="G543" i="2"/>
  <c r="G542" i="2"/>
  <c r="G541" i="2"/>
  <c r="G540" i="2"/>
  <c r="G538" i="2"/>
  <c r="G537" i="2"/>
  <c r="G536" i="2"/>
  <c r="G535" i="2"/>
  <c r="G534" i="2"/>
  <c r="G533" i="2"/>
  <c r="G532" i="2"/>
  <c r="G531" i="2"/>
  <c r="G530" i="2"/>
  <c r="G529" i="2"/>
  <c r="G528" i="2"/>
  <c r="G527" i="2"/>
  <c r="G526" i="2"/>
  <c r="G524" i="2"/>
  <c r="G523" i="2"/>
  <c r="G522" i="2"/>
  <c r="G521" i="2"/>
  <c r="G520" i="2"/>
  <c r="G518" i="2"/>
  <c r="G517" i="2"/>
  <c r="G515" i="2"/>
  <c r="G514" i="2"/>
  <c r="G513" i="2"/>
  <c r="G512" i="2"/>
  <c r="G510" i="2"/>
  <c r="G509" i="2"/>
  <c r="G508" i="2" s="1"/>
  <c r="G506" i="2"/>
  <c r="G505" i="2"/>
  <c r="G504" i="2"/>
  <c r="G502" i="2"/>
  <c r="G501" i="2"/>
  <c r="G500" i="2"/>
  <c r="G499" i="2"/>
  <c r="G498" i="2"/>
  <c r="G497" i="2"/>
  <c r="G495" i="2"/>
  <c r="G494" i="2"/>
  <c r="G493" i="2"/>
  <c r="G492" i="2"/>
  <c r="G491" i="2"/>
  <c r="G490" i="2"/>
  <c r="G489" i="2"/>
  <c r="G487" i="2"/>
  <c r="G486" i="2"/>
  <c r="G485" i="2"/>
  <c r="G483" i="2"/>
  <c r="G482" i="2"/>
  <c r="G481" i="2"/>
  <c r="G480" i="2"/>
  <c r="G479" i="2"/>
  <c r="G478" i="2"/>
  <c r="G477" i="2"/>
  <c r="G475" i="2"/>
  <c r="G474" i="2"/>
  <c r="G473" i="2"/>
  <c r="G472" i="2"/>
  <c r="G471" i="2"/>
  <c r="G470" i="2"/>
  <c r="G469" i="2"/>
  <c r="G468" i="2"/>
  <c r="G467" i="2"/>
  <c r="G466" i="2"/>
  <c r="G465" i="2"/>
  <c r="G464" i="2"/>
  <c r="G463" i="2"/>
  <c r="G462" i="2"/>
  <c r="G461" i="2"/>
  <c r="G459" i="2"/>
  <c r="G458" i="2"/>
  <c r="G457" i="2"/>
  <c r="G456" i="2"/>
  <c r="G455" i="2"/>
  <c r="G453" i="2"/>
  <c r="G452" i="2"/>
  <c r="G451" i="2"/>
  <c r="G450" i="2"/>
  <c r="G449" i="2"/>
  <c r="G448" i="2"/>
  <c r="G446" i="2"/>
  <c r="G445" i="2"/>
  <c r="G444" i="2"/>
  <c r="G443" i="2"/>
  <c r="G442" i="2"/>
  <c r="G440" i="2"/>
  <c r="G439" i="2"/>
  <c r="G438" i="2"/>
  <c r="G437" i="2"/>
  <c r="G436" i="2"/>
  <c r="G435" i="2"/>
  <c r="G434" i="2"/>
  <c r="G433" i="2"/>
  <c r="G431" i="2"/>
  <c r="G430" i="2"/>
  <c r="G429" i="2"/>
  <c r="G428" i="2"/>
  <c r="G427" i="2"/>
  <c r="G425" i="2"/>
  <c r="G424" i="2"/>
  <c r="G423" i="2"/>
  <c r="G422" i="2"/>
  <c r="G421" i="2"/>
  <c r="G419" i="2"/>
  <c r="G418" i="2"/>
  <c r="G417" i="2"/>
  <c r="G416" i="2"/>
  <c r="G415" i="2"/>
  <c r="G414" i="2"/>
  <c r="G413" i="2"/>
  <c r="G411" i="2"/>
  <c r="G410" i="2"/>
  <c r="G409" i="2"/>
  <c r="G408" i="2"/>
  <c r="G407" i="2"/>
  <c r="G406" i="2"/>
  <c r="G405" i="2"/>
  <c r="G404" i="2"/>
  <c r="G403" i="2"/>
  <c r="G402" i="2"/>
  <c r="G401" i="2"/>
  <c r="G399" i="2"/>
  <c r="G398" i="2"/>
  <c r="G397" i="2"/>
  <c r="G396" i="2"/>
  <c r="G395" i="2"/>
  <c r="G394" i="2"/>
  <c r="G393" i="2"/>
  <c r="G392" i="2"/>
  <c r="G391" i="2"/>
  <c r="G390" i="2"/>
  <c r="G389" i="2"/>
  <c r="G388" i="2"/>
  <c r="G386" i="2"/>
  <c r="G385" i="2"/>
  <c r="G384" i="2"/>
  <c r="G383" i="2"/>
  <c r="G382" i="2"/>
  <c r="G381" i="2"/>
  <c r="G380" i="2"/>
  <c r="G378" i="2"/>
  <c r="G377" i="2"/>
  <c r="G376" i="2"/>
  <c r="G374" i="2"/>
  <c r="G373" i="2"/>
  <c r="G371" i="2"/>
  <c r="G370" i="2"/>
  <c r="G369" i="2"/>
  <c r="G368" i="2"/>
  <c r="G367" i="2"/>
  <c r="G366" i="2"/>
  <c r="G365" i="2"/>
  <c r="G364" i="2"/>
  <c r="G363" i="2"/>
  <c r="G362" i="2"/>
  <c r="G361" i="2"/>
  <c r="G360" i="2"/>
  <c r="G359" i="2"/>
  <c r="G357" i="2"/>
  <c r="G356" i="2"/>
  <c r="G355" i="2"/>
  <c r="G354" i="2"/>
  <c r="G353" i="2"/>
  <c r="G352" i="2"/>
  <c r="G351" i="2"/>
  <c r="G350" i="2"/>
  <c r="G349" i="2"/>
  <c r="G348" i="2"/>
  <c r="G347" i="2"/>
  <c r="G346" i="2"/>
  <c r="G345" i="2"/>
  <c r="G344" i="2"/>
  <c r="G343" i="2"/>
  <c r="G342" i="2"/>
  <c r="G340" i="2"/>
  <c r="G339" i="2"/>
  <c r="G338" i="2"/>
  <c r="G336" i="2"/>
  <c r="G335" i="2"/>
  <c r="G334" i="2"/>
  <c r="G333" i="2"/>
  <c r="G331" i="2"/>
  <c r="G330" i="2"/>
  <c r="G329" i="2"/>
  <c r="G328" i="2"/>
  <c r="G327" i="2"/>
  <c r="G326" i="2"/>
  <c r="G325" i="2"/>
  <c r="G324"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5" i="2"/>
  <c r="G284" i="2"/>
  <c r="G283" i="2"/>
  <c r="G282" i="2"/>
  <c r="G281" i="2"/>
  <c r="G280" i="2"/>
  <c r="G278" i="2"/>
  <c r="G277" i="2"/>
  <c r="G276" i="2"/>
  <c r="G275" i="2"/>
  <c r="G274" i="2"/>
  <c r="G273" i="2"/>
  <c r="G272" i="2"/>
  <c r="G271" i="2"/>
  <c r="G270" i="2"/>
  <c r="G268" i="2"/>
  <c r="G267" i="2"/>
  <c r="G266" i="2"/>
  <c r="G264" i="2"/>
  <c r="G263" i="2"/>
  <c r="G262" i="2"/>
  <c r="G261" i="2"/>
  <c r="G260" i="2"/>
  <c r="G259" i="2"/>
  <c r="G258" i="2"/>
  <c r="G257" i="2"/>
  <c r="G256" i="2"/>
  <c r="F253" i="2"/>
  <c r="F11" i="2" s="1"/>
  <c r="E253" i="2"/>
  <c r="E11" i="2" s="1"/>
  <c r="D253" i="2"/>
  <c r="D11" i="2" s="1"/>
  <c r="C253" i="2"/>
  <c r="C11" i="2" s="1"/>
  <c r="G11" i="2" s="1"/>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F79" i="2"/>
  <c r="F9" i="2" s="1"/>
  <c r="E79" i="2"/>
  <c r="E9" i="2" s="1"/>
  <c r="D79" i="2"/>
  <c r="D9" i="2" s="1"/>
  <c r="C79" i="2"/>
  <c r="C9" i="2" s="1"/>
  <c r="G9" i="2" s="1"/>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5" i="2"/>
  <c r="G712" i="2" l="1"/>
  <c r="G79" i="2"/>
  <c r="G253" i="2"/>
</calcChain>
</file>

<file path=xl/sharedStrings.xml><?xml version="1.0" encoding="utf-8"?>
<sst xmlns="http://schemas.openxmlformats.org/spreadsheetml/2006/main" count="2515" uniqueCount="632">
  <si>
    <t>FEDERAL TRANSIT ADMINISTRATION</t>
  </si>
  <si>
    <t>Table 3</t>
  </si>
  <si>
    <t>Note: This table shows the amounts attributable to each State of a Multi-State Urbanized Area over 200,000 in population. These amounts are for illustrative purposes only. Designated recipients shall continue to sub-allocate funds allocated to an urbanized area based on a locally determined process, consistent with Section 5307 statutory requirements. Each State's share of a multi-state urbanized area was calculated on the basis of the percentage of population attributable to the States in the UZA, as determined by the 2020 Census.</t>
  </si>
  <si>
    <t>URBANIZED AREA/STATE</t>
  </si>
  <si>
    <t>Section 5307</t>
  </si>
  <si>
    <t>1,000,000 or more in Population (Large)</t>
  </si>
  <si>
    <t>200,000 - 999,999 in Population (Medium)</t>
  </si>
  <si>
    <t>50,000 - 199,999 in Population (Small)</t>
  </si>
  <si>
    <t>Amounts Apportioned to Urbanized Areas 1,000,000 or more in Population:</t>
  </si>
  <si>
    <t>Atlanta, GA</t>
  </si>
  <si>
    <t>Georgia</t>
  </si>
  <si>
    <t>Austin, TX</t>
  </si>
  <si>
    <t>Texas</t>
  </si>
  <si>
    <t>Baltimore, MD</t>
  </si>
  <si>
    <t>Maryland</t>
  </si>
  <si>
    <t>Boston, MA-NH</t>
  </si>
  <si>
    <t>Massachusetts</t>
  </si>
  <si>
    <t>New Hampshire</t>
  </si>
  <si>
    <t>Boston, MA-NH Total</t>
  </si>
  <si>
    <t>Charlotte, NC-SC</t>
  </si>
  <si>
    <t>North Carolina</t>
  </si>
  <si>
    <t>South Carolina</t>
  </si>
  <si>
    <t>Charlotte, NC-SC Total</t>
  </si>
  <si>
    <t>Chicago, IL-IN</t>
  </si>
  <si>
    <t>Illinois</t>
  </si>
  <si>
    <t>Indiana</t>
  </si>
  <si>
    <t>Chicago, IL-IN Total</t>
  </si>
  <si>
    <t>Cincinnati, OH-KY</t>
  </si>
  <si>
    <t>Kentucky</t>
  </si>
  <si>
    <t>Ohio</t>
  </si>
  <si>
    <t>Cincinnati, OH-KY Total</t>
  </si>
  <si>
    <t>Cleveland, OH</t>
  </si>
  <si>
    <t>Columbus, OH</t>
  </si>
  <si>
    <t>Dallas-Fort Worth-Arlington, TX</t>
  </si>
  <si>
    <t>Denver-Aurora, CO</t>
  </si>
  <si>
    <t>Colorado</t>
  </si>
  <si>
    <t>Detroit, MI</t>
  </si>
  <si>
    <t>Michigan</t>
  </si>
  <si>
    <t>Houston, TX</t>
  </si>
  <si>
    <t>Indianapolis, IN</t>
  </si>
  <si>
    <t>Jacksonville, FL</t>
  </si>
  <si>
    <t>Florida</t>
  </si>
  <si>
    <t>Kansas City, MO-KS</t>
  </si>
  <si>
    <t>Kansas</t>
  </si>
  <si>
    <t>Missouri</t>
  </si>
  <si>
    <t>Kansas City, MO-KS Total</t>
  </si>
  <si>
    <t>Las Vegas-Henderson-Paradise, NV</t>
  </si>
  <si>
    <t>Nevada</t>
  </si>
  <si>
    <t>Los Angeles-Long Beach-Anaheim, CA</t>
  </si>
  <si>
    <t>California</t>
  </si>
  <si>
    <t>Memphis, TN-MS-AR</t>
  </si>
  <si>
    <t>Arkansas</t>
  </si>
  <si>
    <t>Mississippi</t>
  </si>
  <si>
    <t>Tennessee</t>
  </si>
  <si>
    <t>Memphis, TN-MS-AR Total</t>
  </si>
  <si>
    <t>Miami-Fort Lauderdale, FL</t>
  </si>
  <si>
    <t>Milwaukee, WI</t>
  </si>
  <si>
    <t>Wisconsin</t>
  </si>
  <si>
    <t>Minneapolis-St. Paul, MN</t>
  </si>
  <si>
    <t>Minnesota</t>
  </si>
  <si>
    <t>Nashville-Davidson, TN</t>
  </si>
  <si>
    <t>New York-Jersey City-Newark, NY-NJ</t>
  </si>
  <si>
    <t>New Jersey</t>
  </si>
  <si>
    <t>New York</t>
  </si>
  <si>
    <t>New York-Jersey City-Newark, NY-NJ Total</t>
  </si>
  <si>
    <t>Orlando, FL</t>
  </si>
  <si>
    <t>Philadelphia, PA-NJ-DE-MD</t>
  </si>
  <si>
    <t>Delaware</t>
  </si>
  <si>
    <t>Pennsylvania</t>
  </si>
  <si>
    <t>Philadelphia, PA-NJ-DE-MD Total</t>
  </si>
  <si>
    <t>Phoenix-Mesa-Scottsdale, AZ</t>
  </si>
  <si>
    <t>Arizona</t>
  </si>
  <si>
    <t>Pittsburgh, PA</t>
  </si>
  <si>
    <t>Portland, OR-WA</t>
  </si>
  <si>
    <t>Oregon</t>
  </si>
  <si>
    <t>Washington</t>
  </si>
  <si>
    <t>Portland, OR-WA Total</t>
  </si>
  <si>
    <t>Providence, RI-MA</t>
  </si>
  <si>
    <t>Rhode Island</t>
  </si>
  <si>
    <t>Providence, RI-MA Total</t>
  </si>
  <si>
    <t>Raleigh, NC</t>
  </si>
  <si>
    <t>Richmond, VA</t>
  </si>
  <si>
    <t>Virginia</t>
  </si>
  <si>
    <t>Riverside-San Bernardino, CA</t>
  </si>
  <si>
    <t>Sacramento, CA</t>
  </si>
  <si>
    <t>Salt Lake City, UT</t>
  </si>
  <si>
    <t>Utah</t>
  </si>
  <si>
    <t>San Antonio, TX</t>
  </si>
  <si>
    <t>San Diego, CA</t>
  </si>
  <si>
    <t>San Francisco-Oakland, CA</t>
  </si>
  <si>
    <t>San Jose, CA</t>
  </si>
  <si>
    <t>San Juan, PR</t>
  </si>
  <si>
    <t>Puerto Rico</t>
  </si>
  <si>
    <t>Seattle-Tacoma, WA</t>
  </si>
  <si>
    <t>St. Louis, MO-IL</t>
  </si>
  <si>
    <t>St. Louis, MO-IL Total</t>
  </si>
  <si>
    <t>Tampa-St. Petersburg, FL</t>
  </si>
  <si>
    <t>Virginia Beach-Norfolk, VA</t>
  </si>
  <si>
    <t>Washington-Arlington, DC-VA-MD</t>
  </si>
  <si>
    <t>District of Columbia</t>
  </si>
  <si>
    <t>Washington-Arlington, DC-VA-MD Total</t>
  </si>
  <si>
    <t xml:space="preserve">Total </t>
  </si>
  <si>
    <t>Amounts Apportioned to Urbanized Areas 200,000 to 1 million in Population:</t>
  </si>
  <si>
    <t>Aguadilla-Isabela-San Sebastián, PR</t>
  </si>
  <si>
    <t>Akron, OH</t>
  </si>
  <si>
    <t>Albany-Schenectady, NY</t>
  </si>
  <si>
    <t>Albuquerque, NM</t>
  </si>
  <si>
    <t>New Mexico</t>
  </si>
  <si>
    <t>Allentown-Bethlehem, PA-NJ</t>
  </si>
  <si>
    <t>Allentown-Bethlehem, PA-NJ Total</t>
  </si>
  <si>
    <t>Amarillo, TX</t>
  </si>
  <si>
    <t>Anchorage, AK</t>
  </si>
  <si>
    <t>Alaska</t>
  </si>
  <si>
    <t>Ann Arbor, MI</t>
  </si>
  <si>
    <t>Antioch, CA</t>
  </si>
  <si>
    <t>Appleton, WI</t>
  </si>
  <si>
    <t>Asheville, NC</t>
  </si>
  <si>
    <t>Atlantic City-Ocean City-Villas, NJ</t>
  </si>
  <si>
    <t>Augusta-Richmond County, GA-SC</t>
  </si>
  <si>
    <t>Augusta-Richmond County, GA-SC Total</t>
  </si>
  <si>
    <t>Bakersfield, CA</t>
  </si>
  <si>
    <t>Barnstable Town, MA</t>
  </si>
  <si>
    <t>Baton Rouge, LA</t>
  </si>
  <si>
    <t>Louisiana</t>
  </si>
  <si>
    <t>Bel Air-Aberdeen, MD</t>
  </si>
  <si>
    <t>Birmingham, AL</t>
  </si>
  <si>
    <t>Alabama</t>
  </si>
  <si>
    <t>Boise City, ID</t>
  </si>
  <si>
    <t>Idaho</t>
  </si>
  <si>
    <t>Bonita Springs-Estero, FL</t>
  </si>
  <si>
    <t>Bradenton-Sarasota-Venice, FL</t>
  </si>
  <si>
    <t>Bremerton, WA</t>
  </si>
  <si>
    <t>Bridgeport-Stamford, CT-NY</t>
  </si>
  <si>
    <t>Connecticut</t>
  </si>
  <si>
    <t>Bridgeport-Stamford, CT-NY Total</t>
  </si>
  <si>
    <t>Brownsville, TX</t>
  </si>
  <si>
    <t>Buffalo, NY</t>
  </si>
  <si>
    <t>Canton, OH</t>
  </si>
  <si>
    <t>Cape Coral, FL</t>
  </si>
  <si>
    <t>Charleston, SC</t>
  </si>
  <si>
    <t>Chattanooga, TN-GA</t>
  </si>
  <si>
    <t>Chattanooga, TN-GA Total</t>
  </si>
  <si>
    <t>Clarksville, TN-KY</t>
  </si>
  <si>
    <t>Clarksville, TN-KY Total</t>
  </si>
  <si>
    <t>College Station-Bryan, TX</t>
  </si>
  <si>
    <t>Colorado Springs, CO</t>
  </si>
  <si>
    <t>Columbia, SC</t>
  </si>
  <si>
    <t>Columbus, GA-AL</t>
  </si>
  <si>
    <t>Columbus, GA-AL Total</t>
  </si>
  <si>
    <t>Concord, NC</t>
  </si>
  <si>
    <t>Concord-Walnut Creek, CA</t>
  </si>
  <si>
    <t>Corpus Christi, TX</t>
  </si>
  <si>
    <t>Davenport, IA-IL</t>
  </si>
  <si>
    <t>Iowa</t>
  </si>
  <si>
    <t>Davenport, IA-IL Total</t>
  </si>
  <si>
    <t>Dayton, OH</t>
  </si>
  <si>
    <t>Daytona Beach-Palm Coast-Port Orange, FL</t>
  </si>
  <si>
    <t>Deltona, FL</t>
  </si>
  <si>
    <t>Denton-Lewisville, TX</t>
  </si>
  <si>
    <t>Des Moines, IA</t>
  </si>
  <si>
    <t>Durham, NC</t>
  </si>
  <si>
    <t>El Paso, TX-NM</t>
  </si>
  <si>
    <t>El Paso, TX-NM Total</t>
  </si>
  <si>
    <t>Eugene, OR</t>
  </si>
  <si>
    <t>Evansville, IN</t>
  </si>
  <si>
    <t>Fargo, ND-MN</t>
  </si>
  <si>
    <t>North Dakota</t>
  </si>
  <si>
    <t>Fargo, ND-MN Total</t>
  </si>
  <si>
    <t>Fayetteville, NC</t>
  </si>
  <si>
    <t>Fayetteville-Springdale-Rogers, AR-MO</t>
  </si>
  <si>
    <t>Fayetteville-Springdale-Rogers, AR-MO Total</t>
  </si>
  <si>
    <t>Flint, MI</t>
  </si>
  <si>
    <t>Fort Collins, CO</t>
  </si>
  <si>
    <t>Fort Wayne, IN</t>
  </si>
  <si>
    <t>Fresno, CA</t>
  </si>
  <si>
    <t>Gainesville, FL</t>
  </si>
  <si>
    <t>Grand Rapids, MI</t>
  </si>
  <si>
    <t>Green Bay, WI</t>
  </si>
  <si>
    <t>Greensboro, NC</t>
  </si>
  <si>
    <t>Greenville, SC</t>
  </si>
  <si>
    <t>Gulfport-Biloxi, MS</t>
  </si>
  <si>
    <t>Harrisburg, PA</t>
  </si>
  <si>
    <t>Hartford, CT</t>
  </si>
  <si>
    <t>Hickory, NC</t>
  </si>
  <si>
    <t>Honolulu, HI</t>
  </si>
  <si>
    <t>Hawaii</t>
  </si>
  <si>
    <t>Huntington, WV-KY-OH</t>
  </si>
  <si>
    <t>West Virginia</t>
  </si>
  <si>
    <t>Huntington, WV-KY-OH Total</t>
  </si>
  <si>
    <t>Huntsville, AL</t>
  </si>
  <si>
    <t>Indio-Palm Desert-Palm Springs, CA</t>
  </si>
  <si>
    <t>Jackson, MS</t>
  </si>
  <si>
    <t>Kalamazoo, MI</t>
  </si>
  <si>
    <t>Kennewick-Richland-Pasco, WA</t>
  </si>
  <si>
    <t>Killeen, TX</t>
  </si>
  <si>
    <t>Kissimmee-St. Cloud, FL</t>
  </si>
  <si>
    <t>Knoxville, TN</t>
  </si>
  <si>
    <t>Lafayette, LA</t>
  </si>
  <si>
    <t>Lake Tahoe Region, CA-NV</t>
  </si>
  <si>
    <t>Lake Tahoe Region, CA-NV Total</t>
  </si>
  <si>
    <t>Lakeland, FL</t>
  </si>
  <si>
    <t>Lancaster-Manheim, PA</t>
  </si>
  <si>
    <t>Lansing, MI</t>
  </si>
  <si>
    <t>Laredo, TX</t>
  </si>
  <si>
    <t>Lexington-Fayette, KY</t>
  </si>
  <si>
    <t>Lincoln, NE</t>
  </si>
  <si>
    <t>Nebraska</t>
  </si>
  <si>
    <t>Little Rock, AR</t>
  </si>
  <si>
    <t>Livermore-Pleasanton-Dublin, CA</t>
  </si>
  <si>
    <t>Louisville/Jefferson County, KY-IN</t>
  </si>
  <si>
    <t>Louisville/Jefferson County, KY-IN Total</t>
  </si>
  <si>
    <t>Lubbock, TX</t>
  </si>
  <si>
    <t>Madison, WI</t>
  </si>
  <si>
    <t>McAllen, TX</t>
  </si>
  <si>
    <t>McKinney-Frisco, TX</t>
  </si>
  <si>
    <t>Mission Viejo-Lake Forest-Laguna Niguel, CA</t>
  </si>
  <si>
    <t>Mobile, AL</t>
  </si>
  <si>
    <t>Modesto, CA</t>
  </si>
  <si>
    <t>Montgomery, AL</t>
  </si>
  <si>
    <t>Myrtle Beach-North Myrtle Beach, SC-NC</t>
  </si>
  <si>
    <t>Myrtle Beach-North Myrtle Beach, SC-NC Total</t>
  </si>
  <si>
    <t>Nashua, NH-MA</t>
  </si>
  <si>
    <t>Nashua, NH-MA Total</t>
  </si>
  <si>
    <t>Navarre-Miramar Beach-Destin, FL</t>
  </si>
  <si>
    <t>New Haven, CT</t>
  </si>
  <si>
    <t>New Orleans, LA</t>
  </si>
  <si>
    <t>Ogden-Layton, UT</t>
  </si>
  <si>
    <t>Oklahoma City, OK</t>
  </si>
  <si>
    <t>Oklahoma</t>
  </si>
  <si>
    <t>Olympia-Lacey, WA</t>
  </si>
  <si>
    <t>Omaha, NE-IA</t>
  </si>
  <si>
    <t>Omaha, NE-IA Total</t>
  </si>
  <si>
    <t>Oxnard-San Buenaventura (Ventura), CA</t>
  </si>
  <si>
    <t>Palm Bay-Melbourne, FL</t>
  </si>
  <si>
    <t>Palmdale-Lancaster, CA</t>
  </si>
  <si>
    <t>Pensacola, FL-AL</t>
  </si>
  <si>
    <t>Pensacola, FL-AL Total</t>
  </si>
  <si>
    <t>Peoria, IL</t>
  </si>
  <si>
    <t>Phoenix West-Goodyear-Avondale, AZ</t>
  </si>
  <si>
    <t>Port St. Lucie, FL</t>
  </si>
  <si>
    <t>Portland, ME</t>
  </si>
  <si>
    <t>Maine</t>
  </si>
  <si>
    <t>Poughkeepsie-Newburgh, NY</t>
  </si>
  <si>
    <t>Provo-Orem, UT</t>
  </si>
  <si>
    <t>Reading, PA</t>
  </si>
  <si>
    <t>Reno, NV-CA</t>
  </si>
  <si>
    <t>Reno, NV-CA Total</t>
  </si>
  <si>
    <t>Roanoke, VA</t>
  </si>
  <si>
    <t>Rochester, NY</t>
  </si>
  <si>
    <t>Rock Hill, SC</t>
  </si>
  <si>
    <t>Rockford, IL</t>
  </si>
  <si>
    <t>Round Lake Beach-McHenry-Grayslake, IL-WI</t>
  </si>
  <si>
    <t>Round Lake Beach-McHenry-Grayslake, IL-WI Total</t>
  </si>
  <si>
    <t>Salem, OR</t>
  </si>
  <si>
    <t>Santa Barbara, CA</t>
  </si>
  <si>
    <t>Santa Clarita, CA</t>
  </si>
  <si>
    <t>Santa Rosa, CA</t>
  </si>
  <si>
    <t>Savannah, GA</t>
  </si>
  <si>
    <t>Scranton, PA</t>
  </si>
  <si>
    <t>Shreveport, LA</t>
  </si>
  <si>
    <t>South Bend, IN-MI</t>
  </si>
  <si>
    <t>South Bend, IN-MI Total</t>
  </si>
  <si>
    <t>Spokane, WA</t>
  </si>
  <si>
    <t>Springfield, MA-CT</t>
  </si>
  <si>
    <t>Springfield, MA-CT Total</t>
  </si>
  <si>
    <t>Springfield, MO</t>
  </si>
  <si>
    <t>Stockton, CA</t>
  </si>
  <si>
    <t>Syracuse, NY</t>
  </si>
  <si>
    <t>Tallahassee, FL</t>
  </si>
  <si>
    <t>Temecula-Murrieta-Menifee, CA</t>
  </si>
  <si>
    <t>The Woodlands-Conroe, TX</t>
  </si>
  <si>
    <t>Thousand Oaks, CA</t>
  </si>
  <si>
    <t>Toledo, OH-MI</t>
  </si>
  <si>
    <t>Toledo, OH-MI Total</t>
  </si>
  <si>
    <t>Trenton, NJ</t>
  </si>
  <si>
    <t>Tucson, AZ</t>
  </si>
  <si>
    <t>Tulsa, OK</t>
  </si>
  <si>
    <t>Victorville-Hesperia-Apple Valley, CA</t>
  </si>
  <si>
    <t>Wichita, KS</t>
  </si>
  <si>
    <t>Wilmington, NC</t>
  </si>
  <si>
    <t>Winston-Salem, NC</t>
  </si>
  <si>
    <t>Winter Haven, FL</t>
  </si>
  <si>
    <t>Worcester, MA-CT</t>
  </si>
  <si>
    <t>Worcester, MA-CT Total</t>
  </si>
  <si>
    <t>York, PA</t>
  </si>
  <si>
    <t>Youngstown, OH</t>
  </si>
  <si>
    <t>Amounts Apportioned to State Governors for Urbanized Areas 50,000 to 199,999 in Population:</t>
  </si>
  <si>
    <t>Consistent with prior years, urbanized area apportionments for Section 5307 and Section 5340 are combined to show a single amount for each State or Territory.  An area's apportionment amount includes regular Section 5307 funds, Small Transit Intensive Cities funds, and Growing States and High Density States formula funds, as appropriate.</t>
  </si>
  <si>
    <t>Anniston-Oxford, AL</t>
  </si>
  <si>
    <t>Auburn, AL</t>
  </si>
  <si>
    <t>Decatur, AL</t>
  </si>
  <si>
    <t>Dothan, AL</t>
  </si>
  <si>
    <t>Fairhope-Daphne, AL</t>
  </si>
  <si>
    <t>Florence, AL</t>
  </si>
  <si>
    <t>Gadsden, AL</t>
  </si>
  <si>
    <t>Tuscaloosa, AL</t>
  </si>
  <si>
    <t>Fairbanks, AK</t>
  </si>
  <si>
    <t>Wasilla-Knik-Fairview-North Lakes, AK</t>
  </si>
  <si>
    <t>Bullhead City, AZ-NV</t>
  </si>
  <si>
    <t>Casa Grande, AZ</t>
  </si>
  <si>
    <t>Flagstaff, AZ</t>
  </si>
  <si>
    <t>Lake Havasu City, AZ</t>
  </si>
  <si>
    <t>Maricopa, AZ</t>
  </si>
  <si>
    <t>Prescott-Prescott Valley, AZ</t>
  </si>
  <si>
    <t>Sierra Vista, AZ</t>
  </si>
  <si>
    <t>Yuma, AZ-CA</t>
  </si>
  <si>
    <t>Conway, AR</t>
  </si>
  <si>
    <t>Fort Smith, AR-OK</t>
  </si>
  <si>
    <t>Hot Springs, AR</t>
  </si>
  <si>
    <t>Jonesboro, AR</t>
  </si>
  <si>
    <t>Texarkana, TX-AR</t>
  </si>
  <si>
    <t>Arroyo Grande-Grover Beach-Pismo Beach, CA</t>
  </si>
  <si>
    <t>Camarillo, CA</t>
  </si>
  <si>
    <t>Chico, CA</t>
  </si>
  <si>
    <t>Davis, CA</t>
  </si>
  <si>
    <t>El Centro, CA</t>
  </si>
  <si>
    <t>El Paso de Robles (Paso Robles)-Atascadero, CA</t>
  </si>
  <si>
    <t>Fairfield, CA</t>
  </si>
  <si>
    <t>Gilroy-Morgan Hill, CA</t>
  </si>
  <si>
    <t>Hanford, CA</t>
  </si>
  <si>
    <t>Hemet, CA</t>
  </si>
  <si>
    <t>Lodi, CA</t>
  </si>
  <si>
    <t>Lompoc, CA</t>
  </si>
  <si>
    <t>Madera, CA</t>
  </si>
  <si>
    <t>Manteca, CA</t>
  </si>
  <si>
    <t>Merced, CA</t>
  </si>
  <si>
    <t>Napa, CA</t>
  </si>
  <si>
    <t>Petaluma, CA</t>
  </si>
  <si>
    <t>Porterville, CA</t>
  </si>
  <si>
    <t>Redding, CA</t>
  </si>
  <si>
    <t>Salinas, CA</t>
  </si>
  <si>
    <t>San Luis Obispo, CA</t>
  </si>
  <si>
    <t>Santa Cruz, CA</t>
  </si>
  <si>
    <t>Santa Maria, CA</t>
  </si>
  <si>
    <t>Seaside-Monterey-Pacific Grove, CA</t>
  </si>
  <si>
    <t>Simi Valley, CA</t>
  </si>
  <si>
    <t>Tracy-Mountain House, CA</t>
  </si>
  <si>
    <t>Tulare, CA</t>
  </si>
  <si>
    <t>Turlock, CA</t>
  </si>
  <si>
    <t>Vacaville, CA</t>
  </si>
  <si>
    <t>Vallejo, CA</t>
  </si>
  <si>
    <t>Visalia, CA</t>
  </si>
  <si>
    <t>Watsonville, CA</t>
  </si>
  <si>
    <t>Woodland, CA</t>
  </si>
  <si>
    <t>Yuba City, CA</t>
  </si>
  <si>
    <t>Boulder, CO</t>
  </si>
  <si>
    <t>Castle Rock, CO</t>
  </si>
  <si>
    <t>Grand Junction, CO</t>
  </si>
  <si>
    <t>Greeley, CO</t>
  </si>
  <si>
    <t>Lafayette-Erie-Louisville, CO</t>
  </si>
  <si>
    <t>Longmont, CO</t>
  </si>
  <si>
    <t>Pueblo, CO</t>
  </si>
  <si>
    <t>Danbury, CT-NY</t>
  </si>
  <si>
    <t>Norwich-New London, CT</t>
  </si>
  <si>
    <t>Waterbury, CT</t>
  </si>
  <si>
    <t>Dover, DE</t>
  </si>
  <si>
    <t>Salisbury, MD-DE</t>
  </si>
  <si>
    <t>Beverly Hills-Homosassa Springs-Pine Ridge, FL</t>
  </si>
  <si>
    <t>Fernandina Beach-Yulee, FL</t>
  </si>
  <si>
    <t>Four Corners, FL</t>
  </si>
  <si>
    <t>Leesburg-Eustis-Tavares, FL</t>
  </si>
  <si>
    <t>Ocala, FL</t>
  </si>
  <si>
    <t>Panama City-Panama City Beach, FL</t>
  </si>
  <si>
    <t>Poinciana, FL</t>
  </si>
  <si>
    <t>Port Charlotte-North Port, FL</t>
  </si>
  <si>
    <t>Sebring-Avon Park, FL</t>
  </si>
  <si>
    <t>Spring Hill, FL</t>
  </si>
  <si>
    <t>St. Augustine, FL</t>
  </si>
  <si>
    <t>The Villages-Lady Lake, FL</t>
  </si>
  <si>
    <t>Titusville, FL</t>
  </si>
  <si>
    <t>Vero Beach-Sebastian, FL</t>
  </si>
  <si>
    <t>Zephyrhills, FL</t>
  </si>
  <si>
    <t>Albany, GA</t>
  </si>
  <si>
    <t>Athens-Clarke County, GA</t>
  </si>
  <si>
    <t>Brunswick-St. Simons, GA</t>
  </si>
  <si>
    <t>Cartersville, GA</t>
  </si>
  <si>
    <t>Dalton, GA</t>
  </si>
  <si>
    <t>Gainesville, GA</t>
  </si>
  <si>
    <t>Hinesville, GA</t>
  </si>
  <si>
    <t>Macon-Bibb County, GA</t>
  </si>
  <si>
    <t>Rome, GA</t>
  </si>
  <si>
    <t>Valdosta, GA</t>
  </si>
  <si>
    <t>Warner Robins, GA</t>
  </si>
  <si>
    <t>Winder, GA</t>
  </si>
  <si>
    <t>Dededo-Apotgan-Tamuning, GU</t>
  </si>
  <si>
    <t>Guam</t>
  </si>
  <si>
    <t>Kahului-Wailuku, HI</t>
  </si>
  <si>
    <t>Kailua (Honolulu County)-Kaneohe, HI</t>
  </si>
  <si>
    <t>Coeur d'Alene, ID</t>
  </si>
  <si>
    <t>Idaho Falls, ID</t>
  </si>
  <si>
    <t>Lewiston, ID-WA</t>
  </si>
  <si>
    <t>Nampa, ID</t>
  </si>
  <si>
    <t>Pocatello, ID</t>
  </si>
  <si>
    <t>Twin Falls, ID</t>
  </si>
  <si>
    <t>Alton, IL</t>
  </si>
  <si>
    <t>Beloit, WI-IL</t>
  </si>
  <si>
    <t>Bloomington-Normal, IL</t>
  </si>
  <si>
    <t>Cape Girardeau, MO-IL</t>
  </si>
  <si>
    <t>Champaign, IL</t>
  </si>
  <si>
    <t>Decatur, IL</t>
  </si>
  <si>
    <t>DeKalb, IL</t>
  </si>
  <si>
    <t>Dubuque, IA-IL</t>
  </si>
  <si>
    <t>Kankakee, IL</t>
  </si>
  <si>
    <t>Paducah, KY-IL</t>
  </si>
  <si>
    <t>Springfield, IL</t>
  </si>
  <si>
    <t>Anderson, IN</t>
  </si>
  <si>
    <t>Bloomington, IN</t>
  </si>
  <si>
    <t>Columbus, IN</t>
  </si>
  <si>
    <t>Elkhart, IN-MI</t>
  </si>
  <si>
    <t>Kokomo, IN</t>
  </si>
  <si>
    <t>Lafayette, IN</t>
  </si>
  <si>
    <t>Michigan City-La Porte, IN-MI</t>
  </si>
  <si>
    <t>Muncie, IN</t>
  </si>
  <si>
    <t>Terre Haute, IN</t>
  </si>
  <si>
    <t>Valparaiso-Shorewood Forest, IN</t>
  </si>
  <si>
    <t>Ames, IA</t>
  </si>
  <si>
    <t>Cedar Rapids, IA</t>
  </si>
  <si>
    <t>Iowa City, IA</t>
  </si>
  <si>
    <t>Sioux City, IA-NE-SD</t>
  </si>
  <si>
    <t>Waterloo, IA</t>
  </si>
  <si>
    <t>Lawrence, KS</t>
  </si>
  <si>
    <t>Manhattan, KS</t>
  </si>
  <si>
    <t>St. Joseph, MO-KS</t>
  </si>
  <si>
    <t>Topeka, KS</t>
  </si>
  <si>
    <t>Bowling Green, KY</t>
  </si>
  <si>
    <t>Elizabethtown-Radcliff, KY</t>
  </si>
  <si>
    <t>Owensboro, KY</t>
  </si>
  <si>
    <t>Alexandria, LA</t>
  </si>
  <si>
    <t>Hammond, LA</t>
  </si>
  <si>
    <t>Houma, LA</t>
  </si>
  <si>
    <t>Lake Charles, LA</t>
  </si>
  <si>
    <t>Mandeville-Covington, LA</t>
  </si>
  <si>
    <t>Monroe, LA</t>
  </si>
  <si>
    <t>Slidell, LA</t>
  </si>
  <si>
    <t>Bangor, ME</t>
  </si>
  <si>
    <t>Dover-Rochester, NH-ME</t>
  </si>
  <si>
    <t>Lewiston, ME</t>
  </si>
  <si>
    <t>Portsmouth, NH-ME</t>
  </si>
  <si>
    <t>Frederick, MD</t>
  </si>
  <si>
    <t>Hagerstown, MD-WV-PA-VA</t>
  </si>
  <si>
    <t>Lexington Park-California-Chesapeake Ranch Estates, MD</t>
  </si>
  <si>
    <t>Waldorf, MD</t>
  </si>
  <si>
    <t>Amherst Town-Northampton-Easthampton Town, MA</t>
  </si>
  <si>
    <t>Leominster-Fitchburg, MA</t>
  </si>
  <si>
    <t>New Bedford, MA</t>
  </si>
  <si>
    <t>Pittsfield, MA</t>
  </si>
  <si>
    <t>Battle Creek, MI</t>
  </si>
  <si>
    <t>Bay City, MI</t>
  </si>
  <si>
    <t>Benton Harbor-Lincoln-St. Joseph, MI</t>
  </si>
  <si>
    <t>Holland, MI</t>
  </si>
  <si>
    <t>Jackson, MI</t>
  </si>
  <si>
    <t>Midland, MI</t>
  </si>
  <si>
    <t>Monroe, MI</t>
  </si>
  <si>
    <t>Muskegon-Norton Shores, MI</t>
  </si>
  <si>
    <t>Port Huron, MI</t>
  </si>
  <si>
    <t>Saginaw, MI</t>
  </si>
  <si>
    <t>South Lyon-Hamburg-Genoa, MI</t>
  </si>
  <si>
    <t>Traverse City-Garfield, MI</t>
  </si>
  <si>
    <t>Duluth, MN-WI</t>
  </si>
  <si>
    <t>Grand Forks, ND-MN</t>
  </si>
  <si>
    <t>La Crosse, WI-MN</t>
  </si>
  <si>
    <t>Mankato, MN</t>
  </si>
  <si>
    <t>Rochester, MN</t>
  </si>
  <si>
    <t>St. Cloud, MN</t>
  </si>
  <si>
    <t>Hattiesburg, MS</t>
  </si>
  <si>
    <t>Pascagoula-Gautier, MS</t>
  </si>
  <si>
    <t>Columbia, MO</t>
  </si>
  <si>
    <t>Jefferson City, MO</t>
  </si>
  <si>
    <t>Joplin, MO</t>
  </si>
  <si>
    <t>Lee's Summit, MO</t>
  </si>
  <si>
    <t>Billings, MT</t>
  </si>
  <si>
    <t>Montana</t>
  </si>
  <si>
    <t>Bozeman, MT</t>
  </si>
  <si>
    <t>Great Falls, MT</t>
  </si>
  <si>
    <t>Helena, MT</t>
  </si>
  <si>
    <t>Missoula, MT</t>
  </si>
  <si>
    <t>Grand Island, NE</t>
  </si>
  <si>
    <t>Carson City, NV</t>
  </si>
  <si>
    <t>Manchester, NH</t>
  </si>
  <si>
    <t>Vineland, NJ</t>
  </si>
  <si>
    <t>Farmington, NM</t>
  </si>
  <si>
    <t>Las Cruces, NM</t>
  </si>
  <si>
    <t>Los Lunas, NM</t>
  </si>
  <si>
    <t>Santa Fe, NM</t>
  </si>
  <si>
    <t>Binghamton, NY</t>
  </si>
  <si>
    <t>Elmira, NY</t>
  </si>
  <si>
    <t>Glens Falls, NY</t>
  </si>
  <si>
    <t>Ithaca, NY</t>
  </si>
  <si>
    <t>Kingston, NY</t>
  </si>
  <si>
    <t>Kiryas Joel, NY</t>
  </si>
  <si>
    <t>Middletown, NY</t>
  </si>
  <si>
    <t>Riverhead-Southold, NY</t>
  </si>
  <si>
    <t>Saratoga Springs, NY</t>
  </si>
  <si>
    <t>Utica, NY</t>
  </si>
  <si>
    <t>Watertown, NY</t>
  </si>
  <si>
    <t>Burlington, NC</t>
  </si>
  <si>
    <t>Clayton, NC</t>
  </si>
  <si>
    <t>Gastonia, NC</t>
  </si>
  <si>
    <t>Goldsboro, NC</t>
  </si>
  <si>
    <t>Greenville, NC</t>
  </si>
  <si>
    <t>High Point, NC</t>
  </si>
  <si>
    <t>Jacksonville, NC</t>
  </si>
  <si>
    <t>Pinehurst-Southern Pines, NC</t>
  </si>
  <si>
    <t>Rocky Mount, NC</t>
  </si>
  <si>
    <t>Bismarck, ND</t>
  </si>
  <si>
    <t>Minot, ND</t>
  </si>
  <si>
    <t>Lima, OH</t>
  </si>
  <si>
    <t>Lorain-Elyria, OH</t>
  </si>
  <si>
    <t>Mansfield, OH</t>
  </si>
  <si>
    <t>Middletown, OH</t>
  </si>
  <si>
    <t>Newark, OH</t>
  </si>
  <si>
    <t>Parkersburg, WV-OH</t>
  </si>
  <si>
    <t>Sandusky-Port Clinton, OH</t>
  </si>
  <si>
    <t>Springfield, OH</t>
  </si>
  <si>
    <t>Steubenville-Weirton, OH-WV-PA</t>
  </si>
  <si>
    <t>Wheeling, WV-OH</t>
  </si>
  <si>
    <t>Enid, OK</t>
  </si>
  <si>
    <t>Lawton, OK</t>
  </si>
  <si>
    <t>Norman, OK</t>
  </si>
  <si>
    <t>Albany, OR</t>
  </si>
  <si>
    <t>Bend, OR</t>
  </si>
  <si>
    <t>Corvallis, OR</t>
  </si>
  <si>
    <t>Grants Pass, OR</t>
  </si>
  <si>
    <t>Longview, WA-OR</t>
  </si>
  <si>
    <t>Medford, OR</t>
  </si>
  <si>
    <t>Walla Walla, WA-OR</t>
  </si>
  <si>
    <t>Altoona, PA</t>
  </si>
  <si>
    <t>Chambersburg, PA</t>
  </si>
  <si>
    <t>Erie, PA</t>
  </si>
  <si>
    <t>Hanover, PA</t>
  </si>
  <si>
    <t>Hazleton, PA</t>
  </si>
  <si>
    <t>Johnstown, PA</t>
  </si>
  <si>
    <t>Lebanon, PA</t>
  </si>
  <si>
    <t>State College, PA</t>
  </si>
  <si>
    <t>Williamsport, PA</t>
  </si>
  <si>
    <t>Arecibo, PR</t>
  </si>
  <si>
    <t>Barceloneta-Florida-Bajadero, PR</t>
  </si>
  <si>
    <t>Fajardo, PR</t>
  </si>
  <si>
    <t>Guayama, PR</t>
  </si>
  <si>
    <t>Juana Díaz, PR</t>
  </si>
  <si>
    <t>Mayagüez, PR</t>
  </si>
  <si>
    <t>Ponce, PR</t>
  </si>
  <si>
    <t>San Germán-Cabo Rojo-Sabana Grande, PR</t>
  </si>
  <si>
    <t>Yauco, PR</t>
  </si>
  <si>
    <t>Anderson-Clemson, SC</t>
  </si>
  <si>
    <t>Beaufort-Port Royal, SC</t>
  </si>
  <si>
    <t>Bluffton East-Hilton Head Island, SC</t>
  </si>
  <si>
    <t>Florence, SC</t>
  </si>
  <si>
    <t>Mauldin-Simpsonville, SC</t>
  </si>
  <si>
    <t>Spartanburg, SC</t>
  </si>
  <si>
    <t>Sumter, SC</t>
  </si>
  <si>
    <t>Rapid City, SD</t>
  </si>
  <si>
    <t>South Dakota</t>
  </si>
  <si>
    <t>Sioux Falls, SD</t>
  </si>
  <si>
    <t>Bristol, TN-VA</t>
  </si>
  <si>
    <t>Cleveland, TN</t>
  </si>
  <si>
    <t>Jackson, TN</t>
  </si>
  <si>
    <t>Johnson City, TN</t>
  </si>
  <si>
    <t>Kingsport, TN-VA</t>
  </si>
  <si>
    <t>Morristown, TN</t>
  </si>
  <si>
    <t>Murfreesboro, TN</t>
  </si>
  <si>
    <t>Spring Hill, TN</t>
  </si>
  <si>
    <t>Abilene, TX</t>
  </si>
  <si>
    <t>Beaumont, TX</t>
  </si>
  <si>
    <t>Eagle Pass, TX</t>
  </si>
  <si>
    <t>Galveston-Texas City, TX</t>
  </si>
  <si>
    <t>Harlingen, TX</t>
  </si>
  <si>
    <t>Lake Jackson, TX</t>
  </si>
  <si>
    <t>Longview, TX</t>
  </si>
  <si>
    <t>Midland, TX</t>
  </si>
  <si>
    <t>New Braunfels, TX</t>
  </si>
  <si>
    <t>Odessa, TX</t>
  </si>
  <si>
    <t>Port Arthur, TX</t>
  </si>
  <si>
    <t>San Angelo, TX</t>
  </si>
  <si>
    <t>San Marcos, TX</t>
  </si>
  <si>
    <t>Sherman-Denison, TX</t>
  </si>
  <si>
    <t>Temple, TX</t>
  </si>
  <si>
    <t>Tyler, TX</t>
  </si>
  <si>
    <t>Victoria, TX</t>
  </si>
  <si>
    <t>Waco, TX</t>
  </si>
  <si>
    <t>Wichita Falls, TX</t>
  </si>
  <si>
    <t>Logan, UT</t>
  </si>
  <si>
    <t>St. George, UT</t>
  </si>
  <si>
    <t>Burlington, VT</t>
  </si>
  <si>
    <t>Vermont</t>
  </si>
  <si>
    <t>Virgin Islands, VI</t>
  </si>
  <si>
    <t>Virgin Islands</t>
  </si>
  <si>
    <t>Blacksburg-Christiansburg, VA</t>
  </si>
  <si>
    <t>Charlottesville, VA</t>
  </si>
  <si>
    <t>Fredericksburg, VA</t>
  </si>
  <si>
    <t>Harrisonburg, VA</t>
  </si>
  <si>
    <t>Lynchburg, VA</t>
  </si>
  <si>
    <t>Staunton-Waynesboro, VA</t>
  </si>
  <si>
    <t>Williamsburg, VA</t>
  </si>
  <si>
    <t>Winchester, VA</t>
  </si>
  <si>
    <t>Bellingham, WA</t>
  </si>
  <si>
    <t>Marysville, WA</t>
  </si>
  <si>
    <t>Mount Vernon, WA</t>
  </si>
  <si>
    <t>Wenatchee, WA</t>
  </si>
  <si>
    <t>Yakima, WA</t>
  </si>
  <si>
    <t>Beckley, WV</t>
  </si>
  <si>
    <t>Charleston, WV</t>
  </si>
  <si>
    <t>Morgantown, WV</t>
  </si>
  <si>
    <t>Eau Claire, WI</t>
  </si>
  <si>
    <t>Fond du Lac, WI</t>
  </si>
  <si>
    <t>Janesville, WI</t>
  </si>
  <si>
    <t>Kenosha, WI</t>
  </si>
  <si>
    <t>Oshkosh, WI</t>
  </si>
  <si>
    <t>Racine, WI</t>
  </si>
  <si>
    <t>Sheboygan, WI</t>
  </si>
  <si>
    <t>Wausau, WI</t>
  </si>
  <si>
    <t>Casper, WY</t>
  </si>
  <si>
    <t>Wyoming</t>
  </si>
  <si>
    <t>Cheyenne, WY</t>
  </si>
  <si>
    <t>FY 2025 Section 5307/ 5340 Allocations Disaggregated into Component Programs</t>
  </si>
  <si>
    <t>This table disaggregates the Section 5307/5340 total allocations displayed on Table 3 into the 5307, STIC, Growing States and High Density States Components</t>
  </si>
  <si>
    <t>UZA Name</t>
  </si>
  <si>
    <t>5307 STIC</t>
  </si>
  <si>
    <t>5340 Growing States</t>
  </si>
  <si>
    <t>5340 High Density</t>
  </si>
  <si>
    <t>Total</t>
  </si>
  <si>
    <t>1,000,000 or more in Population</t>
  </si>
  <si>
    <t>200,000 - 999,999 in Population</t>
  </si>
  <si>
    <t>50,000 - 199,999 in Population</t>
  </si>
  <si>
    <t>National Total</t>
  </si>
  <si>
    <t xml:space="preserve">Amounts Apportioned to Urbanized Areas over 1 million  in Population </t>
  </si>
  <si>
    <t xml:space="preserve">Amounts Apportioned to Urbanized Areas 200,000 to 999,999 in Population </t>
  </si>
  <si>
    <t>Amounts Apportioned to States for UZAs under 200,000</t>
  </si>
  <si>
    <t xml:space="preserve"> FY 2025 PARTIAL YEAR SECTION 5307 AND SECTION 5340 URBANIZED AREA APPORTIONMENTS</t>
  </si>
  <si>
    <t>The amount apportioned in this notice includes funding authorized under the Bipartisan Infrastructure Law, enacted as the Infrastructure Investment and Jobs Act (Pub. L. 117-58) and is based on funding made available under the American Relief Act, 2025 (Pub. L. 118-158, Dec. 21, 2024), which provides partial-year spending authority through March 1, 2025.</t>
  </si>
  <si>
    <t>GRAND TOTAL</t>
  </si>
  <si>
    <t>FY 2025 PARTIAL YEAR SECTION 5307 AND SECTION 5340 URBANIZED AREA APPORTIONMENTS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</si>
</sst>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3" formatCode="_(* #,##0.00_);_(* \(#,##0.00\);_(* &quot;-&quot;??_);_(@_)"/>
  </numFmts>
  <fonts count="23" x14ac:knownFonts="1">
    <font>
      <sz val="11"/>
      <color theme="1"/>
      <name val="Calibri"/>
      <family val="2"/>
      <scheme val="minor"/>
    </font>
    <font>
      <sz val="11"/>
      <color theme="1"/>
      <name val="Calibri"/>
      <family val="2"/>
      <scheme val="minor"/>
    </font>
    <font>
      <b/>
      <sz val="14"/>
      <name val="Arial"/>
      <family val="2"/>
    </font>
    <font>
      <b/>
      <sz val="12"/>
      <name val="Arial"/>
      <family val="2"/>
    </font>
    <font>
      <sz val="6"/>
      <name val="Arial"/>
      <family val="2"/>
    </font>
    <font>
      <sz val="12"/>
      <name val="Arial"/>
      <family val="2"/>
    </font>
    <font>
      <b/>
      <sz val="11"/>
      <color theme="1"/>
      <name val="Arial"/>
      <family val="2"/>
    </font>
    <font>
      <sz val="11"/>
      <color theme="1"/>
      <name val="Arial"/>
      <family val="2"/>
    </font>
    <font>
      <b/>
      <sz val="11"/>
      <name val="Arial"/>
      <family val="2"/>
    </font>
    <font>
      <b/>
      <sz val="11"/>
      <color indexed="8"/>
      <name val="Arial"/>
      <family val="2"/>
    </font>
    <font>
      <b/>
      <sz val="9"/>
      <name val="Arial"/>
      <family val="2"/>
    </font>
    <font>
      <i/>
      <sz val="9"/>
      <name val="Arial"/>
      <family val="2"/>
    </font>
    <font>
      <b/>
      <sz val="9"/>
      <color theme="1"/>
      <name val="Arial"/>
      <family val="2"/>
    </font>
    <font>
      <sz val="9"/>
      <name val="Arial"/>
      <family val="2"/>
    </font>
    <font>
      <b/>
      <i/>
      <sz val="9"/>
      <name val="Arial"/>
      <family val="2"/>
    </font>
    <font>
      <sz val="9"/>
      <color theme="1"/>
      <name val="Arial"/>
      <family val="2"/>
    </font>
    <font>
      <sz val="11"/>
      <name val="Arial"/>
      <family val="2"/>
    </font>
    <font>
      <i/>
      <sz val="11"/>
      <name val="Arial"/>
      <family val="2"/>
    </font>
    <font>
      <i/>
      <sz val="10"/>
      <name val="Arial"/>
      <family val="2"/>
    </font>
    <font>
      <b/>
      <sz val="10"/>
      <name val="Arial"/>
      <family val="2"/>
    </font>
    <font>
      <sz val="8"/>
      <name val="Arial"/>
      <family val="2"/>
    </font>
    <font>
      <b/>
      <i/>
      <sz val="14"/>
      <name val="Arial"/>
      <family val="2"/>
    </font>
    <font>
      <sz val="14"/>
      <color theme="1"/>
      <name val="Arial"/>
      <family val="2"/>
    </font>
  </fonts>
  <fills count="3">
    <fill>
      <patternFill patternType="none"/>
    </fill>
    <fill>
      <patternFill patternType="gray125"/>
    </fill>
    <fill>
      <patternFill patternType="solid">
        <fgColor rgb="FFE58F8F"/>
        <bgColor indexed="64"/>
      </patternFill>
    </fill>
  </fills>
  <borders count="21">
    <border>
      <left/>
      <right/>
      <top/>
      <bottom/>
      <diagonal/>
    </border>
    <border>
      <left style="medium">
        <color indexed="64"/>
      </left>
      <right/>
      <top/>
      <bottom/>
      <diagonal/>
    </border>
    <border>
      <left style="thin">
        <color auto="1"/>
      </left>
      <right/>
      <top/>
      <bottom/>
      <diagonal/>
    </border>
    <border>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diagonal/>
    </border>
    <border>
      <left/>
      <right/>
      <top style="thin">
        <color indexed="64"/>
      </top>
      <bottom/>
      <diagonal/>
    </border>
    <border>
      <left/>
      <right/>
      <top style="medium">
        <color indexed="64"/>
      </top>
      <bottom/>
      <diagonal/>
    </border>
    <border>
      <left style="thin">
        <color auto="1"/>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auto="1"/>
      </bottom>
      <diagonal/>
    </border>
    <border>
      <left/>
      <right style="thin">
        <color indexed="64"/>
      </right>
      <top style="thin">
        <color auto="1"/>
      </top>
      <bottom style="thin">
        <color auto="1"/>
      </bottom>
      <diagonal/>
    </border>
    <border>
      <left/>
      <right style="thin">
        <color indexed="64"/>
      </right>
      <top style="thin">
        <color auto="1"/>
      </top>
      <bottom/>
      <diagonal/>
    </border>
    <border>
      <left style="medium">
        <color indexed="64"/>
      </left>
      <right/>
      <top style="medium">
        <color indexed="64"/>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127">
    <xf numFmtId="0" fontId="0" fillId="0" borderId="0" xfId="0"/>
    <xf numFmtId="0" fontId="2" fillId="0" borderId="0" xfId="0" applyFont="1" applyAlignment="1">
      <alignment vertical="top" wrapText="1"/>
    </xf>
    <xf numFmtId="0" fontId="4" fillId="0" borderId="1" xfId="0" applyFont="1" applyBorder="1" applyAlignment="1">
      <alignment horizontal="left" vertical="top"/>
    </xf>
    <xf numFmtId="0" fontId="5" fillId="0" borderId="0" xfId="0" applyFont="1" applyAlignment="1">
      <alignment horizontal="left" vertical="top"/>
    </xf>
    <xf numFmtId="0" fontId="3" fillId="0" borderId="6" xfId="0" applyFont="1" applyBorder="1" applyAlignment="1">
      <alignment horizontal="left" vertical="top" wrapText="1"/>
    </xf>
    <xf numFmtId="0" fontId="8" fillId="0" borderId="6" xfId="0" applyFont="1" applyBorder="1" applyAlignment="1">
      <alignment horizontal="left" vertical="top" wrapText="1"/>
    </xf>
    <xf numFmtId="0" fontId="11" fillId="0" borderId="0" xfId="0" applyFont="1" applyAlignment="1">
      <alignment horizontal="left"/>
    </xf>
    <xf numFmtId="0" fontId="10" fillId="2" borderId="4" xfId="0" applyFont="1" applyFill="1" applyBorder="1" applyAlignment="1">
      <alignment horizontal="center" vertical="center"/>
    </xf>
    <xf numFmtId="0" fontId="13" fillId="0" borderId="8" xfId="0" applyFont="1" applyBorder="1"/>
    <xf numFmtId="0" fontId="13" fillId="0" borderId="0" xfId="0" applyFont="1"/>
    <xf numFmtId="3" fontId="13" fillId="0" borderId="0" xfId="0" applyNumberFormat="1" applyFont="1"/>
    <xf numFmtId="0" fontId="13" fillId="0" borderId="4" xfId="0" applyFont="1" applyBorder="1"/>
    <xf numFmtId="0" fontId="10" fillId="2" borderId="0" xfId="0" applyFont="1" applyFill="1"/>
    <xf numFmtId="0" fontId="13" fillId="0" borderId="11" xfId="0" applyFont="1" applyBorder="1"/>
    <xf numFmtId="0" fontId="10" fillId="0" borderId="12" xfId="0" applyFont="1" applyBorder="1" applyAlignment="1">
      <alignment horizontal="left" vertical="center" indent="4"/>
    </xf>
    <xf numFmtId="0" fontId="13" fillId="0" borderId="12" xfId="0" applyFont="1" applyBorder="1"/>
    <xf numFmtId="0" fontId="10" fillId="0" borderId="11" xfId="0" applyFont="1" applyBorder="1"/>
    <xf numFmtId="0" fontId="12" fillId="0" borderId="11" xfId="0" applyFont="1" applyBorder="1" applyAlignment="1">
      <alignment horizontal="left"/>
    </xf>
    <xf numFmtId="0" fontId="13" fillId="0" borderId="11" xfId="0" applyFont="1" applyBorder="1" applyAlignment="1">
      <alignment horizontal="left" indent="1"/>
    </xf>
    <xf numFmtId="0" fontId="15" fillId="0" borderId="11" xfId="0" applyFont="1" applyBorder="1" applyAlignment="1">
      <alignment horizontal="left"/>
    </xf>
    <xf numFmtId="0" fontId="13" fillId="0" borderId="13" xfId="0" applyFont="1" applyBorder="1"/>
    <xf numFmtId="0" fontId="4" fillId="0" borderId="0" xfId="0" applyFont="1" applyBorder="1" applyAlignment="1">
      <alignment horizontal="left" vertical="top"/>
    </xf>
    <xf numFmtId="5" fontId="11" fillId="0" borderId="0" xfId="1" applyNumberFormat="1" applyFont="1" applyFill="1" applyAlignment="1">
      <alignment horizontal="left"/>
    </xf>
    <xf numFmtId="5" fontId="10" fillId="2" borderId="4" xfId="1" applyNumberFormat="1" applyFont="1" applyFill="1" applyBorder="1" applyAlignment="1">
      <alignment horizontal="center" vertical="center"/>
    </xf>
    <xf numFmtId="5" fontId="12" fillId="2" borderId="4" xfId="1" applyNumberFormat="1" applyFont="1" applyFill="1" applyBorder="1" applyAlignment="1">
      <alignment horizontal="center" vertical="center"/>
    </xf>
    <xf numFmtId="5" fontId="13" fillId="0" borderId="0" xfId="1" applyNumberFormat="1" applyFont="1" applyFill="1" applyProtection="1"/>
    <xf numFmtId="5" fontId="13" fillId="0" borderId="8" xfId="1" applyNumberFormat="1" applyFont="1" applyFill="1" applyBorder="1"/>
    <xf numFmtId="5" fontId="13" fillId="0" borderId="0" xfId="1" applyNumberFormat="1" applyFont="1" applyFill="1" applyBorder="1"/>
    <xf numFmtId="5" fontId="13" fillId="0" borderId="0" xfId="1" applyNumberFormat="1" applyFont="1" applyFill="1" applyBorder="1" applyAlignment="1">
      <alignment horizontal="right"/>
    </xf>
    <xf numFmtId="5" fontId="13" fillId="0" borderId="4" xfId="1" applyNumberFormat="1" applyFont="1" applyFill="1" applyBorder="1"/>
    <xf numFmtId="5" fontId="13" fillId="0" borderId="0" xfId="1" applyNumberFormat="1" applyFont="1" applyFill="1"/>
    <xf numFmtId="5" fontId="10" fillId="2" borderId="0" xfId="1" applyNumberFormat="1" applyFont="1" applyFill="1" applyProtection="1"/>
    <xf numFmtId="5" fontId="15" fillId="0" borderId="11" xfId="1" applyNumberFormat="1" applyFont="1" applyFill="1" applyBorder="1"/>
    <xf numFmtId="5" fontId="13" fillId="0" borderId="11" xfId="1" applyNumberFormat="1" applyFont="1" applyFill="1" applyBorder="1"/>
    <xf numFmtId="5" fontId="10" fillId="0" borderId="12" xfId="1" applyNumberFormat="1" applyFont="1" applyFill="1" applyBorder="1"/>
    <xf numFmtId="5" fontId="10" fillId="0" borderId="12" xfId="1" applyNumberFormat="1" applyFont="1" applyFill="1" applyBorder="1" applyAlignment="1" applyProtection="1">
      <alignment vertical="center"/>
    </xf>
    <xf numFmtId="5" fontId="10" fillId="0" borderId="11" xfId="1" applyNumberFormat="1" applyFont="1" applyFill="1" applyBorder="1"/>
    <xf numFmtId="5" fontId="12" fillId="0" borderId="11" xfId="1" applyNumberFormat="1" applyFont="1" applyFill="1" applyBorder="1"/>
    <xf numFmtId="5" fontId="6" fillId="0" borderId="15" xfId="1" applyNumberFormat="1" applyFont="1" applyBorder="1" applyAlignment="1">
      <alignment horizontal="right" vertical="top"/>
    </xf>
    <xf numFmtId="5" fontId="7" fillId="0" borderId="15" xfId="1" applyNumberFormat="1" applyFont="1" applyBorder="1" applyAlignment="1">
      <alignment horizontal="right" vertical="top"/>
    </xf>
    <xf numFmtId="5" fontId="6" fillId="0" borderId="16" xfId="1" applyNumberFormat="1" applyFont="1" applyBorder="1" applyAlignment="1">
      <alignment horizontal="right" vertical="top"/>
    </xf>
    <xf numFmtId="5" fontId="6" fillId="0" borderId="18" xfId="1" applyNumberFormat="1" applyFont="1" applyBorder="1" applyAlignment="1">
      <alignment horizontal="right" vertical="top"/>
    </xf>
    <xf numFmtId="5" fontId="9" fillId="0" borderId="17" xfId="1" applyNumberFormat="1" applyFont="1" applyBorder="1" applyAlignment="1">
      <alignment horizontal="right" vertical="top"/>
    </xf>
    <xf numFmtId="0" fontId="3" fillId="0" borderId="0" xfId="0" applyFont="1" applyBorder="1" applyAlignment="1">
      <alignment horizontal="left" vertical="top"/>
    </xf>
    <xf numFmtId="0" fontId="3" fillId="0" borderId="5" xfId="0" applyFont="1" applyBorder="1" applyAlignment="1">
      <alignment horizontal="right" vertical="top" wrapText="1"/>
    </xf>
    <xf numFmtId="0" fontId="8" fillId="0" borderId="5" xfId="0" applyFont="1" applyBorder="1" applyAlignment="1">
      <alignment horizontal="right" vertical="top" wrapText="1"/>
    </xf>
    <xf numFmtId="5" fontId="3" fillId="0" borderId="17" xfId="1" applyNumberFormat="1" applyFont="1" applyBorder="1" applyAlignment="1">
      <alignment horizontal="right" vertical="top" wrapText="1"/>
    </xf>
    <xf numFmtId="5" fontId="12" fillId="2" borderId="4" xfId="1" applyNumberFormat="1" applyFont="1" applyFill="1" applyBorder="1" applyAlignment="1">
      <alignment horizontal="right" vertical="center"/>
    </xf>
    <xf numFmtId="0" fontId="13" fillId="0" borderId="11" xfId="0" applyFont="1" applyBorder="1" applyAlignment="1">
      <alignment horizontal="left" vertical="center" indent="3"/>
    </xf>
    <xf numFmtId="5" fontId="10" fillId="0" borderId="11" xfId="1" applyNumberFormat="1" applyFont="1" applyFill="1" applyBorder="1" applyAlignment="1" applyProtection="1">
      <alignment vertical="center"/>
    </xf>
    <xf numFmtId="0" fontId="10" fillId="0" borderId="11" xfId="0" applyFont="1" applyBorder="1" applyAlignment="1">
      <alignment horizontal="right"/>
    </xf>
    <xf numFmtId="0" fontId="13" fillId="0" borderId="11" xfId="0" applyFont="1" applyBorder="1" applyAlignment="1"/>
    <xf numFmtId="5" fontId="10" fillId="0" borderId="11" xfId="1" applyNumberFormat="1" applyFont="1" applyFill="1" applyBorder="1" applyAlignment="1"/>
    <xf numFmtId="5" fontId="10" fillId="0" borderId="11" xfId="1" applyNumberFormat="1" applyFont="1" applyFill="1" applyBorder="1" applyAlignment="1">
      <alignment horizontal="right"/>
    </xf>
    <xf numFmtId="0" fontId="10" fillId="0" borderId="0" xfId="0" applyFont="1" applyBorder="1"/>
    <xf numFmtId="0" fontId="13" fillId="0" borderId="0" xfId="0" applyFont="1" applyBorder="1"/>
    <xf numFmtId="5" fontId="10" fillId="0" borderId="0" xfId="1" applyNumberFormat="1" applyFont="1" applyFill="1" applyBorder="1" applyAlignment="1">
      <alignment horizontal="right"/>
    </xf>
    <xf numFmtId="5" fontId="10" fillId="0" borderId="0" xfId="1" applyNumberFormat="1" applyFont="1" applyFill="1" applyBorder="1"/>
    <xf numFmtId="0" fontId="7" fillId="0" borderId="0" xfId="0" applyFont="1" applyAlignment="1">
      <alignment horizontal="center" vertical="center"/>
    </xf>
    <xf numFmtId="43" fontId="7" fillId="0" borderId="0" xfId="1" applyFont="1" applyAlignment="1">
      <alignment horizontal="left" vertical="top"/>
    </xf>
    <xf numFmtId="0" fontId="7" fillId="0" borderId="0" xfId="0" applyFont="1" applyAlignment="1">
      <alignment horizontal="left" vertical="top"/>
    </xf>
    <xf numFmtId="5" fontId="7" fillId="0" borderId="15" xfId="1" applyNumberFormat="1" applyFont="1" applyBorder="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43" fontId="7" fillId="0" borderId="0" xfId="1" applyFont="1" applyAlignment="1">
      <alignment horizontal="center" vertical="center"/>
    </xf>
    <xf numFmtId="5" fontId="7" fillId="0" borderId="18" xfId="1" applyNumberFormat="1" applyFont="1" applyBorder="1" applyAlignment="1">
      <alignment horizontal="left" vertical="top"/>
    </xf>
    <xf numFmtId="0" fontId="5" fillId="0" borderId="0" xfId="0" applyFont="1" applyBorder="1" applyAlignment="1">
      <alignment horizontal="left" vertical="top"/>
    </xf>
    <xf numFmtId="5" fontId="3" fillId="0" borderId="15" xfId="1" applyNumberFormat="1" applyFont="1" applyBorder="1" applyAlignment="1">
      <alignment horizontal="right" vertical="top"/>
    </xf>
    <xf numFmtId="7" fontId="7" fillId="0" borderId="0" xfId="0" applyNumberFormat="1" applyFont="1" applyAlignment="1">
      <alignment horizontal="center" vertical="center"/>
    </xf>
    <xf numFmtId="7" fontId="7" fillId="0" borderId="0" xfId="1" applyNumberFormat="1" applyFont="1" applyAlignment="1">
      <alignment horizontal="left" vertical="top"/>
    </xf>
    <xf numFmtId="5" fontId="3" fillId="0" borderId="16" xfId="1" applyNumberFormat="1" applyFont="1" applyBorder="1" applyAlignment="1">
      <alignment horizontal="right" vertical="top"/>
    </xf>
    <xf numFmtId="0" fontId="3" fillId="0" borderId="4" xfId="0" applyFont="1" applyBorder="1" applyAlignment="1">
      <alignment horizontal="left" vertical="top"/>
    </xf>
    <xf numFmtId="0" fontId="5" fillId="0" borderId="4" xfId="0" applyFont="1" applyBorder="1" applyAlignment="1">
      <alignment horizontal="left" vertical="top"/>
    </xf>
    <xf numFmtId="0" fontId="20" fillId="0" borderId="0" xfId="0" applyFont="1" applyBorder="1" applyAlignment="1">
      <alignment horizontal="left" vertical="top"/>
    </xf>
    <xf numFmtId="0" fontId="6" fillId="0" borderId="0" xfId="0" applyFont="1" applyAlignment="1">
      <alignment horizontal="left" vertical="top"/>
    </xf>
    <xf numFmtId="0" fontId="21" fillId="0" borderId="0" xfId="0" applyFont="1" applyAlignment="1">
      <alignment horizontal="left" vertical="top" wrapText="1"/>
    </xf>
    <xf numFmtId="5" fontId="7" fillId="0" borderId="0" xfId="1" applyNumberFormat="1" applyFont="1" applyBorder="1" applyAlignment="1">
      <alignment horizontal="left" vertical="top"/>
    </xf>
    <xf numFmtId="0" fontId="6" fillId="0" borderId="7" xfId="0" applyFont="1" applyBorder="1" applyAlignment="1">
      <alignment horizontal="left" vertical="top"/>
    </xf>
    <xf numFmtId="0" fontId="7" fillId="0" borderId="8" xfId="0" applyFont="1" applyBorder="1" applyAlignment="1">
      <alignment horizontal="left" vertical="top"/>
    </xf>
    <xf numFmtId="0" fontId="6" fillId="0" borderId="1" xfId="0" applyFont="1" applyBorder="1" applyAlignment="1">
      <alignment horizontal="left" vertical="top"/>
    </xf>
    <xf numFmtId="0" fontId="7" fillId="0" borderId="0" xfId="0" applyFont="1" applyBorder="1" applyAlignment="1">
      <alignment horizontal="left" vertical="top"/>
    </xf>
    <xf numFmtId="0" fontId="7" fillId="0" borderId="1" xfId="0" applyFont="1" applyBorder="1" applyAlignment="1">
      <alignment horizontal="left" vertical="top"/>
    </xf>
    <xf numFmtId="0" fontId="6" fillId="0" borderId="0" xfId="0" applyFont="1" applyBorder="1" applyAlignment="1">
      <alignment horizontal="left" vertical="top"/>
    </xf>
    <xf numFmtId="5" fontId="7" fillId="0" borderId="0" xfId="1" applyNumberFormat="1" applyFont="1" applyAlignment="1">
      <alignment horizontal="left" vertical="top"/>
    </xf>
    <xf numFmtId="5" fontId="3" fillId="0" borderId="17" xfId="1" applyNumberFormat="1" applyFont="1" applyBorder="1" applyAlignment="1">
      <alignment horizontal="center" vertical="center" wrapText="1"/>
    </xf>
    <xf numFmtId="43" fontId="7" fillId="0" borderId="0" xfId="1" applyFont="1"/>
    <xf numFmtId="0" fontId="7" fillId="0" borderId="0" xfId="0" applyFont="1"/>
    <xf numFmtId="43" fontId="7" fillId="0" borderId="0" xfId="0" applyNumberFormat="1" applyFont="1"/>
    <xf numFmtId="43" fontId="6" fillId="0" borderId="0" xfId="1" applyFont="1"/>
    <xf numFmtId="0" fontId="6" fillId="0" borderId="0" xfId="0" applyFont="1"/>
    <xf numFmtId="5" fontId="7" fillId="0" borderId="0" xfId="1" applyNumberFormat="1" applyFont="1"/>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2" fillId="0" borderId="0" xfId="0" applyFont="1" applyBorder="1" applyAlignment="1">
      <alignment horizontal="center" vertical="center"/>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15" xfId="0" applyFont="1" applyBorder="1" applyAlignment="1">
      <alignment horizontal="center" vertical="top"/>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8" fillId="0" borderId="1" xfId="0" applyFont="1" applyBorder="1" applyAlignment="1">
      <alignment horizontal="center" vertical="top" wrapText="1"/>
    </xf>
    <xf numFmtId="0" fontId="18" fillId="0" borderId="0" xfId="0" applyFont="1" applyBorder="1" applyAlignment="1">
      <alignment horizontal="center" vertical="top" wrapText="1"/>
    </xf>
    <xf numFmtId="0" fontId="18" fillId="0" borderId="15" xfId="0" applyFont="1" applyBorder="1" applyAlignment="1">
      <alignment horizontal="center" vertical="top" wrapText="1"/>
    </xf>
    <xf numFmtId="0" fontId="19" fillId="0" borderId="0" xfId="0" applyFont="1" applyBorder="1" applyAlignment="1">
      <alignment horizontal="left" vertical="top"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1" xfId="0" applyFont="1" applyBorder="1" applyAlignment="1">
      <alignment horizontal="center" vertical="top" wrapText="1"/>
    </xf>
    <xf numFmtId="0" fontId="16" fillId="0" borderId="11" xfId="0" applyFont="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17" xfId="0" applyFont="1" applyBorder="1" applyAlignment="1">
      <alignment horizontal="center"/>
    </xf>
    <xf numFmtId="0" fontId="2" fillId="0" borderId="0" xfId="0" applyFont="1" applyAlignment="1">
      <alignment horizontal="center" vertical="center" wrapText="1"/>
    </xf>
    <xf numFmtId="0" fontId="22" fillId="0" borderId="0" xfId="0" applyFont="1" applyAlignment="1">
      <alignment vertical="center" wrapText="1"/>
    </xf>
    <xf numFmtId="0" fontId="22" fillId="0" borderId="14" xfId="0" applyFont="1" applyBorder="1" applyAlignment="1">
      <alignment wrapText="1"/>
    </xf>
    <xf numFmtId="0" fontId="22" fillId="0" borderId="3" xfId="0" applyFont="1" applyBorder="1" applyAlignment="1">
      <alignment wrapText="1"/>
    </xf>
    <xf numFmtId="0" fontId="10" fillId="0" borderId="9" xfId="0" applyFont="1" applyBorder="1" applyAlignment="1">
      <alignment horizontal="center" vertical="center" wrapText="1"/>
    </xf>
    <xf numFmtId="0" fontId="7" fillId="0" borderId="9" xfId="0" applyFont="1" applyBorder="1" applyAlignment="1">
      <alignment vertical="center" wrapText="1"/>
    </xf>
    <xf numFmtId="0" fontId="7" fillId="0" borderId="0" xfId="0" applyFont="1" applyAlignment="1">
      <alignment vertical="center" wrapText="1"/>
    </xf>
    <xf numFmtId="0" fontId="11" fillId="0" borderId="0" xfId="0" applyFont="1" applyAlignment="1">
      <alignment horizontal="center"/>
    </xf>
    <xf numFmtId="0" fontId="14" fillId="0" borderId="10" xfId="0" applyFont="1" applyBorder="1" applyAlignment="1">
      <alignment horizontal="center"/>
    </xf>
    <xf numFmtId="0" fontId="14" fillId="0" borderId="4" xfId="0" applyFont="1" applyBorder="1" applyAlignment="1">
      <alignment horizontal="center"/>
    </xf>
    <xf numFmtId="5" fontId="2" fillId="0" borderId="20" xfId="1" applyNumberFormat="1" applyFont="1" applyFill="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3A8D-7FCD-4133-AC74-C4502E1588EB}">
  <sheetPr>
    <pageSetUpPr fitToPage="1"/>
  </sheetPr>
  <dimension ref="A1:E701"/>
  <sheetViews>
    <sheetView tabSelected="1" zoomScale="85" zoomScaleNormal="85" zoomScaleSheetLayoutView="75" zoomScalePageLayoutView="50" workbookViewId="0">
      <selection activeCell="A5" sqref="A5:C5"/>
    </sheetView>
  </sheetViews>
  <sheetFormatPr defaultColWidth="9.140625" defaultRowHeight="15" x14ac:dyDescent="0.25"/>
  <cols>
    <col min="1" max="1" width="55" style="3" bestFit="1" customWidth="1"/>
    <col min="2" max="2" width="19.5703125" style="3" bestFit="1" customWidth="1"/>
    <col min="3" max="3" width="51.42578125" style="83" customWidth="1"/>
    <col min="4" max="4" width="15.28515625" style="58" bestFit="1" customWidth="1"/>
    <col min="5" max="5" width="16.85546875" style="59" bestFit="1" customWidth="1"/>
    <col min="6" max="16384" width="9.140625" style="60"/>
  </cols>
  <sheetData>
    <row r="1" spans="1:5" ht="26.45" customHeight="1" x14ac:dyDescent="0.25">
      <c r="A1" s="94" t="s">
        <v>0</v>
      </c>
      <c r="B1" s="94"/>
      <c r="C1" s="94"/>
    </row>
    <row r="2" spans="1:5" ht="27.6" customHeight="1" thickBot="1" x14ac:dyDescent="0.3">
      <c r="A2" s="94" t="s">
        <v>1</v>
      </c>
      <c r="B2" s="94"/>
      <c r="C2" s="94"/>
    </row>
    <row r="3" spans="1:5" ht="33.6" customHeight="1" thickBot="1" x14ac:dyDescent="0.3">
      <c r="A3" s="95" t="s">
        <v>628</v>
      </c>
      <c r="B3" s="96"/>
      <c r="C3" s="97"/>
      <c r="D3" s="1"/>
    </row>
    <row r="4" spans="1:5" ht="15.75" customHeight="1" x14ac:dyDescent="0.25">
      <c r="A4" s="98"/>
      <c r="B4" s="99"/>
      <c r="C4" s="100"/>
    </row>
    <row r="5" spans="1:5" ht="63.95" customHeight="1" x14ac:dyDescent="0.25">
      <c r="A5" s="101" t="s">
        <v>629</v>
      </c>
      <c r="B5" s="102"/>
      <c r="C5" s="103"/>
    </row>
    <row r="6" spans="1:5" ht="55.5" customHeight="1" x14ac:dyDescent="0.25">
      <c r="A6" s="104" t="s">
        <v>2</v>
      </c>
      <c r="B6" s="105"/>
      <c r="C6" s="106"/>
    </row>
    <row r="7" spans="1:5" ht="14.25" x14ac:dyDescent="0.25">
      <c r="A7" s="107"/>
      <c r="B7" s="107"/>
      <c r="C7" s="61"/>
    </row>
    <row r="8" spans="1:5" s="58" customFormat="1" ht="15.75" x14ac:dyDescent="0.25">
      <c r="A8" s="62" t="s">
        <v>3</v>
      </c>
      <c r="B8" s="63"/>
      <c r="C8" s="84" t="s">
        <v>630</v>
      </c>
      <c r="E8" s="64"/>
    </row>
    <row r="9" spans="1:5" ht="14.25" x14ac:dyDescent="0.25">
      <c r="A9" s="21"/>
      <c r="B9" s="21"/>
      <c r="C9" s="65"/>
    </row>
    <row r="10" spans="1:5" ht="15.75" x14ac:dyDescent="0.25">
      <c r="A10" s="66" t="s">
        <v>5</v>
      </c>
      <c r="B10" s="66"/>
      <c r="C10" s="67">
        <f>C94</f>
        <v>2242478229</v>
      </c>
      <c r="D10" s="68"/>
      <c r="E10" s="69"/>
    </row>
    <row r="11" spans="1:5" ht="14.25" x14ac:dyDescent="0.25">
      <c r="A11" s="21"/>
      <c r="B11" s="21"/>
      <c r="C11" s="61"/>
      <c r="E11" s="69"/>
    </row>
    <row r="12" spans="1:5" ht="15.75" x14ac:dyDescent="0.25">
      <c r="A12" s="66" t="s">
        <v>6</v>
      </c>
      <c r="B12" s="66"/>
      <c r="C12" s="67">
        <f>C291</f>
        <v>610198556</v>
      </c>
      <c r="D12" s="68"/>
      <c r="E12" s="69"/>
    </row>
    <row r="13" spans="1:5" ht="14.25" x14ac:dyDescent="0.25">
      <c r="A13" s="21"/>
      <c r="B13" s="21"/>
      <c r="C13" s="61"/>
      <c r="E13" s="69"/>
    </row>
    <row r="14" spans="1:5" ht="15.75" x14ac:dyDescent="0.25">
      <c r="A14" s="66" t="s">
        <v>7</v>
      </c>
      <c r="B14" s="66"/>
      <c r="C14" s="70">
        <f>C699</f>
        <v>404333338</v>
      </c>
      <c r="D14" s="68"/>
      <c r="E14" s="69"/>
    </row>
    <row r="15" spans="1:5" ht="15.75" x14ac:dyDescent="0.25">
      <c r="A15" s="66"/>
      <c r="B15" s="66"/>
      <c r="C15" s="67"/>
      <c r="D15" s="68"/>
      <c r="E15" s="69"/>
    </row>
    <row r="16" spans="1:5" ht="14.25" x14ac:dyDescent="0.25">
      <c r="A16" s="21"/>
      <c r="B16" s="21"/>
      <c r="C16" s="61"/>
      <c r="E16" s="69"/>
    </row>
    <row r="17" spans="1:5" ht="15.75" x14ac:dyDescent="0.25">
      <c r="A17" s="71" t="s">
        <v>620</v>
      </c>
      <c r="B17" s="72"/>
      <c r="C17" s="70">
        <f>SUM(C10:C14)</f>
        <v>3257010123</v>
      </c>
      <c r="D17" s="68"/>
      <c r="E17" s="69"/>
    </row>
    <row r="18" spans="1:5" ht="14.25" x14ac:dyDescent="0.25">
      <c r="A18" s="73"/>
      <c r="B18" s="73"/>
      <c r="C18" s="61"/>
      <c r="E18" s="69"/>
    </row>
    <row r="19" spans="1:5" ht="14.25" x14ac:dyDescent="0.25">
      <c r="A19" s="2"/>
      <c r="B19" s="21"/>
      <c r="C19" s="61"/>
      <c r="E19" s="69"/>
    </row>
    <row r="20" spans="1:5" ht="33.75" customHeight="1" x14ac:dyDescent="0.25">
      <c r="A20" s="108" t="s">
        <v>8</v>
      </c>
      <c r="B20" s="109"/>
      <c r="C20" s="110"/>
      <c r="E20" s="69"/>
    </row>
    <row r="21" spans="1:5" x14ac:dyDescent="0.25">
      <c r="A21" s="74" t="s">
        <v>9</v>
      </c>
      <c r="B21" s="60" t="s">
        <v>10</v>
      </c>
      <c r="C21" s="38">
        <v>44082820</v>
      </c>
      <c r="D21" s="68"/>
      <c r="E21" s="69"/>
    </row>
    <row r="22" spans="1:5" x14ac:dyDescent="0.25">
      <c r="A22" s="74" t="s">
        <v>11</v>
      </c>
      <c r="B22" s="60" t="s">
        <v>12</v>
      </c>
      <c r="C22" s="38">
        <v>21948014</v>
      </c>
      <c r="D22" s="68"/>
      <c r="E22" s="69"/>
    </row>
    <row r="23" spans="1:5" x14ac:dyDescent="0.25">
      <c r="A23" s="74" t="s">
        <v>13</v>
      </c>
      <c r="B23" s="60" t="s">
        <v>14</v>
      </c>
      <c r="C23" s="38">
        <v>42321148</v>
      </c>
      <c r="D23" s="68"/>
      <c r="E23" s="69"/>
    </row>
    <row r="24" spans="1:5" ht="14.25" x14ac:dyDescent="0.25">
      <c r="A24" s="60" t="s">
        <v>15</v>
      </c>
      <c r="B24" s="60" t="s">
        <v>16</v>
      </c>
      <c r="C24" s="39">
        <v>88661912</v>
      </c>
      <c r="D24" s="68"/>
      <c r="E24" s="69"/>
    </row>
    <row r="25" spans="1:5" ht="14.25" x14ac:dyDescent="0.25">
      <c r="A25" s="60" t="s">
        <v>15</v>
      </c>
      <c r="B25" s="60" t="s">
        <v>17</v>
      </c>
      <c r="C25" s="39">
        <v>1221388</v>
      </c>
      <c r="D25" s="68"/>
      <c r="E25" s="69"/>
    </row>
    <row r="26" spans="1:5" x14ac:dyDescent="0.25">
      <c r="A26" s="74" t="s">
        <v>18</v>
      </c>
      <c r="B26" s="60"/>
      <c r="C26" s="38">
        <v>89883300</v>
      </c>
      <c r="D26" s="68"/>
      <c r="E26" s="69"/>
    </row>
    <row r="27" spans="1:5" ht="14.25" x14ac:dyDescent="0.25">
      <c r="A27" s="60" t="s">
        <v>19</v>
      </c>
      <c r="B27" s="60" t="s">
        <v>20</v>
      </c>
      <c r="C27" s="39">
        <v>11744053</v>
      </c>
      <c r="D27" s="68"/>
      <c r="E27" s="69"/>
    </row>
    <row r="28" spans="1:5" ht="14.25" x14ac:dyDescent="0.25">
      <c r="A28" s="60" t="s">
        <v>19</v>
      </c>
      <c r="B28" s="60" t="s">
        <v>21</v>
      </c>
      <c r="C28" s="39">
        <v>177010</v>
      </c>
      <c r="D28" s="68"/>
      <c r="E28" s="69"/>
    </row>
    <row r="29" spans="1:5" x14ac:dyDescent="0.25">
      <c r="A29" s="74" t="s">
        <v>22</v>
      </c>
      <c r="B29" s="60"/>
      <c r="C29" s="38">
        <v>11921063</v>
      </c>
      <c r="D29" s="68"/>
      <c r="E29" s="69"/>
    </row>
    <row r="30" spans="1:5" ht="14.25" x14ac:dyDescent="0.25">
      <c r="A30" s="60" t="s">
        <v>23</v>
      </c>
      <c r="B30" s="60" t="s">
        <v>24</v>
      </c>
      <c r="C30" s="39">
        <v>139382009</v>
      </c>
      <c r="D30" s="68"/>
      <c r="E30" s="69"/>
    </row>
    <row r="31" spans="1:5" ht="14.25" x14ac:dyDescent="0.25">
      <c r="A31" s="60" t="s">
        <v>23</v>
      </c>
      <c r="B31" s="60" t="s">
        <v>25</v>
      </c>
      <c r="C31" s="39">
        <v>9131684</v>
      </c>
      <c r="D31" s="68"/>
      <c r="E31" s="69"/>
    </row>
    <row r="32" spans="1:5" x14ac:dyDescent="0.25">
      <c r="A32" s="74" t="s">
        <v>26</v>
      </c>
      <c r="B32" s="60"/>
      <c r="C32" s="38">
        <v>148513693</v>
      </c>
      <c r="D32" s="68"/>
      <c r="E32" s="69"/>
    </row>
    <row r="33" spans="1:5" ht="14.25" x14ac:dyDescent="0.25">
      <c r="A33" s="60" t="s">
        <v>27</v>
      </c>
      <c r="B33" s="60" t="s">
        <v>28</v>
      </c>
      <c r="C33" s="39">
        <v>2674360</v>
      </c>
      <c r="D33" s="68"/>
      <c r="E33" s="69"/>
    </row>
    <row r="34" spans="1:5" ht="14.25" x14ac:dyDescent="0.25">
      <c r="A34" s="60" t="s">
        <v>27</v>
      </c>
      <c r="B34" s="60" t="s">
        <v>29</v>
      </c>
      <c r="C34" s="39">
        <v>9995648</v>
      </c>
      <c r="D34" s="68"/>
      <c r="E34" s="69"/>
    </row>
    <row r="35" spans="1:5" x14ac:dyDescent="0.25">
      <c r="A35" s="74" t="s">
        <v>30</v>
      </c>
      <c r="B35" s="60"/>
      <c r="C35" s="38">
        <v>12670008</v>
      </c>
      <c r="D35" s="68"/>
      <c r="E35" s="69"/>
    </row>
    <row r="36" spans="1:5" x14ac:dyDescent="0.25">
      <c r="A36" s="74" t="s">
        <v>31</v>
      </c>
      <c r="B36" s="60" t="s">
        <v>29</v>
      </c>
      <c r="C36" s="38">
        <v>17008214</v>
      </c>
      <c r="D36" s="68"/>
      <c r="E36" s="69"/>
    </row>
    <row r="37" spans="1:5" x14ac:dyDescent="0.25">
      <c r="A37" s="74" t="s">
        <v>32</v>
      </c>
      <c r="B37" s="60" t="s">
        <v>29</v>
      </c>
      <c r="C37" s="38">
        <v>11298954</v>
      </c>
      <c r="D37" s="68"/>
      <c r="E37" s="69"/>
    </row>
    <row r="38" spans="1:5" x14ac:dyDescent="0.25">
      <c r="A38" s="74" t="s">
        <v>33</v>
      </c>
      <c r="B38" s="60" t="s">
        <v>12</v>
      </c>
      <c r="C38" s="38">
        <v>55784421</v>
      </c>
      <c r="D38" s="68"/>
      <c r="E38" s="69"/>
    </row>
    <row r="39" spans="1:5" x14ac:dyDescent="0.25">
      <c r="A39" s="74" t="s">
        <v>34</v>
      </c>
      <c r="B39" s="60" t="s">
        <v>35</v>
      </c>
      <c r="C39" s="38">
        <v>34931736</v>
      </c>
      <c r="D39" s="68"/>
      <c r="E39" s="69"/>
    </row>
    <row r="40" spans="1:5" x14ac:dyDescent="0.25">
      <c r="A40" s="74" t="s">
        <v>36</v>
      </c>
      <c r="B40" s="60" t="s">
        <v>37</v>
      </c>
      <c r="C40" s="38">
        <v>25004539</v>
      </c>
      <c r="D40" s="68"/>
      <c r="E40" s="69"/>
    </row>
    <row r="41" spans="1:5" x14ac:dyDescent="0.25">
      <c r="A41" s="74" t="s">
        <v>38</v>
      </c>
      <c r="B41" s="60" t="s">
        <v>12</v>
      </c>
      <c r="C41" s="38">
        <v>52604422</v>
      </c>
      <c r="D41" s="68"/>
      <c r="E41" s="69"/>
    </row>
    <row r="42" spans="1:5" x14ac:dyDescent="0.25">
      <c r="A42" s="74" t="s">
        <v>39</v>
      </c>
      <c r="B42" s="60" t="s">
        <v>25</v>
      </c>
      <c r="C42" s="38">
        <v>10793491</v>
      </c>
      <c r="D42" s="68"/>
      <c r="E42" s="69"/>
    </row>
    <row r="43" spans="1:5" x14ac:dyDescent="0.25">
      <c r="A43" s="74" t="s">
        <v>40</v>
      </c>
      <c r="B43" s="60" t="s">
        <v>41</v>
      </c>
      <c r="C43" s="38">
        <v>10081242</v>
      </c>
      <c r="D43" s="68"/>
      <c r="E43" s="69"/>
    </row>
    <row r="44" spans="1:5" ht="14.25" x14ac:dyDescent="0.25">
      <c r="A44" s="60" t="s">
        <v>42</v>
      </c>
      <c r="B44" s="60" t="s">
        <v>43</v>
      </c>
      <c r="C44" s="39">
        <v>5198563</v>
      </c>
      <c r="D44" s="68"/>
      <c r="E44" s="69"/>
    </row>
    <row r="45" spans="1:5" ht="14.25" x14ac:dyDescent="0.25">
      <c r="A45" s="60" t="s">
        <v>42</v>
      </c>
      <c r="B45" s="60" t="s">
        <v>44</v>
      </c>
      <c r="C45" s="39">
        <v>6526687</v>
      </c>
      <c r="D45" s="68"/>
      <c r="E45" s="69"/>
    </row>
    <row r="46" spans="1:5" x14ac:dyDescent="0.25">
      <c r="A46" s="74" t="s">
        <v>45</v>
      </c>
      <c r="B46" s="60"/>
      <c r="C46" s="38">
        <v>11725250</v>
      </c>
      <c r="D46" s="68"/>
      <c r="E46" s="69"/>
    </row>
    <row r="47" spans="1:5" x14ac:dyDescent="0.25">
      <c r="A47" s="74" t="s">
        <v>46</v>
      </c>
      <c r="B47" s="60" t="s">
        <v>47</v>
      </c>
      <c r="C47" s="38">
        <v>24956564</v>
      </c>
      <c r="D47" s="68"/>
      <c r="E47" s="69"/>
    </row>
    <row r="48" spans="1:5" x14ac:dyDescent="0.25">
      <c r="A48" s="74" t="s">
        <v>48</v>
      </c>
      <c r="B48" s="60" t="s">
        <v>49</v>
      </c>
      <c r="C48" s="38">
        <v>174910812</v>
      </c>
      <c r="D48" s="68"/>
      <c r="E48" s="69"/>
    </row>
    <row r="49" spans="1:5" ht="14.25" x14ac:dyDescent="0.25">
      <c r="A49" s="60" t="s">
        <v>50</v>
      </c>
      <c r="B49" s="60" t="s">
        <v>51</v>
      </c>
      <c r="C49" s="39">
        <v>226748</v>
      </c>
      <c r="D49" s="68"/>
      <c r="E49" s="69"/>
    </row>
    <row r="50" spans="1:5" ht="14.25" x14ac:dyDescent="0.25">
      <c r="A50" s="60" t="s">
        <v>50</v>
      </c>
      <c r="B50" s="60" t="s">
        <v>52</v>
      </c>
      <c r="C50" s="39">
        <v>825955</v>
      </c>
      <c r="D50" s="68"/>
      <c r="E50" s="69"/>
    </row>
    <row r="51" spans="1:5" ht="14.25" x14ac:dyDescent="0.25">
      <c r="A51" s="60" t="s">
        <v>50</v>
      </c>
      <c r="B51" s="60" t="s">
        <v>53</v>
      </c>
      <c r="C51" s="39">
        <v>5064414</v>
      </c>
      <c r="D51" s="68"/>
      <c r="E51" s="69"/>
    </row>
    <row r="52" spans="1:5" x14ac:dyDescent="0.25">
      <c r="A52" s="74" t="s">
        <v>54</v>
      </c>
      <c r="B52" s="60"/>
      <c r="C52" s="38">
        <v>6117117</v>
      </c>
      <c r="D52" s="68"/>
      <c r="E52" s="69"/>
    </row>
    <row r="53" spans="1:5" x14ac:dyDescent="0.25">
      <c r="A53" s="74" t="s">
        <v>55</v>
      </c>
      <c r="B53" s="60" t="s">
        <v>41</v>
      </c>
      <c r="C53" s="38">
        <v>81556279</v>
      </c>
      <c r="D53" s="68"/>
      <c r="E53" s="69"/>
    </row>
    <row r="54" spans="1:5" x14ac:dyDescent="0.25">
      <c r="A54" s="74" t="s">
        <v>56</v>
      </c>
      <c r="B54" s="60" t="s">
        <v>57</v>
      </c>
      <c r="C54" s="38">
        <v>12685215</v>
      </c>
      <c r="D54" s="68"/>
      <c r="E54" s="69"/>
    </row>
    <row r="55" spans="1:5" x14ac:dyDescent="0.25">
      <c r="A55" s="74" t="s">
        <v>58</v>
      </c>
      <c r="B55" s="60" t="s">
        <v>59</v>
      </c>
      <c r="C55" s="38">
        <v>35286014</v>
      </c>
      <c r="D55" s="68"/>
      <c r="E55" s="69"/>
    </row>
    <row r="56" spans="1:5" x14ac:dyDescent="0.25">
      <c r="A56" s="74" t="s">
        <v>60</v>
      </c>
      <c r="B56" s="60" t="s">
        <v>53</v>
      </c>
      <c r="C56" s="38">
        <v>14278054</v>
      </c>
      <c r="D56" s="68"/>
      <c r="E56" s="69"/>
    </row>
    <row r="57" spans="1:5" ht="14.25" x14ac:dyDescent="0.25">
      <c r="A57" s="60" t="s">
        <v>61</v>
      </c>
      <c r="B57" s="60" t="s">
        <v>62</v>
      </c>
      <c r="C57" s="39">
        <v>204574303</v>
      </c>
      <c r="D57" s="68"/>
      <c r="E57" s="69"/>
    </row>
    <row r="58" spans="1:5" ht="14.25" x14ac:dyDescent="0.25">
      <c r="A58" s="60" t="s">
        <v>61</v>
      </c>
      <c r="B58" s="60" t="s">
        <v>63</v>
      </c>
      <c r="C58" s="39">
        <v>368624156</v>
      </c>
      <c r="D58" s="68"/>
      <c r="E58" s="69"/>
    </row>
    <row r="59" spans="1:5" x14ac:dyDescent="0.25">
      <c r="A59" s="74" t="s">
        <v>64</v>
      </c>
      <c r="B59" s="60"/>
      <c r="C59" s="38">
        <v>573198459</v>
      </c>
      <c r="D59" s="68"/>
      <c r="E59" s="69"/>
    </row>
    <row r="60" spans="1:5" x14ac:dyDescent="0.25">
      <c r="A60" s="74" t="s">
        <v>65</v>
      </c>
      <c r="B60" s="60" t="s">
        <v>41</v>
      </c>
      <c r="C60" s="38">
        <v>23736252</v>
      </c>
      <c r="D60" s="68"/>
      <c r="E60" s="69"/>
    </row>
    <row r="61" spans="1:5" ht="14.25" x14ac:dyDescent="0.25">
      <c r="A61" s="60" t="s">
        <v>66</v>
      </c>
      <c r="B61" s="60" t="s">
        <v>67</v>
      </c>
      <c r="C61" s="39">
        <v>10009037</v>
      </c>
      <c r="D61" s="68"/>
      <c r="E61" s="69"/>
    </row>
    <row r="62" spans="1:5" ht="14.25" x14ac:dyDescent="0.25">
      <c r="A62" s="60" t="s">
        <v>66</v>
      </c>
      <c r="B62" s="60" t="s">
        <v>14</v>
      </c>
      <c r="C62" s="39">
        <v>772281</v>
      </c>
      <c r="D62" s="68"/>
      <c r="E62" s="69"/>
    </row>
    <row r="63" spans="1:5" ht="14.25" x14ac:dyDescent="0.25">
      <c r="A63" s="60" t="s">
        <v>66</v>
      </c>
      <c r="B63" s="60" t="s">
        <v>62</v>
      </c>
      <c r="C63" s="39">
        <v>23050260</v>
      </c>
      <c r="D63" s="68"/>
      <c r="E63" s="69"/>
    </row>
    <row r="64" spans="1:5" ht="14.25" x14ac:dyDescent="0.25">
      <c r="A64" s="60" t="s">
        <v>66</v>
      </c>
      <c r="B64" s="60" t="s">
        <v>68</v>
      </c>
      <c r="C64" s="39">
        <v>59794382</v>
      </c>
      <c r="D64" s="68"/>
      <c r="E64" s="69"/>
    </row>
    <row r="65" spans="1:5" x14ac:dyDescent="0.25">
      <c r="A65" s="74" t="s">
        <v>69</v>
      </c>
      <c r="B65" s="60"/>
      <c r="C65" s="38">
        <v>93625960</v>
      </c>
      <c r="D65" s="68"/>
      <c r="E65" s="69"/>
    </row>
    <row r="66" spans="1:5" x14ac:dyDescent="0.25">
      <c r="A66" s="74" t="s">
        <v>70</v>
      </c>
      <c r="B66" s="60" t="s">
        <v>71</v>
      </c>
      <c r="C66" s="38">
        <v>34028104</v>
      </c>
      <c r="D66" s="68"/>
      <c r="E66" s="69"/>
    </row>
    <row r="67" spans="1:5" x14ac:dyDescent="0.25">
      <c r="A67" s="74" t="s">
        <v>72</v>
      </c>
      <c r="B67" s="60" t="s">
        <v>68</v>
      </c>
      <c r="C67" s="38">
        <v>19196268</v>
      </c>
      <c r="D67" s="68"/>
      <c r="E67" s="69"/>
    </row>
    <row r="68" spans="1:5" ht="14.25" x14ac:dyDescent="0.25">
      <c r="A68" s="60" t="s">
        <v>73</v>
      </c>
      <c r="B68" s="60" t="s">
        <v>74</v>
      </c>
      <c r="C68" s="39">
        <v>22166326</v>
      </c>
      <c r="D68" s="68"/>
      <c r="E68" s="69"/>
    </row>
    <row r="69" spans="1:5" ht="14.25" x14ac:dyDescent="0.25">
      <c r="A69" s="60" t="s">
        <v>73</v>
      </c>
      <c r="B69" s="60" t="s">
        <v>75</v>
      </c>
      <c r="C69" s="39">
        <v>5624099</v>
      </c>
      <c r="D69" s="68"/>
      <c r="E69" s="69"/>
    </row>
    <row r="70" spans="1:5" x14ac:dyDescent="0.25">
      <c r="A70" s="74" t="s">
        <v>76</v>
      </c>
      <c r="B70" s="60"/>
      <c r="C70" s="38">
        <v>27790425</v>
      </c>
      <c r="D70" s="68"/>
      <c r="E70" s="69"/>
    </row>
    <row r="71" spans="1:5" ht="14.25" x14ac:dyDescent="0.25">
      <c r="A71" s="60" t="s">
        <v>77</v>
      </c>
      <c r="B71" s="60" t="s">
        <v>16</v>
      </c>
      <c r="C71" s="39">
        <v>5252050</v>
      </c>
      <c r="D71" s="68"/>
      <c r="E71" s="69"/>
    </row>
    <row r="72" spans="1:5" ht="14.25" x14ac:dyDescent="0.25">
      <c r="A72" s="60" t="s">
        <v>77</v>
      </c>
      <c r="B72" s="60" t="s">
        <v>78</v>
      </c>
      <c r="C72" s="39">
        <v>16636876</v>
      </c>
      <c r="D72" s="68"/>
      <c r="E72" s="69"/>
    </row>
    <row r="73" spans="1:5" x14ac:dyDescent="0.25">
      <c r="A73" s="74" t="s">
        <v>79</v>
      </c>
      <c r="B73" s="60"/>
      <c r="C73" s="38">
        <v>21888926</v>
      </c>
      <c r="D73" s="68"/>
      <c r="E73" s="69"/>
    </row>
    <row r="74" spans="1:5" x14ac:dyDescent="0.25">
      <c r="A74" s="74" t="s">
        <v>80</v>
      </c>
      <c r="B74" s="60" t="s">
        <v>20</v>
      </c>
      <c r="C74" s="38">
        <v>8371281</v>
      </c>
      <c r="D74" s="68"/>
      <c r="E74" s="69"/>
    </row>
    <row r="75" spans="1:5" x14ac:dyDescent="0.25">
      <c r="A75" s="74" t="s">
        <v>81</v>
      </c>
      <c r="B75" s="60" t="s">
        <v>82</v>
      </c>
      <c r="C75" s="38">
        <v>7149080</v>
      </c>
      <c r="D75" s="68"/>
      <c r="E75" s="69"/>
    </row>
    <row r="76" spans="1:5" x14ac:dyDescent="0.25">
      <c r="A76" s="74" t="s">
        <v>83</v>
      </c>
      <c r="B76" s="60" t="s">
        <v>49</v>
      </c>
      <c r="C76" s="38">
        <v>21662299</v>
      </c>
      <c r="D76" s="68"/>
      <c r="E76" s="69"/>
    </row>
    <row r="77" spans="1:5" x14ac:dyDescent="0.25">
      <c r="A77" s="74" t="s">
        <v>84</v>
      </c>
      <c r="B77" s="60" t="s">
        <v>49</v>
      </c>
      <c r="C77" s="38">
        <v>16570874</v>
      </c>
      <c r="D77" s="68"/>
      <c r="E77" s="69"/>
    </row>
    <row r="78" spans="1:5" x14ac:dyDescent="0.25">
      <c r="A78" s="74" t="s">
        <v>85</v>
      </c>
      <c r="B78" s="60" t="s">
        <v>86</v>
      </c>
      <c r="C78" s="38">
        <v>17321505</v>
      </c>
      <c r="D78" s="68"/>
      <c r="E78" s="69"/>
    </row>
    <row r="79" spans="1:5" x14ac:dyDescent="0.25">
      <c r="A79" s="74" t="s">
        <v>87</v>
      </c>
      <c r="B79" s="60" t="s">
        <v>12</v>
      </c>
      <c r="C79" s="38">
        <v>20111857</v>
      </c>
      <c r="D79" s="68"/>
      <c r="E79" s="69"/>
    </row>
    <row r="80" spans="1:5" x14ac:dyDescent="0.25">
      <c r="A80" s="74" t="s">
        <v>88</v>
      </c>
      <c r="B80" s="60" t="s">
        <v>49</v>
      </c>
      <c r="C80" s="38">
        <v>43564347</v>
      </c>
      <c r="D80" s="68"/>
      <c r="E80" s="69"/>
    </row>
    <row r="81" spans="1:5" x14ac:dyDescent="0.25">
      <c r="A81" s="74" t="s">
        <v>89</v>
      </c>
      <c r="B81" s="60" t="s">
        <v>49</v>
      </c>
      <c r="C81" s="38">
        <v>90631239</v>
      </c>
      <c r="D81" s="68"/>
      <c r="E81" s="69"/>
    </row>
    <row r="82" spans="1:5" x14ac:dyDescent="0.25">
      <c r="A82" s="74" t="s">
        <v>90</v>
      </c>
      <c r="B82" s="60" t="s">
        <v>49</v>
      </c>
      <c r="C82" s="38">
        <v>27313127</v>
      </c>
      <c r="D82" s="68"/>
      <c r="E82" s="69"/>
    </row>
    <row r="83" spans="1:5" x14ac:dyDescent="0.25">
      <c r="A83" s="74" t="s">
        <v>91</v>
      </c>
      <c r="B83" s="60" t="s">
        <v>92</v>
      </c>
      <c r="C83" s="38">
        <v>11854687</v>
      </c>
      <c r="D83" s="68"/>
      <c r="E83" s="69"/>
    </row>
    <row r="84" spans="1:5" x14ac:dyDescent="0.25">
      <c r="A84" s="74" t="s">
        <v>93</v>
      </c>
      <c r="B84" s="60" t="s">
        <v>75</v>
      </c>
      <c r="C84" s="38">
        <v>63259625</v>
      </c>
      <c r="D84" s="68"/>
      <c r="E84" s="69"/>
    </row>
    <row r="85" spans="1:5" ht="14.25" x14ac:dyDescent="0.25">
      <c r="A85" s="60" t="s">
        <v>94</v>
      </c>
      <c r="B85" s="60" t="s">
        <v>24</v>
      </c>
      <c r="C85" s="39">
        <v>3151448</v>
      </c>
      <c r="D85" s="68"/>
      <c r="E85" s="69"/>
    </row>
    <row r="86" spans="1:5" ht="14.25" x14ac:dyDescent="0.25">
      <c r="A86" s="60" t="s">
        <v>94</v>
      </c>
      <c r="B86" s="60" t="s">
        <v>44</v>
      </c>
      <c r="C86" s="39">
        <v>16033237</v>
      </c>
      <c r="D86" s="68"/>
      <c r="E86" s="69"/>
    </row>
    <row r="87" spans="1:5" x14ac:dyDescent="0.25">
      <c r="A87" s="74" t="s">
        <v>95</v>
      </c>
      <c r="B87" s="60"/>
      <c r="C87" s="38">
        <v>19184685</v>
      </c>
      <c r="D87" s="68"/>
      <c r="E87" s="69"/>
    </row>
    <row r="88" spans="1:5" x14ac:dyDescent="0.25">
      <c r="A88" s="74" t="s">
        <v>96</v>
      </c>
      <c r="B88" s="60" t="s">
        <v>41</v>
      </c>
      <c r="C88" s="38">
        <v>24729901</v>
      </c>
      <c r="D88" s="68"/>
      <c r="E88" s="69"/>
    </row>
    <row r="89" spans="1:5" x14ac:dyDescent="0.25">
      <c r="A89" s="74" t="s">
        <v>97</v>
      </c>
      <c r="B89" s="60" t="s">
        <v>82</v>
      </c>
      <c r="C89" s="38">
        <v>11030866</v>
      </c>
      <c r="D89" s="68"/>
      <c r="E89" s="69"/>
    </row>
    <row r="90" spans="1:5" ht="14.25" x14ac:dyDescent="0.25">
      <c r="A90" s="60" t="s">
        <v>98</v>
      </c>
      <c r="B90" s="60" t="s">
        <v>99</v>
      </c>
      <c r="C90" s="39">
        <v>14084823</v>
      </c>
      <c r="D90" s="68"/>
      <c r="E90" s="69"/>
    </row>
    <row r="91" spans="1:5" ht="14.25" x14ac:dyDescent="0.25">
      <c r="A91" s="60" t="s">
        <v>98</v>
      </c>
      <c r="B91" s="60" t="s">
        <v>14</v>
      </c>
      <c r="C91" s="39">
        <v>48802234</v>
      </c>
      <c r="D91" s="68"/>
      <c r="E91" s="69"/>
    </row>
    <row r="92" spans="1:5" ht="14.25" x14ac:dyDescent="0.25">
      <c r="A92" s="60" t="s">
        <v>98</v>
      </c>
      <c r="B92" s="60" t="s">
        <v>82</v>
      </c>
      <c r="C92" s="39">
        <v>53009035</v>
      </c>
      <c r="D92" s="68"/>
      <c r="E92" s="69"/>
    </row>
    <row r="93" spans="1:5" x14ac:dyDescent="0.25">
      <c r="A93" s="74" t="s">
        <v>100</v>
      </c>
      <c r="B93" s="60"/>
      <c r="C93" s="40">
        <v>115896092</v>
      </c>
      <c r="D93" s="68"/>
      <c r="E93" s="69"/>
    </row>
    <row r="94" spans="1:5" ht="15.75" x14ac:dyDescent="0.25">
      <c r="A94" s="44" t="s">
        <v>101</v>
      </c>
      <c r="B94" s="4"/>
      <c r="C94" s="46">
        <f>SUM(C21:C23,C26,C29,C32,C35:C43,C46:C48,C52:C56,C59:C60,C65:C67,C70,C73:C84,C87:C89,C93)</f>
        <v>2242478229</v>
      </c>
      <c r="D94" s="68"/>
      <c r="E94" s="69"/>
    </row>
    <row r="95" spans="1:5" ht="18.75" x14ac:dyDescent="0.25">
      <c r="A95" s="75"/>
      <c r="B95" s="75"/>
      <c r="C95" s="76"/>
      <c r="E95" s="69"/>
    </row>
    <row r="96" spans="1:5" ht="18.75" customHeight="1" x14ac:dyDescent="0.25">
      <c r="A96" s="111" t="s">
        <v>102</v>
      </c>
      <c r="B96" s="111"/>
      <c r="C96" s="111"/>
      <c r="E96" s="69"/>
    </row>
    <row r="97" spans="1:5" x14ac:dyDescent="0.25">
      <c r="A97" s="77" t="s">
        <v>103</v>
      </c>
      <c r="B97" s="78" t="s">
        <v>92</v>
      </c>
      <c r="C97" s="41">
        <v>1017182</v>
      </c>
      <c r="D97" s="68"/>
      <c r="E97" s="69"/>
    </row>
    <row r="98" spans="1:5" x14ac:dyDescent="0.25">
      <c r="A98" s="79" t="s">
        <v>104</v>
      </c>
      <c r="B98" s="80" t="s">
        <v>29</v>
      </c>
      <c r="C98" s="38">
        <v>4543438</v>
      </c>
      <c r="D98" s="68"/>
      <c r="E98" s="69"/>
    </row>
    <row r="99" spans="1:5" x14ac:dyDescent="0.25">
      <c r="A99" s="79" t="s">
        <v>105</v>
      </c>
      <c r="B99" s="80" t="s">
        <v>63</v>
      </c>
      <c r="C99" s="38">
        <v>8679647</v>
      </c>
      <c r="D99" s="68"/>
      <c r="E99" s="69"/>
    </row>
    <row r="100" spans="1:5" x14ac:dyDescent="0.25">
      <c r="A100" s="79" t="s">
        <v>106</v>
      </c>
      <c r="B100" s="80" t="s">
        <v>107</v>
      </c>
      <c r="C100" s="38">
        <v>11911835</v>
      </c>
      <c r="D100" s="68"/>
      <c r="E100" s="69"/>
    </row>
    <row r="101" spans="1:5" ht="14.25" x14ac:dyDescent="0.25">
      <c r="A101" s="81" t="s">
        <v>108</v>
      </c>
      <c r="B101" s="80" t="s">
        <v>62</v>
      </c>
      <c r="C101" s="39">
        <v>388513</v>
      </c>
      <c r="D101" s="68"/>
      <c r="E101" s="69"/>
    </row>
    <row r="102" spans="1:5" ht="14.25" x14ac:dyDescent="0.25">
      <c r="A102" s="81" t="s">
        <v>108</v>
      </c>
      <c r="B102" s="80" t="s">
        <v>68</v>
      </c>
      <c r="C102" s="39">
        <v>4517041</v>
      </c>
      <c r="D102" s="68"/>
      <c r="E102" s="69"/>
    </row>
    <row r="103" spans="1:5" x14ac:dyDescent="0.25">
      <c r="A103" s="79" t="s">
        <v>109</v>
      </c>
      <c r="B103" s="80"/>
      <c r="C103" s="38">
        <v>4905554</v>
      </c>
      <c r="D103" s="68"/>
      <c r="E103" s="69"/>
    </row>
    <row r="104" spans="1:5" x14ac:dyDescent="0.25">
      <c r="A104" s="79" t="s">
        <v>110</v>
      </c>
      <c r="B104" s="80" t="s">
        <v>12</v>
      </c>
      <c r="C104" s="38">
        <v>1209329</v>
      </c>
      <c r="D104" s="68"/>
      <c r="E104" s="69"/>
    </row>
    <row r="105" spans="1:5" x14ac:dyDescent="0.25">
      <c r="A105" s="79" t="s">
        <v>111</v>
      </c>
      <c r="B105" s="80" t="s">
        <v>112</v>
      </c>
      <c r="C105" s="38">
        <v>9912896</v>
      </c>
      <c r="D105" s="68"/>
      <c r="E105" s="69"/>
    </row>
    <row r="106" spans="1:5" x14ac:dyDescent="0.25">
      <c r="A106" s="79" t="s">
        <v>113</v>
      </c>
      <c r="B106" s="80" t="s">
        <v>37</v>
      </c>
      <c r="C106" s="38">
        <v>4504047</v>
      </c>
      <c r="D106" s="68"/>
      <c r="E106" s="69"/>
    </row>
    <row r="107" spans="1:5" x14ac:dyDescent="0.25">
      <c r="A107" s="79" t="s">
        <v>114</v>
      </c>
      <c r="B107" s="80" t="s">
        <v>49</v>
      </c>
      <c r="C107" s="38">
        <v>5233306</v>
      </c>
      <c r="D107" s="68"/>
      <c r="E107" s="69"/>
    </row>
    <row r="108" spans="1:5" x14ac:dyDescent="0.25">
      <c r="A108" s="79" t="s">
        <v>115</v>
      </c>
      <c r="B108" s="80" t="s">
        <v>57</v>
      </c>
      <c r="C108" s="38">
        <v>1519882</v>
      </c>
      <c r="D108" s="68"/>
      <c r="E108" s="69"/>
    </row>
    <row r="109" spans="1:5" x14ac:dyDescent="0.25">
      <c r="A109" s="79" t="s">
        <v>116</v>
      </c>
      <c r="B109" s="80" t="s">
        <v>20</v>
      </c>
      <c r="C109" s="38">
        <v>1853475</v>
      </c>
      <c r="D109" s="68"/>
      <c r="E109" s="69"/>
    </row>
    <row r="110" spans="1:5" x14ac:dyDescent="0.25">
      <c r="A110" s="79" t="s">
        <v>117</v>
      </c>
      <c r="B110" s="80" t="s">
        <v>62</v>
      </c>
      <c r="C110" s="38">
        <v>8695945</v>
      </c>
      <c r="D110" s="68"/>
      <c r="E110" s="69"/>
    </row>
    <row r="111" spans="1:5" ht="14.25" x14ac:dyDescent="0.25">
      <c r="A111" s="81" t="s">
        <v>118</v>
      </c>
      <c r="B111" s="80" t="s">
        <v>10</v>
      </c>
      <c r="C111" s="39">
        <v>1433708</v>
      </c>
      <c r="D111" s="68"/>
      <c r="E111" s="69"/>
    </row>
    <row r="112" spans="1:5" ht="14.25" x14ac:dyDescent="0.25">
      <c r="A112" s="81" t="s">
        <v>118</v>
      </c>
      <c r="B112" s="80" t="s">
        <v>21</v>
      </c>
      <c r="C112" s="39">
        <v>492572</v>
      </c>
      <c r="D112" s="68"/>
      <c r="E112" s="69"/>
    </row>
    <row r="113" spans="1:5" x14ac:dyDescent="0.25">
      <c r="A113" s="79" t="s">
        <v>119</v>
      </c>
      <c r="B113" s="80"/>
      <c r="C113" s="38">
        <v>1926280</v>
      </c>
      <c r="D113" s="68"/>
      <c r="E113" s="69"/>
    </row>
    <row r="114" spans="1:5" x14ac:dyDescent="0.25">
      <c r="A114" s="79" t="s">
        <v>120</v>
      </c>
      <c r="B114" s="80" t="s">
        <v>49</v>
      </c>
      <c r="C114" s="38">
        <v>4869474</v>
      </c>
      <c r="D114" s="68"/>
      <c r="E114" s="69"/>
    </row>
    <row r="115" spans="1:5" x14ac:dyDescent="0.25">
      <c r="A115" s="79" t="s">
        <v>121</v>
      </c>
      <c r="B115" s="80" t="s">
        <v>16</v>
      </c>
      <c r="C115" s="38">
        <v>6354284</v>
      </c>
      <c r="D115" s="68"/>
      <c r="E115" s="69"/>
    </row>
    <row r="116" spans="1:5" x14ac:dyDescent="0.25">
      <c r="A116" s="79" t="s">
        <v>122</v>
      </c>
      <c r="B116" s="80" t="s">
        <v>123</v>
      </c>
      <c r="C116" s="38">
        <v>3610873</v>
      </c>
      <c r="D116" s="68"/>
      <c r="E116" s="69"/>
    </row>
    <row r="117" spans="1:5" x14ac:dyDescent="0.25">
      <c r="A117" s="79" t="s">
        <v>124</v>
      </c>
      <c r="B117" s="80" t="s">
        <v>14</v>
      </c>
      <c r="C117" s="38">
        <v>2004560</v>
      </c>
      <c r="D117" s="68"/>
      <c r="E117" s="69"/>
    </row>
    <row r="118" spans="1:5" x14ac:dyDescent="0.25">
      <c r="A118" s="79" t="s">
        <v>125</v>
      </c>
      <c r="B118" s="80" t="s">
        <v>126</v>
      </c>
      <c r="C118" s="38">
        <v>4601471</v>
      </c>
      <c r="D118" s="68"/>
      <c r="E118" s="69"/>
    </row>
    <row r="119" spans="1:5" x14ac:dyDescent="0.25">
      <c r="A119" s="79" t="s">
        <v>127</v>
      </c>
      <c r="B119" s="80" t="s">
        <v>128</v>
      </c>
      <c r="C119" s="38">
        <v>2899048</v>
      </c>
      <c r="D119" s="68"/>
      <c r="E119" s="69"/>
    </row>
    <row r="120" spans="1:5" x14ac:dyDescent="0.25">
      <c r="A120" s="79" t="s">
        <v>129</v>
      </c>
      <c r="B120" s="80" t="s">
        <v>41</v>
      </c>
      <c r="C120" s="38">
        <v>3139157</v>
      </c>
      <c r="D120" s="68"/>
      <c r="E120" s="69"/>
    </row>
    <row r="121" spans="1:5" x14ac:dyDescent="0.25">
      <c r="A121" s="79" t="s">
        <v>130</v>
      </c>
      <c r="B121" s="80" t="s">
        <v>41</v>
      </c>
      <c r="C121" s="38">
        <v>6327703</v>
      </c>
      <c r="D121" s="68"/>
      <c r="E121" s="69"/>
    </row>
    <row r="122" spans="1:5" x14ac:dyDescent="0.25">
      <c r="A122" s="79" t="s">
        <v>131</v>
      </c>
      <c r="B122" s="80" t="s">
        <v>75</v>
      </c>
      <c r="C122" s="38">
        <v>2524653</v>
      </c>
      <c r="D122" s="68"/>
      <c r="E122" s="69"/>
    </row>
    <row r="123" spans="1:5" ht="14.25" x14ac:dyDescent="0.25">
      <c r="A123" s="81" t="s">
        <v>132</v>
      </c>
      <c r="B123" s="80" t="s">
        <v>133</v>
      </c>
      <c r="C123" s="39">
        <v>15732318</v>
      </c>
      <c r="D123" s="68"/>
      <c r="E123" s="69"/>
    </row>
    <row r="124" spans="1:5" ht="14.25" x14ac:dyDescent="0.25">
      <c r="A124" s="81" t="s">
        <v>132</v>
      </c>
      <c r="B124" s="80" t="s">
        <v>63</v>
      </c>
      <c r="C124" s="39">
        <v>879828</v>
      </c>
      <c r="D124" s="68"/>
      <c r="E124" s="69"/>
    </row>
    <row r="125" spans="1:5" x14ac:dyDescent="0.25">
      <c r="A125" s="79" t="s">
        <v>134</v>
      </c>
      <c r="B125" s="80"/>
      <c r="C125" s="38">
        <v>16612146</v>
      </c>
      <c r="D125" s="68"/>
      <c r="E125" s="69"/>
    </row>
    <row r="126" spans="1:5" x14ac:dyDescent="0.25">
      <c r="A126" s="79" t="s">
        <v>135</v>
      </c>
      <c r="B126" s="80" t="s">
        <v>12</v>
      </c>
      <c r="C126" s="38">
        <v>1615651</v>
      </c>
      <c r="D126" s="68"/>
      <c r="E126" s="69"/>
    </row>
    <row r="127" spans="1:5" x14ac:dyDescent="0.25">
      <c r="A127" s="79" t="s">
        <v>136</v>
      </c>
      <c r="B127" s="80" t="s">
        <v>63</v>
      </c>
      <c r="C127" s="38">
        <v>10123039</v>
      </c>
      <c r="D127" s="68"/>
      <c r="E127" s="69"/>
    </row>
    <row r="128" spans="1:5" x14ac:dyDescent="0.25">
      <c r="A128" s="79" t="s">
        <v>137</v>
      </c>
      <c r="B128" s="80" t="s">
        <v>29</v>
      </c>
      <c r="C128" s="38">
        <v>2487299</v>
      </c>
      <c r="D128" s="68"/>
      <c r="E128" s="69"/>
    </row>
    <row r="129" spans="1:5" x14ac:dyDescent="0.25">
      <c r="A129" s="79" t="s">
        <v>138</v>
      </c>
      <c r="B129" s="80" t="s">
        <v>41</v>
      </c>
      <c r="C129" s="38">
        <v>4817044</v>
      </c>
      <c r="D129" s="68"/>
      <c r="E129" s="69"/>
    </row>
    <row r="130" spans="1:5" x14ac:dyDescent="0.25">
      <c r="A130" s="79" t="s">
        <v>139</v>
      </c>
      <c r="B130" s="80" t="s">
        <v>21</v>
      </c>
      <c r="C130" s="38">
        <v>4100912</v>
      </c>
      <c r="D130" s="68"/>
      <c r="E130" s="69"/>
    </row>
    <row r="131" spans="1:5" ht="14.25" x14ac:dyDescent="0.25">
      <c r="A131" s="81" t="s">
        <v>140</v>
      </c>
      <c r="B131" s="80" t="s">
        <v>10</v>
      </c>
      <c r="C131" s="39">
        <v>458346</v>
      </c>
      <c r="D131" s="68"/>
      <c r="E131" s="69"/>
    </row>
    <row r="132" spans="1:5" ht="14.25" x14ac:dyDescent="0.25">
      <c r="A132" s="81" t="s">
        <v>140</v>
      </c>
      <c r="B132" s="80" t="s">
        <v>53</v>
      </c>
      <c r="C132" s="39">
        <v>1880220</v>
      </c>
      <c r="D132" s="68"/>
      <c r="E132" s="69"/>
    </row>
    <row r="133" spans="1:5" x14ac:dyDescent="0.25">
      <c r="A133" s="79" t="s">
        <v>141</v>
      </c>
      <c r="B133" s="80"/>
      <c r="C133" s="38">
        <v>2338566</v>
      </c>
      <c r="D133" s="68"/>
      <c r="E133" s="69"/>
    </row>
    <row r="134" spans="1:5" ht="14.25" x14ac:dyDescent="0.25">
      <c r="A134" s="81" t="s">
        <v>142</v>
      </c>
      <c r="B134" s="80" t="s">
        <v>28</v>
      </c>
      <c r="C134" s="39">
        <v>126420</v>
      </c>
      <c r="D134" s="68"/>
      <c r="E134" s="69"/>
    </row>
    <row r="135" spans="1:5" ht="14.25" x14ac:dyDescent="0.25">
      <c r="A135" s="81" t="s">
        <v>142</v>
      </c>
      <c r="B135" s="80" t="s">
        <v>53</v>
      </c>
      <c r="C135" s="39">
        <v>1159602</v>
      </c>
      <c r="D135" s="68"/>
      <c r="E135" s="69"/>
    </row>
    <row r="136" spans="1:5" x14ac:dyDescent="0.25">
      <c r="A136" s="79" t="s">
        <v>143</v>
      </c>
      <c r="B136" s="80"/>
      <c r="C136" s="38">
        <v>1286022</v>
      </c>
      <c r="D136" s="68"/>
      <c r="E136" s="69"/>
    </row>
    <row r="137" spans="1:5" x14ac:dyDescent="0.25">
      <c r="A137" s="79" t="s">
        <v>144</v>
      </c>
      <c r="B137" s="80" t="s">
        <v>12</v>
      </c>
      <c r="C137" s="38">
        <v>1282587</v>
      </c>
      <c r="D137" s="68"/>
      <c r="E137" s="69"/>
    </row>
    <row r="138" spans="1:5" x14ac:dyDescent="0.25">
      <c r="A138" s="79" t="s">
        <v>145</v>
      </c>
      <c r="B138" s="80" t="s">
        <v>35</v>
      </c>
      <c r="C138" s="38">
        <v>4736602</v>
      </c>
      <c r="D138" s="68"/>
      <c r="E138" s="69"/>
    </row>
    <row r="139" spans="1:5" x14ac:dyDescent="0.25">
      <c r="A139" s="79" t="s">
        <v>146</v>
      </c>
      <c r="B139" s="80" t="s">
        <v>21</v>
      </c>
      <c r="C139" s="38">
        <v>3661654</v>
      </c>
      <c r="D139" s="68"/>
      <c r="E139" s="69"/>
    </row>
    <row r="140" spans="1:5" ht="14.25" x14ac:dyDescent="0.25">
      <c r="A140" s="81" t="s">
        <v>147</v>
      </c>
      <c r="B140" s="80" t="s">
        <v>126</v>
      </c>
      <c r="C140" s="39">
        <v>361438</v>
      </c>
      <c r="D140" s="68"/>
      <c r="E140" s="69"/>
    </row>
    <row r="141" spans="1:5" ht="14.25" x14ac:dyDescent="0.25">
      <c r="A141" s="81" t="s">
        <v>147</v>
      </c>
      <c r="B141" s="80" t="s">
        <v>10</v>
      </c>
      <c r="C141" s="39">
        <v>1188313</v>
      </c>
      <c r="D141" s="68"/>
      <c r="E141" s="69"/>
    </row>
    <row r="142" spans="1:5" x14ac:dyDescent="0.25">
      <c r="A142" s="79" t="s">
        <v>148</v>
      </c>
      <c r="B142" s="80"/>
      <c r="C142" s="38">
        <v>1549751</v>
      </c>
      <c r="D142" s="68"/>
      <c r="E142" s="69"/>
    </row>
    <row r="143" spans="1:5" x14ac:dyDescent="0.25">
      <c r="A143" s="79" t="s">
        <v>149</v>
      </c>
      <c r="B143" s="80" t="s">
        <v>20</v>
      </c>
      <c r="C143" s="38">
        <v>1489599</v>
      </c>
      <c r="D143" s="68"/>
      <c r="E143" s="69"/>
    </row>
    <row r="144" spans="1:5" x14ac:dyDescent="0.25">
      <c r="A144" s="79" t="s">
        <v>150</v>
      </c>
      <c r="B144" s="80" t="s">
        <v>49</v>
      </c>
      <c r="C144" s="38">
        <v>9424537</v>
      </c>
      <c r="D144" s="68"/>
      <c r="E144" s="69"/>
    </row>
    <row r="145" spans="1:5" x14ac:dyDescent="0.25">
      <c r="A145" s="79" t="s">
        <v>151</v>
      </c>
      <c r="B145" s="80" t="s">
        <v>12</v>
      </c>
      <c r="C145" s="38">
        <v>3607019</v>
      </c>
      <c r="D145" s="68"/>
      <c r="E145" s="69"/>
    </row>
    <row r="146" spans="1:5" ht="14.25" x14ac:dyDescent="0.25">
      <c r="A146" s="81" t="s">
        <v>152</v>
      </c>
      <c r="B146" s="80" t="s">
        <v>24</v>
      </c>
      <c r="C146" s="39">
        <v>1327619</v>
      </c>
      <c r="D146" s="68"/>
      <c r="E146" s="69"/>
    </row>
    <row r="147" spans="1:5" ht="14.25" x14ac:dyDescent="0.25">
      <c r="A147" s="81" t="s">
        <v>152</v>
      </c>
      <c r="B147" s="80" t="s">
        <v>153</v>
      </c>
      <c r="C147" s="39">
        <v>1510743</v>
      </c>
      <c r="D147" s="68"/>
      <c r="E147" s="69"/>
    </row>
    <row r="148" spans="1:5" x14ac:dyDescent="0.25">
      <c r="A148" s="79" t="s">
        <v>154</v>
      </c>
      <c r="B148" s="80"/>
      <c r="C148" s="38">
        <v>2838362</v>
      </c>
      <c r="D148" s="68"/>
      <c r="E148" s="69"/>
    </row>
    <row r="149" spans="1:5" x14ac:dyDescent="0.25">
      <c r="A149" s="79" t="s">
        <v>155</v>
      </c>
      <c r="B149" s="80" t="s">
        <v>29</v>
      </c>
      <c r="C149" s="38">
        <v>8894470</v>
      </c>
      <c r="D149" s="68"/>
      <c r="E149" s="69"/>
    </row>
    <row r="150" spans="1:5" x14ac:dyDescent="0.25">
      <c r="A150" s="79" t="s">
        <v>156</v>
      </c>
      <c r="B150" s="80" t="s">
        <v>41</v>
      </c>
      <c r="C150" s="38">
        <v>3699724</v>
      </c>
      <c r="D150" s="68"/>
      <c r="E150" s="69"/>
    </row>
    <row r="151" spans="1:5" x14ac:dyDescent="0.25">
      <c r="A151" s="79" t="s">
        <v>157</v>
      </c>
      <c r="B151" s="80" t="s">
        <v>41</v>
      </c>
      <c r="C151" s="38">
        <v>1624217</v>
      </c>
      <c r="D151" s="68"/>
      <c r="E151" s="69"/>
    </row>
    <row r="152" spans="1:5" x14ac:dyDescent="0.25">
      <c r="A152" s="79" t="s">
        <v>158</v>
      </c>
      <c r="B152" s="80" t="s">
        <v>12</v>
      </c>
      <c r="C152" s="38">
        <v>5157210</v>
      </c>
      <c r="D152" s="68"/>
      <c r="E152" s="69"/>
    </row>
    <row r="153" spans="1:5" x14ac:dyDescent="0.25">
      <c r="A153" s="79" t="s">
        <v>159</v>
      </c>
      <c r="B153" s="80" t="s">
        <v>153</v>
      </c>
      <c r="C153" s="38">
        <v>4064250</v>
      </c>
      <c r="D153" s="68"/>
      <c r="E153" s="69"/>
    </row>
    <row r="154" spans="1:5" x14ac:dyDescent="0.25">
      <c r="A154" s="79" t="s">
        <v>160</v>
      </c>
      <c r="B154" s="80" t="s">
        <v>20</v>
      </c>
      <c r="C154" s="38">
        <v>4448963</v>
      </c>
      <c r="D154" s="68"/>
      <c r="E154" s="69"/>
    </row>
    <row r="155" spans="1:5" ht="14.25" x14ac:dyDescent="0.25">
      <c r="A155" s="81" t="s">
        <v>161</v>
      </c>
      <c r="B155" s="80" t="s">
        <v>107</v>
      </c>
      <c r="C155" s="39">
        <v>341453</v>
      </c>
      <c r="D155" s="68"/>
      <c r="E155" s="69"/>
    </row>
    <row r="156" spans="1:5" ht="14.25" x14ac:dyDescent="0.25">
      <c r="A156" s="81" t="s">
        <v>161</v>
      </c>
      <c r="B156" s="80" t="s">
        <v>12</v>
      </c>
      <c r="C156" s="39">
        <v>9223531</v>
      </c>
      <c r="D156" s="68"/>
      <c r="E156" s="69"/>
    </row>
    <row r="157" spans="1:5" x14ac:dyDescent="0.25">
      <c r="A157" s="79" t="s">
        <v>162</v>
      </c>
      <c r="B157" s="80"/>
      <c r="C157" s="38">
        <v>9564984</v>
      </c>
      <c r="D157" s="68"/>
      <c r="E157" s="69"/>
    </row>
    <row r="158" spans="1:5" x14ac:dyDescent="0.25">
      <c r="A158" s="79" t="s">
        <v>163</v>
      </c>
      <c r="B158" s="80" t="s">
        <v>74</v>
      </c>
      <c r="C158" s="38">
        <v>4191988</v>
      </c>
      <c r="D158" s="68"/>
      <c r="E158" s="69"/>
    </row>
    <row r="159" spans="1:5" x14ac:dyDescent="0.25">
      <c r="A159" s="79" t="s">
        <v>164</v>
      </c>
      <c r="B159" s="80" t="s">
        <v>25</v>
      </c>
      <c r="C159" s="38">
        <v>1265864</v>
      </c>
      <c r="D159" s="68"/>
      <c r="E159" s="69"/>
    </row>
    <row r="160" spans="1:5" ht="14.25" x14ac:dyDescent="0.25">
      <c r="A160" s="81" t="s">
        <v>165</v>
      </c>
      <c r="B160" s="80" t="s">
        <v>59</v>
      </c>
      <c r="C160" s="39">
        <v>371527</v>
      </c>
      <c r="D160" s="68"/>
      <c r="E160" s="69"/>
    </row>
    <row r="161" spans="1:5" ht="14.25" x14ac:dyDescent="0.25">
      <c r="A161" s="81" t="s">
        <v>165</v>
      </c>
      <c r="B161" s="80" t="s">
        <v>166</v>
      </c>
      <c r="C161" s="39">
        <v>1288069</v>
      </c>
      <c r="D161" s="68"/>
      <c r="E161" s="69"/>
    </row>
    <row r="162" spans="1:5" x14ac:dyDescent="0.25">
      <c r="A162" s="79" t="s">
        <v>167</v>
      </c>
      <c r="B162" s="80"/>
      <c r="C162" s="38">
        <v>1659596</v>
      </c>
      <c r="D162" s="68"/>
      <c r="E162" s="69"/>
    </row>
    <row r="163" spans="1:5" x14ac:dyDescent="0.25">
      <c r="A163" s="79" t="s">
        <v>168</v>
      </c>
      <c r="B163" s="80" t="s">
        <v>20</v>
      </c>
      <c r="C163" s="38">
        <v>2258504</v>
      </c>
      <c r="D163" s="68"/>
      <c r="E163" s="69"/>
    </row>
    <row r="164" spans="1:5" ht="14.25" x14ac:dyDescent="0.25">
      <c r="A164" s="81" t="s">
        <v>169</v>
      </c>
      <c r="B164" s="80" t="s">
        <v>51</v>
      </c>
      <c r="C164" s="39">
        <v>1900418</v>
      </c>
      <c r="D164" s="68"/>
      <c r="E164" s="69"/>
    </row>
    <row r="165" spans="1:5" ht="14.25" x14ac:dyDescent="0.25">
      <c r="A165" s="81" t="s">
        <v>169</v>
      </c>
      <c r="B165" s="80" t="s">
        <v>44</v>
      </c>
      <c r="C165" s="39">
        <v>126</v>
      </c>
      <c r="D165" s="68"/>
      <c r="E165" s="69"/>
    </row>
    <row r="166" spans="1:5" x14ac:dyDescent="0.25">
      <c r="A166" s="79" t="s">
        <v>170</v>
      </c>
      <c r="B166" s="80"/>
      <c r="C166" s="38">
        <v>1900544</v>
      </c>
      <c r="D166" s="68"/>
      <c r="E166" s="69"/>
    </row>
    <row r="167" spans="1:5" x14ac:dyDescent="0.25">
      <c r="A167" s="79" t="s">
        <v>171</v>
      </c>
      <c r="B167" s="80" t="s">
        <v>37</v>
      </c>
      <c r="C167" s="38">
        <v>4616308</v>
      </c>
      <c r="D167" s="68"/>
      <c r="E167" s="69"/>
    </row>
    <row r="168" spans="1:5" x14ac:dyDescent="0.25">
      <c r="A168" s="79" t="s">
        <v>172</v>
      </c>
      <c r="B168" s="80" t="s">
        <v>35</v>
      </c>
      <c r="C168" s="38">
        <v>2462727</v>
      </c>
      <c r="D168" s="68"/>
      <c r="E168" s="69"/>
    </row>
    <row r="169" spans="1:5" x14ac:dyDescent="0.25">
      <c r="A169" s="79" t="s">
        <v>173</v>
      </c>
      <c r="B169" s="80" t="s">
        <v>25</v>
      </c>
      <c r="C169" s="38">
        <v>2026466</v>
      </c>
      <c r="D169" s="68"/>
      <c r="E169" s="69"/>
    </row>
    <row r="170" spans="1:5" x14ac:dyDescent="0.25">
      <c r="A170" s="79" t="s">
        <v>174</v>
      </c>
      <c r="B170" s="80" t="s">
        <v>49</v>
      </c>
      <c r="C170" s="38">
        <v>6556462</v>
      </c>
      <c r="D170" s="68"/>
      <c r="E170" s="69"/>
    </row>
    <row r="171" spans="1:5" x14ac:dyDescent="0.25">
      <c r="A171" s="79" t="s">
        <v>175</v>
      </c>
      <c r="B171" s="80" t="s">
        <v>41</v>
      </c>
      <c r="C171" s="38">
        <v>2760974</v>
      </c>
      <c r="D171" s="68"/>
      <c r="E171" s="69"/>
    </row>
    <row r="172" spans="1:5" x14ac:dyDescent="0.25">
      <c r="A172" s="79" t="s">
        <v>176</v>
      </c>
      <c r="B172" s="80" t="s">
        <v>37</v>
      </c>
      <c r="C172" s="38">
        <v>5757406</v>
      </c>
      <c r="D172" s="68"/>
      <c r="E172" s="69"/>
    </row>
    <row r="173" spans="1:5" x14ac:dyDescent="0.25">
      <c r="A173" s="79" t="s">
        <v>177</v>
      </c>
      <c r="B173" s="80" t="s">
        <v>57</v>
      </c>
      <c r="C173" s="38">
        <v>1348835</v>
      </c>
      <c r="D173" s="68"/>
      <c r="E173" s="69"/>
    </row>
    <row r="174" spans="1:5" x14ac:dyDescent="0.25">
      <c r="A174" s="79" t="s">
        <v>178</v>
      </c>
      <c r="B174" s="80" t="s">
        <v>20</v>
      </c>
      <c r="C174" s="38">
        <v>3161928</v>
      </c>
      <c r="D174" s="68"/>
      <c r="E174" s="69"/>
    </row>
    <row r="175" spans="1:5" x14ac:dyDescent="0.25">
      <c r="A175" s="79" t="s">
        <v>179</v>
      </c>
      <c r="B175" s="80" t="s">
        <v>21</v>
      </c>
      <c r="C175" s="38">
        <v>1756406</v>
      </c>
      <c r="D175" s="68"/>
      <c r="E175" s="69"/>
    </row>
    <row r="176" spans="1:5" x14ac:dyDescent="0.25">
      <c r="A176" s="79" t="s">
        <v>180</v>
      </c>
      <c r="B176" s="80" t="s">
        <v>52</v>
      </c>
      <c r="C176" s="38">
        <v>1586977</v>
      </c>
      <c r="D176" s="68"/>
      <c r="E176" s="69"/>
    </row>
    <row r="177" spans="1:5" x14ac:dyDescent="0.25">
      <c r="A177" s="79" t="s">
        <v>181</v>
      </c>
      <c r="B177" s="80" t="s">
        <v>68</v>
      </c>
      <c r="C177" s="38">
        <v>4051895</v>
      </c>
      <c r="D177" s="68"/>
      <c r="E177" s="69"/>
    </row>
    <row r="178" spans="1:5" x14ac:dyDescent="0.25">
      <c r="A178" s="79" t="s">
        <v>182</v>
      </c>
      <c r="B178" s="80" t="s">
        <v>133</v>
      </c>
      <c r="C178" s="38">
        <v>15329051</v>
      </c>
      <c r="D178" s="68"/>
      <c r="E178" s="69"/>
    </row>
    <row r="179" spans="1:5" x14ac:dyDescent="0.25">
      <c r="A179" s="79" t="s">
        <v>183</v>
      </c>
      <c r="B179" s="80" t="s">
        <v>20</v>
      </c>
      <c r="C179" s="38">
        <v>969332</v>
      </c>
      <c r="D179" s="68"/>
      <c r="E179" s="69"/>
    </row>
    <row r="180" spans="1:5" x14ac:dyDescent="0.25">
      <c r="A180" s="79" t="s">
        <v>184</v>
      </c>
      <c r="B180" s="80" t="s">
        <v>185</v>
      </c>
      <c r="C180" s="38">
        <v>17240237</v>
      </c>
      <c r="D180" s="68"/>
      <c r="E180" s="69"/>
    </row>
    <row r="181" spans="1:5" ht="14.25" x14ac:dyDescent="0.25">
      <c r="A181" s="81" t="s">
        <v>186</v>
      </c>
      <c r="B181" s="80" t="s">
        <v>28</v>
      </c>
      <c r="C181" s="39">
        <v>391187</v>
      </c>
      <c r="D181" s="68"/>
      <c r="E181" s="69"/>
    </row>
    <row r="182" spans="1:5" ht="14.25" x14ac:dyDescent="0.25">
      <c r="A182" s="81" t="s">
        <v>186</v>
      </c>
      <c r="B182" s="80" t="s">
        <v>29</v>
      </c>
      <c r="C182" s="39">
        <v>227077</v>
      </c>
      <c r="D182" s="68"/>
      <c r="E182" s="69"/>
    </row>
    <row r="183" spans="1:5" ht="14.25" x14ac:dyDescent="0.25">
      <c r="A183" s="81" t="s">
        <v>186</v>
      </c>
      <c r="B183" s="80" t="s">
        <v>187</v>
      </c>
      <c r="C183" s="39">
        <v>798712</v>
      </c>
      <c r="D183" s="68"/>
      <c r="E183" s="69"/>
    </row>
    <row r="184" spans="1:5" x14ac:dyDescent="0.25">
      <c r="A184" s="79" t="s">
        <v>188</v>
      </c>
      <c r="B184" s="80"/>
      <c r="C184" s="38">
        <v>1416976</v>
      </c>
      <c r="D184" s="68"/>
      <c r="E184" s="69"/>
    </row>
    <row r="185" spans="1:5" x14ac:dyDescent="0.25">
      <c r="A185" s="79" t="s">
        <v>189</v>
      </c>
      <c r="B185" s="80" t="s">
        <v>126</v>
      </c>
      <c r="C185" s="38">
        <v>1704009</v>
      </c>
      <c r="D185" s="68"/>
      <c r="E185" s="69"/>
    </row>
    <row r="186" spans="1:5" x14ac:dyDescent="0.25">
      <c r="A186" s="79" t="s">
        <v>190</v>
      </c>
      <c r="B186" s="80" t="s">
        <v>49</v>
      </c>
      <c r="C186" s="38">
        <v>3030610</v>
      </c>
      <c r="D186" s="68"/>
      <c r="E186" s="69"/>
    </row>
    <row r="187" spans="1:5" x14ac:dyDescent="0.25">
      <c r="A187" s="79" t="s">
        <v>191</v>
      </c>
      <c r="B187" s="80" t="s">
        <v>52</v>
      </c>
      <c r="C187" s="38">
        <v>1617071</v>
      </c>
      <c r="D187" s="68"/>
      <c r="E187" s="69"/>
    </row>
    <row r="188" spans="1:5" x14ac:dyDescent="0.25">
      <c r="A188" s="79" t="s">
        <v>192</v>
      </c>
      <c r="B188" s="80" t="s">
        <v>37</v>
      </c>
      <c r="C188" s="38">
        <v>1750057</v>
      </c>
      <c r="D188" s="68"/>
      <c r="E188" s="69"/>
    </row>
    <row r="189" spans="1:5" x14ac:dyDescent="0.25">
      <c r="A189" s="79" t="s">
        <v>193</v>
      </c>
      <c r="B189" s="80" t="s">
        <v>75</v>
      </c>
      <c r="C189" s="38">
        <v>4318438</v>
      </c>
      <c r="D189" s="68"/>
      <c r="E189" s="69"/>
    </row>
    <row r="190" spans="1:5" x14ac:dyDescent="0.25">
      <c r="A190" s="79" t="s">
        <v>194</v>
      </c>
      <c r="B190" s="80" t="s">
        <v>12</v>
      </c>
      <c r="C190" s="38">
        <v>1348227</v>
      </c>
      <c r="D190" s="68"/>
      <c r="E190" s="69"/>
    </row>
    <row r="191" spans="1:5" x14ac:dyDescent="0.25">
      <c r="A191" s="79" t="s">
        <v>195</v>
      </c>
      <c r="B191" s="80" t="s">
        <v>41</v>
      </c>
      <c r="C191" s="38">
        <v>3936549</v>
      </c>
      <c r="D191" s="68"/>
      <c r="E191" s="69"/>
    </row>
    <row r="192" spans="1:5" x14ac:dyDescent="0.25">
      <c r="A192" s="79" t="s">
        <v>196</v>
      </c>
      <c r="B192" s="80" t="s">
        <v>53</v>
      </c>
      <c r="C192" s="38">
        <v>3923321</v>
      </c>
      <c r="D192" s="68"/>
      <c r="E192" s="69"/>
    </row>
    <row r="193" spans="1:5" x14ac:dyDescent="0.25">
      <c r="A193" s="79" t="s">
        <v>197</v>
      </c>
      <c r="B193" s="80" t="s">
        <v>123</v>
      </c>
      <c r="C193" s="38">
        <v>1355657</v>
      </c>
      <c r="D193" s="68"/>
      <c r="E193" s="69"/>
    </row>
    <row r="194" spans="1:5" ht="14.25" x14ac:dyDescent="0.25">
      <c r="A194" s="81" t="s">
        <v>198</v>
      </c>
      <c r="B194" s="80" t="s">
        <v>49</v>
      </c>
      <c r="C194" s="39">
        <v>1171540</v>
      </c>
      <c r="D194" s="68"/>
      <c r="E194" s="69"/>
    </row>
    <row r="195" spans="1:5" ht="14.25" x14ac:dyDescent="0.25">
      <c r="A195" s="81" t="s">
        <v>198</v>
      </c>
      <c r="B195" s="80" t="s">
        <v>47</v>
      </c>
      <c r="C195" s="39">
        <v>532057</v>
      </c>
      <c r="D195" s="68"/>
      <c r="E195" s="69"/>
    </row>
    <row r="196" spans="1:5" x14ac:dyDescent="0.25">
      <c r="A196" s="79" t="s">
        <v>199</v>
      </c>
      <c r="B196" s="80"/>
      <c r="C196" s="38">
        <v>1703597</v>
      </c>
      <c r="D196" s="68"/>
      <c r="E196" s="69"/>
    </row>
    <row r="197" spans="1:5" x14ac:dyDescent="0.25">
      <c r="A197" s="79" t="s">
        <v>200</v>
      </c>
      <c r="B197" s="80" t="s">
        <v>41</v>
      </c>
      <c r="C197" s="38">
        <v>1867792</v>
      </c>
      <c r="D197" s="68"/>
      <c r="E197" s="69"/>
    </row>
    <row r="198" spans="1:5" x14ac:dyDescent="0.25">
      <c r="A198" s="79" t="s">
        <v>201</v>
      </c>
      <c r="B198" s="80" t="s">
        <v>68</v>
      </c>
      <c r="C198" s="38">
        <v>5242860</v>
      </c>
      <c r="D198" s="68"/>
      <c r="E198" s="69"/>
    </row>
    <row r="199" spans="1:5" x14ac:dyDescent="0.25">
      <c r="A199" s="79" t="s">
        <v>202</v>
      </c>
      <c r="B199" s="80" t="s">
        <v>37</v>
      </c>
      <c r="C199" s="38">
        <v>3735052</v>
      </c>
      <c r="D199" s="68"/>
      <c r="E199" s="69"/>
    </row>
    <row r="200" spans="1:5" x14ac:dyDescent="0.25">
      <c r="A200" s="79" t="s">
        <v>203</v>
      </c>
      <c r="B200" s="80" t="s">
        <v>12</v>
      </c>
      <c r="C200" s="38">
        <v>2108547</v>
      </c>
      <c r="D200" s="68"/>
      <c r="E200" s="69"/>
    </row>
    <row r="201" spans="1:5" x14ac:dyDescent="0.25">
      <c r="A201" s="79" t="s">
        <v>204</v>
      </c>
      <c r="B201" s="80" t="s">
        <v>28</v>
      </c>
      <c r="C201" s="38">
        <v>2953616</v>
      </c>
      <c r="D201" s="68"/>
      <c r="E201" s="69"/>
    </row>
    <row r="202" spans="1:5" x14ac:dyDescent="0.25">
      <c r="A202" s="79" t="s">
        <v>205</v>
      </c>
      <c r="B202" s="80" t="s">
        <v>206</v>
      </c>
      <c r="C202" s="38">
        <v>2261145</v>
      </c>
      <c r="D202" s="68"/>
      <c r="E202" s="69"/>
    </row>
    <row r="203" spans="1:5" x14ac:dyDescent="0.25">
      <c r="A203" s="79" t="s">
        <v>207</v>
      </c>
      <c r="B203" s="80" t="s">
        <v>51</v>
      </c>
      <c r="C203" s="38">
        <v>3241110</v>
      </c>
      <c r="D203" s="68"/>
      <c r="E203" s="69"/>
    </row>
    <row r="204" spans="1:5" x14ac:dyDescent="0.25">
      <c r="A204" s="79" t="s">
        <v>208</v>
      </c>
      <c r="B204" s="80" t="s">
        <v>49</v>
      </c>
      <c r="C204" s="38">
        <v>3772631</v>
      </c>
      <c r="D204" s="68"/>
      <c r="E204" s="69"/>
    </row>
    <row r="205" spans="1:5" ht="14.25" x14ac:dyDescent="0.25">
      <c r="A205" s="81" t="s">
        <v>209</v>
      </c>
      <c r="B205" s="80" t="s">
        <v>25</v>
      </c>
      <c r="C205" s="39">
        <v>1185584</v>
      </c>
      <c r="D205" s="68"/>
      <c r="E205" s="69"/>
    </row>
    <row r="206" spans="1:5" ht="14.25" x14ac:dyDescent="0.25">
      <c r="A206" s="81" t="s">
        <v>209</v>
      </c>
      <c r="B206" s="80" t="s">
        <v>28</v>
      </c>
      <c r="C206" s="39">
        <v>6966821</v>
      </c>
      <c r="D206" s="68"/>
      <c r="E206" s="69"/>
    </row>
    <row r="207" spans="1:5" x14ac:dyDescent="0.25">
      <c r="A207" s="79" t="s">
        <v>210</v>
      </c>
      <c r="B207" s="80"/>
      <c r="C207" s="38">
        <v>8152405</v>
      </c>
      <c r="D207" s="68"/>
      <c r="E207" s="69"/>
    </row>
    <row r="208" spans="1:5" x14ac:dyDescent="0.25">
      <c r="A208" s="79" t="s">
        <v>211</v>
      </c>
      <c r="B208" s="80" t="s">
        <v>12</v>
      </c>
      <c r="C208" s="38">
        <v>2109817</v>
      </c>
      <c r="D208" s="68"/>
      <c r="E208" s="69"/>
    </row>
    <row r="209" spans="1:5" x14ac:dyDescent="0.25">
      <c r="A209" s="79" t="s">
        <v>212</v>
      </c>
      <c r="B209" s="80" t="s">
        <v>57</v>
      </c>
      <c r="C209" s="38">
        <v>4757554</v>
      </c>
      <c r="D209" s="68"/>
      <c r="E209" s="69"/>
    </row>
    <row r="210" spans="1:5" x14ac:dyDescent="0.25">
      <c r="A210" s="79" t="s">
        <v>213</v>
      </c>
      <c r="B210" s="80" t="s">
        <v>12</v>
      </c>
      <c r="C210" s="38">
        <v>5210582</v>
      </c>
      <c r="D210" s="68"/>
      <c r="E210" s="69"/>
    </row>
    <row r="211" spans="1:5" x14ac:dyDescent="0.25">
      <c r="A211" s="79" t="s">
        <v>214</v>
      </c>
      <c r="B211" s="80" t="s">
        <v>12</v>
      </c>
      <c r="C211" s="38">
        <v>2681006</v>
      </c>
      <c r="D211" s="68"/>
      <c r="E211" s="69"/>
    </row>
    <row r="212" spans="1:5" x14ac:dyDescent="0.25">
      <c r="A212" s="79" t="s">
        <v>215</v>
      </c>
      <c r="B212" s="80" t="s">
        <v>49</v>
      </c>
      <c r="C212" s="38">
        <v>6019996</v>
      </c>
      <c r="D212" s="68"/>
      <c r="E212" s="69"/>
    </row>
    <row r="213" spans="1:5" x14ac:dyDescent="0.25">
      <c r="A213" s="79" t="s">
        <v>216</v>
      </c>
      <c r="B213" s="80" t="s">
        <v>126</v>
      </c>
      <c r="C213" s="38">
        <v>1808559</v>
      </c>
      <c r="D213" s="68"/>
      <c r="E213" s="69"/>
    </row>
    <row r="214" spans="1:5" x14ac:dyDescent="0.25">
      <c r="A214" s="79" t="s">
        <v>217</v>
      </c>
      <c r="B214" s="80" t="s">
        <v>49</v>
      </c>
      <c r="C214" s="38">
        <v>3726612</v>
      </c>
      <c r="D214" s="68"/>
      <c r="E214" s="69"/>
    </row>
    <row r="215" spans="1:5" x14ac:dyDescent="0.25">
      <c r="A215" s="79" t="s">
        <v>218</v>
      </c>
      <c r="B215" s="80" t="s">
        <v>126</v>
      </c>
      <c r="C215" s="38">
        <v>1537966</v>
      </c>
      <c r="D215" s="68"/>
      <c r="E215" s="69"/>
    </row>
    <row r="216" spans="1:5" ht="14.25" x14ac:dyDescent="0.25">
      <c r="A216" s="81" t="s">
        <v>219</v>
      </c>
      <c r="B216" s="80" t="s">
        <v>20</v>
      </c>
      <c r="C216" s="39">
        <v>122665</v>
      </c>
      <c r="D216" s="68"/>
      <c r="E216" s="69"/>
    </row>
    <row r="217" spans="1:5" ht="14.25" x14ac:dyDescent="0.25">
      <c r="A217" s="81" t="s">
        <v>219</v>
      </c>
      <c r="B217" s="80" t="s">
        <v>21</v>
      </c>
      <c r="C217" s="39">
        <v>1438157</v>
      </c>
      <c r="D217" s="68"/>
      <c r="E217" s="69"/>
    </row>
    <row r="218" spans="1:5" x14ac:dyDescent="0.25">
      <c r="A218" s="79" t="s">
        <v>220</v>
      </c>
      <c r="B218" s="80"/>
      <c r="C218" s="38">
        <v>1560822</v>
      </c>
      <c r="D218" s="68"/>
      <c r="E218" s="69"/>
    </row>
    <row r="219" spans="1:5" ht="14.25" x14ac:dyDescent="0.25">
      <c r="A219" s="81" t="s">
        <v>221</v>
      </c>
      <c r="B219" s="80" t="s">
        <v>16</v>
      </c>
      <c r="C219" s="39">
        <v>3589</v>
      </c>
      <c r="D219" s="68"/>
      <c r="E219" s="69"/>
    </row>
    <row r="220" spans="1:5" ht="14.25" x14ac:dyDescent="0.25">
      <c r="A220" s="81" t="s">
        <v>221</v>
      </c>
      <c r="B220" s="80" t="s">
        <v>17</v>
      </c>
      <c r="C220" s="39">
        <v>1020278</v>
      </c>
      <c r="D220" s="68"/>
      <c r="E220" s="69"/>
    </row>
    <row r="221" spans="1:5" x14ac:dyDescent="0.25">
      <c r="A221" s="79" t="s">
        <v>222</v>
      </c>
      <c r="B221" s="80"/>
      <c r="C221" s="38">
        <v>1023867</v>
      </c>
      <c r="D221" s="68"/>
      <c r="E221" s="69"/>
    </row>
    <row r="222" spans="1:5" x14ac:dyDescent="0.25">
      <c r="A222" s="79" t="s">
        <v>223</v>
      </c>
      <c r="B222" s="80" t="s">
        <v>41</v>
      </c>
      <c r="C222" s="38">
        <v>1404079</v>
      </c>
      <c r="D222" s="68"/>
      <c r="E222" s="69"/>
    </row>
    <row r="223" spans="1:5" x14ac:dyDescent="0.25">
      <c r="A223" s="79" t="s">
        <v>224</v>
      </c>
      <c r="B223" s="80" t="s">
        <v>133</v>
      </c>
      <c r="C223" s="38">
        <v>13675020</v>
      </c>
      <c r="D223" s="68"/>
      <c r="E223" s="69"/>
    </row>
    <row r="224" spans="1:5" x14ac:dyDescent="0.25">
      <c r="A224" s="79" t="s">
        <v>225</v>
      </c>
      <c r="B224" s="80" t="s">
        <v>123</v>
      </c>
      <c r="C224" s="38">
        <v>9717439</v>
      </c>
      <c r="D224" s="68"/>
      <c r="E224" s="69"/>
    </row>
    <row r="225" spans="1:5" x14ac:dyDescent="0.25">
      <c r="A225" s="79" t="s">
        <v>226</v>
      </c>
      <c r="B225" s="80" t="s">
        <v>86</v>
      </c>
      <c r="C225" s="38">
        <v>8323871</v>
      </c>
      <c r="D225" s="68"/>
      <c r="E225" s="69"/>
    </row>
    <row r="226" spans="1:5" x14ac:dyDescent="0.25">
      <c r="A226" s="79" t="s">
        <v>227</v>
      </c>
      <c r="B226" s="80" t="s">
        <v>228</v>
      </c>
      <c r="C226" s="38">
        <v>6161764</v>
      </c>
      <c r="D226" s="68"/>
      <c r="E226" s="69"/>
    </row>
    <row r="227" spans="1:5" x14ac:dyDescent="0.25">
      <c r="A227" s="79" t="s">
        <v>229</v>
      </c>
      <c r="B227" s="80" t="s">
        <v>75</v>
      </c>
      <c r="C227" s="38">
        <v>2747749</v>
      </c>
      <c r="D227" s="68"/>
      <c r="E227" s="69"/>
    </row>
    <row r="228" spans="1:5" ht="14.25" x14ac:dyDescent="0.25">
      <c r="A228" s="81" t="s">
        <v>230</v>
      </c>
      <c r="B228" s="80" t="s">
        <v>153</v>
      </c>
      <c r="C228" s="39">
        <v>470255</v>
      </c>
      <c r="D228" s="68"/>
      <c r="E228" s="69"/>
    </row>
    <row r="229" spans="1:5" ht="14.25" x14ac:dyDescent="0.25">
      <c r="A229" s="81" t="s">
        <v>230</v>
      </c>
      <c r="B229" s="80" t="s">
        <v>206</v>
      </c>
      <c r="C229" s="39">
        <v>5169261</v>
      </c>
      <c r="D229" s="68"/>
      <c r="E229" s="69"/>
    </row>
    <row r="230" spans="1:5" x14ac:dyDescent="0.25">
      <c r="A230" s="79" t="s">
        <v>231</v>
      </c>
      <c r="B230" s="80"/>
      <c r="C230" s="38">
        <v>5639516</v>
      </c>
      <c r="D230" s="68"/>
      <c r="E230" s="69"/>
    </row>
    <row r="231" spans="1:5" x14ac:dyDescent="0.25">
      <c r="A231" s="79" t="s">
        <v>232</v>
      </c>
      <c r="B231" s="80" t="s">
        <v>49</v>
      </c>
      <c r="C231" s="38">
        <v>5555975</v>
      </c>
      <c r="D231" s="68"/>
      <c r="E231" s="69"/>
    </row>
    <row r="232" spans="1:5" x14ac:dyDescent="0.25">
      <c r="A232" s="79" t="s">
        <v>233</v>
      </c>
      <c r="B232" s="80" t="s">
        <v>41</v>
      </c>
      <c r="C232" s="38">
        <v>3901776</v>
      </c>
      <c r="D232" s="68"/>
      <c r="E232" s="69"/>
    </row>
    <row r="233" spans="1:5" x14ac:dyDescent="0.25">
      <c r="A233" s="79" t="s">
        <v>234</v>
      </c>
      <c r="B233" s="80" t="s">
        <v>49</v>
      </c>
      <c r="C233" s="38">
        <v>5936154</v>
      </c>
      <c r="D233" s="68"/>
      <c r="E233" s="69"/>
    </row>
    <row r="234" spans="1:5" ht="14.25" x14ac:dyDescent="0.25">
      <c r="A234" s="81" t="s">
        <v>235</v>
      </c>
      <c r="B234" s="80" t="s">
        <v>126</v>
      </c>
      <c r="C234" s="39">
        <v>67386</v>
      </c>
      <c r="D234" s="68"/>
      <c r="E234" s="69"/>
    </row>
    <row r="235" spans="1:5" ht="14.25" x14ac:dyDescent="0.25">
      <c r="A235" s="81" t="s">
        <v>235</v>
      </c>
      <c r="B235" s="80" t="s">
        <v>41</v>
      </c>
      <c r="C235" s="39">
        <v>2663606</v>
      </c>
      <c r="D235" s="68"/>
      <c r="E235" s="69"/>
    </row>
    <row r="236" spans="1:5" x14ac:dyDescent="0.25">
      <c r="A236" s="79" t="s">
        <v>236</v>
      </c>
      <c r="B236" s="80"/>
      <c r="C236" s="38">
        <v>2730992</v>
      </c>
      <c r="D236" s="68"/>
      <c r="E236" s="69"/>
    </row>
    <row r="237" spans="1:5" x14ac:dyDescent="0.25">
      <c r="A237" s="79" t="s">
        <v>237</v>
      </c>
      <c r="B237" s="80" t="s">
        <v>24</v>
      </c>
      <c r="C237" s="38">
        <v>2105340</v>
      </c>
      <c r="D237" s="68"/>
      <c r="E237" s="69"/>
    </row>
    <row r="238" spans="1:5" x14ac:dyDescent="0.25">
      <c r="A238" s="79" t="s">
        <v>238</v>
      </c>
      <c r="B238" s="80" t="s">
        <v>71</v>
      </c>
      <c r="C238" s="38">
        <v>3116106</v>
      </c>
      <c r="D238" s="68"/>
      <c r="E238" s="69"/>
    </row>
    <row r="239" spans="1:5" x14ac:dyDescent="0.25">
      <c r="A239" s="79" t="s">
        <v>239</v>
      </c>
      <c r="B239" s="80" t="s">
        <v>41</v>
      </c>
      <c r="C239" s="38">
        <v>3103766</v>
      </c>
      <c r="D239" s="68"/>
      <c r="E239" s="69"/>
    </row>
    <row r="240" spans="1:5" x14ac:dyDescent="0.25">
      <c r="A240" s="79" t="s">
        <v>240</v>
      </c>
      <c r="B240" s="80" t="s">
        <v>241</v>
      </c>
      <c r="C240" s="38">
        <v>6655108</v>
      </c>
      <c r="D240" s="68"/>
      <c r="E240" s="69"/>
    </row>
    <row r="241" spans="1:5" x14ac:dyDescent="0.25">
      <c r="A241" s="79" t="s">
        <v>242</v>
      </c>
      <c r="B241" s="80" t="s">
        <v>63</v>
      </c>
      <c r="C241" s="38">
        <v>8153906</v>
      </c>
      <c r="D241" s="68"/>
      <c r="E241" s="69"/>
    </row>
    <row r="242" spans="1:5" x14ac:dyDescent="0.25">
      <c r="A242" s="79" t="s">
        <v>243</v>
      </c>
      <c r="B242" s="80" t="s">
        <v>86</v>
      </c>
      <c r="C242" s="38">
        <v>6377748</v>
      </c>
      <c r="D242" s="68"/>
      <c r="E242" s="69"/>
    </row>
    <row r="243" spans="1:5" x14ac:dyDescent="0.25">
      <c r="A243" s="79" t="s">
        <v>244</v>
      </c>
      <c r="B243" s="80" t="s">
        <v>68</v>
      </c>
      <c r="C243" s="38">
        <v>2277231</v>
      </c>
      <c r="D243" s="68"/>
      <c r="E243" s="69"/>
    </row>
    <row r="244" spans="1:5" ht="14.25" x14ac:dyDescent="0.25">
      <c r="A244" s="81" t="s">
        <v>245</v>
      </c>
      <c r="B244" s="80" t="s">
        <v>49</v>
      </c>
      <c r="C244" s="39">
        <v>526</v>
      </c>
      <c r="D244" s="68"/>
      <c r="E244" s="69"/>
    </row>
    <row r="245" spans="1:5" ht="14.25" x14ac:dyDescent="0.25">
      <c r="A245" s="81" t="s">
        <v>245</v>
      </c>
      <c r="B245" s="80" t="s">
        <v>47</v>
      </c>
      <c r="C245" s="39">
        <v>5924147</v>
      </c>
      <c r="D245" s="68"/>
      <c r="E245" s="69"/>
    </row>
    <row r="246" spans="1:5" x14ac:dyDescent="0.25">
      <c r="A246" s="79" t="s">
        <v>246</v>
      </c>
      <c r="B246" s="80"/>
      <c r="C246" s="38">
        <v>5924673</v>
      </c>
      <c r="D246" s="68"/>
      <c r="E246" s="69"/>
    </row>
    <row r="247" spans="1:5" x14ac:dyDescent="0.25">
      <c r="A247" s="79" t="s">
        <v>247</v>
      </c>
      <c r="B247" s="80" t="s">
        <v>82</v>
      </c>
      <c r="C247" s="38">
        <v>1561260</v>
      </c>
      <c r="D247" s="68"/>
      <c r="E247" s="69"/>
    </row>
    <row r="248" spans="1:5" x14ac:dyDescent="0.25">
      <c r="A248" s="79" t="s">
        <v>248</v>
      </c>
      <c r="B248" s="80" t="s">
        <v>63</v>
      </c>
      <c r="C248" s="38">
        <v>7141011</v>
      </c>
      <c r="D248" s="68"/>
      <c r="E248" s="69"/>
    </row>
    <row r="249" spans="1:5" x14ac:dyDescent="0.25">
      <c r="A249" s="79" t="s">
        <v>249</v>
      </c>
      <c r="B249" s="80" t="s">
        <v>21</v>
      </c>
      <c r="C249" s="38">
        <v>948714</v>
      </c>
      <c r="D249" s="68"/>
      <c r="E249" s="69"/>
    </row>
    <row r="250" spans="1:5" x14ac:dyDescent="0.25">
      <c r="A250" s="79" t="s">
        <v>250</v>
      </c>
      <c r="B250" s="80" t="s">
        <v>24</v>
      </c>
      <c r="C250" s="38">
        <v>1897663</v>
      </c>
      <c r="D250" s="68"/>
      <c r="E250" s="69"/>
    </row>
    <row r="251" spans="1:5" ht="14.25" x14ac:dyDescent="0.25">
      <c r="A251" s="81" t="s">
        <v>251</v>
      </c>
      <c r="B251" s="80" t="s">
        <v>24</v>
      </c>
      <c r="C251" s="39">
        <v>2908913</v>
      </c>
      <c r="D251" s="68"/>
      <c r="E251" s="69"/>
    </row>
    <row r="252" spans="1:5" ht="14.25" x14ac:dyDescent="0.25">
      <c r="A252" s="81" t="s">
        <v>251</v>
      </c>
      <c r="B252" s="80" t="s">
        <v>57</v>
      </c>
      <c r="C252" s="39">
        <v>157077</v>
      </c>
      <c r="D252" s="68"/>
      <c r="E252" s="69"/>
    </row>
    <row r="253" spans="1:5" x14ac:dyDescent="0.25">
      <c r="A253" s="79" t="s">
        <v>252</v>
      </c>
      <c r="B253" s="80"/>
      <c r="C253" s="38">
        <v>3065990</v>
      </c>
      <c r="D253" s="68"/>
      <c r="E253" s="69"/>
    </row>
    <row r="254" spans="1:5" x14ac:dyDescent="0.25">
      <c r="A254" s="79" t="s">
        <v>253</v>
      </c>
      <c r="B254" s="80" t="s">
        <v>74</v>
      </c>
      <c r="C254" s="38">
        <v>2724336</v>
      </c>
      <c r="D254" s="68"/>
      <c r="E254" s="69"/>
    </row>
    <row r="255" spans="1:5" x14ac:dyDescent="0.25">
      <c r="A255" s="79" t="s">
        <v>254</v>
      </c>
      <c r="B255" s="80" t="s">
        <v>49</v>
      </c>
      <c r="C255" s="38">
        <v>2730768</v>
      </c>
      <c r="D255" s="68"/>
      <c r="E255" s="69"/>
    </row>
    <row r="256" spans="1:5" x14ac:dyDescent="0.25">
      <c r="A256" s="79" t="s">
        <v>255</v>
      </c>
      <c r="B256" s="80" t="s">
        <v>49</v>
      </c>
      <c r="C256" s="38">
        <v>3361654</v>
      </c>
      <c r="D256" s="68"/>
      <c r="E256" s="69"/>
    </row>
    <row r="257" spans="1:5" x14ac:dyDescent="0.25">
      <c r="A257" s="79" t="s">
        <v>256</v>
      </c>
      <c r="B257" s="80" t="s">
        <v>49</v>
      </c>
      <c r="C257" s="38">
        <v>4174696</v>
      </c>
      <c r="D257" s="68"/>
      <c r="E257" s="69"/>
    </row>
    <row r="258" spans="1:5" x14ac:dyDescent="0.25">
      <c r="A258" s="79" t="s">
        <v>257</v>
      </c>
      <c r="B258" s="80" t="s">
        <v>10</v>
      </c>
      <c r="C258" s="38">
        <v>2021566</v>
      </c>
      <c r="D258" s="68"/>
      <c r="E258" s="69"/>
    </row>
    <row r="259" spans="1:5" x14ac:dyDescent="0.25">
      <c r="A259" s="79" t="s">
        <v>258</v>
      </c>
      <c r="B259" s="80" t="s">
        <v>68</v>
      </c>
      <c r="C259" s="38">
        <v>2941578</v>
      </c>
      <c r="D259" s="68"/>
      <c r="E259" s="69"/>
    </row>
    <row r="260" spans="1:5" x14ac:dyDescent="0.25">
      <c r="A260" s="79" t="s">
        <v>259</v>
      </c>
      <c r="B260" s="80" t="s">
        <v>123</v>
      </c>
      <c r="C260" s="38">
        <v>2740294</v>
      </c>
      <c r="D260" s="68"/>
      <c r="E260" s="69"/>
    </row>
    <row r="261" spans="1:5" ht="14.25" x14ac:dyDescent="0.25">
      <c r="A261" s="81" t="s">
        <v>260</v>
      </c>
      <c r="B261" s="80" t="s">
        <v>25</v>
      </c>
      <c r="C261" s="39">
        <v>2303062</v>
      </c>
      <c r="D261" s="68"/>
      <c r="E261" s="69"/>
    </row>
    <row r="262" spans="1:5" ht="14.25" x14ac:dyDescent="0.25">
      <c r="A262" s="81" t="s">
        <v>260</v>
      </c>
      <c r="B262" s="80" t="s">
        <v>37</v>
      </c>
      <c r="C262" s="39">
        <v>263939</v>
      </c>
      <c r="D262" s="68"/>
      <c r="E262" s="69"/>
    </row>
    <row r="263" spans="1:5" x14ac:dyDescent="0.25">
      <c r="A263" s="79" t="s">
        <v>261</v>
      </c>
      <c r="B263" s="80"/>
      <c r="C263" s="38">
        <v>2567001</v>
      </c>
      <c r="D263" s="68"/>
      <c r="E263" s="69"/>
    </row>
    <row r="264" spans="1:5" x14ac:dyDescent="0.25">
      <c r="A264" s="79" t="s">
        <v>262</v>
      </c>
      <c r="B264" s="80" t="s">
        <v>75</v>
      </c>
      <c r="C264" s="38">
        <v>5767542</v>
      </c>
      <c r="D264" s="68"/>
      <c r="E264" s="69"/>
    </row>
    <row r="265" spans="1:5" ht="14.25" x14ac:dyDescent="0.25">
      <c r="A265" s="81" t="s">
        <v>263</v>
      </c>
      <c r="B265" s="80" t="s">
        <v>133</v>
      </c>
      <c r="C265" s="39">
        <v>12126</v>
      </c>
      <c r="D265" s="68"/>
      <c r="E265" s="69"/>
    </row>
    <row r="266" spans="1:5" ht="14.25" x14ac:dyDescent="0.25">
      <c r="A266" s="81" t="s">
        <v>263</v>
      </c>
      <c r="B266" s="80" t="s">
        <v>16</v>
      </c>
      <c r="C266" s="39">
        <v>5620503</v>
      </c>
      <c r="D266" s="68"/>
      <c r="E266" s="69"/>
    </row>
    <row r="267" spans="1:5" x14ac:dyDescent="0.25">
      <c r="A267" s="79" t="s">
        <v>264</v>
      </c>
      <c r="B267" s="80"/>
      <c r="C267" s="38">
        <v>5632629</v>
      </c>
      <c r="D267" s="68"/>
      <c r="E267" s="69"/>
    </row>
    <row r="268" spans="1:5" x14ac:dyDescent="0.25">
      <c r="A268" s="79" t="s">
        <v>265</v>
      </c>
      <c r="B268" s="80" t="s">
        <v>44</v>
      </c>
      <c r="C268" s="38">
        <v>1706118</v>
      </c>
      <c r="D268" s="68"/>
      <c r="E268" s="69"/>
    </row>
    <row r="269" spans="1:5" x14ac:dyDescent="0.25">
      <c r="A269" s="79" t="s">
        <v>266</v>
      </c>
      <c r="B269" s="80" t="s">
        <v>49</v>
      </c>
      <c r="C269" s="38">
        <v>7364440</v>
      </c>
      <c r="D269" s="68"/>
      <c r="E269" s="69"/>
    </row>
    <row r="270" spans="1:5" x14ac:dyDescent="0.25">
      <c r="A270" s="79" t="s">
        <v>267</v>
      </c>
      <c r="B270" s="80" t="s">
        <v>63</v>
      </c>
      <c r="C270" s="38">
        <v>4107133</v>
      </c>
      <c r="D270" s="68"/>
      <c r="E270" s="69"/>
    </row>
    <row r="271" spans="1:5" x14ac:dyDescent="0.25">
      <c r="A271" s="79" t="s">
        <v>268</v>
      </c>
      <c r="B271" s="80" t="s">
        <v>41</v>
      </c>
      <c r="C271" s="38">
        <v>2353299</v>
      </c>
      <c r="D271" s="68"/>
      <c r="E271" s="69"/>
    </row>
    <row r="272" spans="1:5" x14ac:dyDescent="0.25">
      <c r="A272" s="79" t="s">
        <v>269</v>
      </c>
      <c r="B272" s="80" t="s">
        <v>49</v>
      </c>
      <c r="C272" s="38">
        <v>3181906</v>
      </c>
      <c r="D272" s="68"/>
      <c r="E272" s="69"/>
    </row>
    <row r="273" spans="1:5" x14ac:dyDescent="0.25">
      <c r="A273" s="79" t="s">
        <v>270</v>
      </c>
      <c r="B273" s="80" t="s">
        <v>12</v>
      </c>
      <c r="C273" s="38">
        <v>2333024</v>
      </c>
      <c r="D273" s="68"/>
      <c r="E273" s="69"/>
    </row>
    <row r="274" spans="1:5" x14ac:dyDescent="0.25">
      <c r="A274" s="79" t="s">
        <v>271</v>
      </c>
      <c r="B274" s="80" t="s">
        <v>49</v>
      </c>
      <c r="C274" s="38">
        <v>1588384</v>
      </c>
      <c r="D274" s="68"/>
      <c r="E274" s="69"/>
    </row>
    <row r="275" spans="1:5" ht="14.25" x14ac:dyDescent="0.25">
      <c r="A275" s="81" t="s">
        <v>272</v>
      </c>
      <c r="B275" s="80" t="s">
        <v>37</v>
      </c>
      <c r="C275" s="39">
        <v>205368</v>
      </c>
      <c r="D275" s="68"/>
      <c r="E275" s="69"/>
    </row>
    <row r="276" spans="1:5" ht="14.25" x14ac:dyDescent="0.25">
      <c r="A276" s="81" t="s">
        <v>272</v>
      </c>
      <c r="B276" s="80" t="s">
        <v>29</v>
      </c>
      <c r="C276" s="39">
        <v>3401555</v>
      </c>
      <c r="D276" s="68"/>
      <c r="E276" s="69"/>
    </row>
    <row r="277" spans="1:5" x14ac:dyDescent="0.25">
      <c r="A277" s="79" t="s">
        <v>273</v>
      </c>
      <c r="B277" s="80"/>
      <c r="C277" s="38">
        <v>3606923</v>
      </c>
      <c r="D277" s="68"/>
      <c r="E277" s="69"/>
    </row>
    <row r="278" spans="1:5" x14ac:dyDescent="0.25">
      <c r="A278" s="79" t="s">
        <v>274</v>
      </c>
      <c r="B278" s="80" t="s">
        <v>62</v>
      </c>
      <c r="C278" s="38">
        <v>9258879</v>
      </c>
      <c r="D278" s="68"/>
      <c r="E278" s="69"/>
    </row>
    <row r="279" spans="1:5" x14ac:dyDescent="0.25">
      <c r="A279" s="79" t="s">
        <v>275</v>
      </c>
      <c r="B279" s="80" t="s">
        <v>71</v>
      </c>
      <c r="C279" s="38">
        <v>9481599</v>
      </c>
      <c r="D279" s="68"/>
      <c r="E279" s="69"/>
    </row>
    <row r="280" spans="1:5" x14ac:dyDescent="0.25">
      <c r="A280" s="79" t="s">
        <v>276</v>
      </c>
      <c r="B280" s="80" t="s">
        <v>228</v>
      </c>
      <c r="C280" s="38">
        <v>4433211</v>
      </c>
      <c r="D280" s="68"/>
      <c r="E280" s="69"/>
    </row>
    <row r="281" spans="1:5" x14ac:dyDescent="0.25">
      <c r="A281" s="79" t="s">
        <v>277</v>
      </c>
      <c r="B281" s="80" t="s">
        <v>49</v>
      </c>
      <c r="C281" s="38">
        <v>5270512</v>
      </c>
      <c r="D281" s="68"/>
      <c r="E281" s="69"/>
    </row>
    <row r="282" spans="1:5" x14ac:dyDescent="0.25">
      <c r="A282" s="79" t="s">
        <v>278</v>
      </c>
      <c r="B282" s="80" t="s">
        <v>43</v>
      </c>
      <c r="C282" s="38">
        <v>3009993</v>
      </c>
      <c r="D282" s="68"/>
      <c r="E282" s="69"/>
    </row>
    <row r="283" spans="1:5" x14ac:dyDescent="0.25">
      <c r="A283" s="79" t="s">
        <v>279</v>
      </c>
      <c r="B283" s="80" t="s">
        <v>20</v>
      </c>
      <c r="C283" s="38">
        <v>1532403</v>
      </c>
      <c r="D283" s="68"/>
      <c r="E283" s="69"/>
    </row>
    <row r="284" spans="1:5" x14ac:dyDescent="0.25">
      <c r="A284" s="79" t="s">
        <v>280</v>
      </c>
      <c r="B284" s="80" t="s">
        <v>20</v>
      </c>
      <c r="C284" s="38">
        <v>3060239</v>
      </c>
      <c r="D284" s="68"/>
      <c r="E284" s="69"/>
    </row>
    <row r="285" spans="1:5" x14ac:dyDescent="0.25">
      <c r="A285" s="79" t="s">
        <v>281</v>
      </c>
      <c r="B285" s="80" t="s">
        <v>41</v>
      </c>
      <c r="C285" s="38">
        <v>1781486</v>
      </c>
      <c r="D285" s="68"/>
      <c r="E285" s="69"/>
    </row>
    <row r="286" spans="1:5" ht="14.25" x14ac:dyDescent="0.25">
      <c r="A286" s="81" t="s">
        <v>282</v>
      </c>
      <c r="B286" s="80" t="s">
        <v>133</v>
      </c>
      <c r="C286" s="39">
        <v>17788</v>
      </c>
      <c r="D286" s="68"/>
      <c r="E286" s="69"/>
    </row>
    <row r="287" spans="1:5" ht="14.25" x14ac:dyDescent="0.25">
      <c r="A287" s="81" t="s">
        <v>282</v>
      </c>
      <c r="B287" s="80" t="s">
        <v>16</v>
      </c>
      <c r="C287" s="39">
        <v>6756822</v>
      </c>
      <c r="D287" s="68"/>
      <c r="E287" s="69"/>
    </row>
    <row r="288" spans="1:5" x14ac:dyDescent="0.25">
      <c r="A288" s="79" t="s">
        <v>283</v>
      </c>
      <c r="B288" s="80"/>
      <c r="C288" s="38">
        <v>6774610</v>
      </c>
      <c r="D288" s="68"/>
      <c r="E288" s="69"/>
    </row>
    <row r="289" spans="1:5" x14ac:dyDescent="0.25">
      <c r="A289" s="79" t="s">
        <v>284</v>
      </c>
      <c r="B289" s="80" t="s">
        <v>68</v>
      </c>
      <c r="C289" s="38">
        <v>2188005</v>
      </c>
      <c r="D289" s="68"/>
      <c r="E289" s="69"/>
    </row>
    <row r="290" spans="1:5" x14ac:dyDescent="0.25">
      <c r="A290" s="79" t="s">
        <v>285</v>
      </c>
      <c r="B290" s="80" t="s">
        <v>29</v>
      </c>
      <c r="C290" s="38">
        <v>1934879</v>
      </c>
      <c r="D290" s="68"/>
      <c r="E290" s="69"/>
    </row>
    <row r="291" spans="1:5" x14ac:dyDescent="0.25">
      <c r="A291" s="45" t="s">
        <v>101</v>
      </c>
      <c r="B291" s="5"/>
      <c r="C291" s="42">
        <f>SUM(C97:C100,C103:C110,C113:C122,C125:C130,C133,C136:C139,C142:C145,C148:C154,C157:C159,C162:C163,C166:C180,C184:C193,C196:C204,C207:C215,C218,C221:C224,C225:C227,C230:C233,C236:C239,C240:C243,C246:C250,C253:C260,C263:C264,C267:C274,C277:C285,C288:C290)</f>
        <v>610198556</v>
      </c>
      <c r="D291" s="68"/>
      <c r="E291" s="69"/>
    </row>
    <row r="292" spans="1:5" ht="15.75" x14ac:dyDescent="0.25">
      <c r="A292" s="43"/>
      <c r="B292" s="43"/>
      <c r="C292" s="61"/>
      <c r="E292" s="69"/>
    </row>
    <row r="293" spans="1:5" ht="20.25" customHeight="1" x14ac:dyDescent="0.25">
      <c r="A293" s="111" t="s">
        <v>286</v>
      </c>
      <c r="B293" s="111"/>
      <c r="C293" s="111"/>
      <c r="E293" s="69"/>
    </row>
    <row r="294" spans="1:5" ht="57.75" customHeight="1" x14ac:dyDescent="0.25">
      <c r="A294" s="112" t="s">
        <v>287</v>
      </c>
      <c r="B294" s="112"/>
      <c r="C294" s="112"/>
      <c r="E294" s="69"/>
    </row>
    <row r="295" spans="1:5" ht="14.25" x14ac:dyDescent="0.25">
      <c r="A295" s="80" t="s">
        <v>288</v>
      </c>
      <c r="B295" s="80" t="s">
        <v>126</v>
      </c>
      <c r="C295" s="39">
        <v>593409</v>
      </c>
      <c r="D295" s="68"/>
      <c r="E295" s="69"/>
    </row>
    <row r="296" spans="1:5" ht="14.25" x14ac:dyDescent="0.25">
      <c r="A296" s="80" t="s">
        <v>289</v>
      </c>
      <c r="B296" s="80" t="s">
        <v>126</v>
      </c>
      <c r="C296" s="39">
        <v>904460</v>
      </c>
      <c r="D296" s="68"/>
      <c r="E296" s="69"/>
    </row>
    <row r="297" spans="1:5" ht="14.25" x14ac:dyDescent="0.25">
      <c r="A297" s="80" t="s">
        <v>290</v>
      </c>
      <c r="B297" s="80" t="s">
        <v>126</v>
      </c>
      <c r="C297" s="39">
        <v>500773</v>
      </c>
      <c r="D297" s="68"/>
      <c r="E297" s="69"/>
    </row>
    <row r="298" spans="1:5" ht="14.25" x14ac:dyDescent="0.25">
      <c r="A298" s="80" t="s">
        <v>291</v>
      </c>
      <c r="B298" s="80" t="s">
        <v>126</v>
      </c>
      <c r="C298" s="39">
        <v>598696</v>
      </c>
      <c r="D298" s="68"/>
      <c r="E298" s="69"/>
    </row>
    <row r="299" spans="1:5" ht="14.25" x14ac:dyDescent="0.25">
      <c r="A299" s="80" t="s">
        <v>292</v>
      </c>
      <c r="B299" s="80" t="s">
        <v>126</v>
      </c>
      <c r="C299" s="39">
        <v>587197</v>
      </c>
      <c r="D299" s="68"/>
      <c r="E299" s="69"/>
    </row>
    <row r="300" spans="1:5" ht="14.25" x14ac:dyDescent="0.25">
      <c r="A300" s="80" t="s">
        <v>293</v>
      </c>
      <c r="B300" s="80" t="s">
        <v>126</v>
      </c>
      <c r="C300" s="39">
        <v>666471</v>
      </c>
      <c r="D300" s="68"/>
      <c r="E300" s="69"/>
    </row>
    <row r="301" spans="1:5" ht="14.25" x14ac:dyDescent="0.25">
      <c r="A301" s="80" t="s">
        <v>294</v>
      </c>
      <c r="B301" s="80" t="s">
        <v>126</v>
      </c>
      <c r="C301" s="39">
        <v>442308</v>
      </c>
      <c r="D301" s="68"/>
      <c r="E301" s="69"/>
    </row>
    <row r="302" spans="1:5" ht="14.25" x14ac:dyDescent="0.25">
      <c r="A302" s="80" t="s">
        <v>295</v>
      </c>
      <c r="B302" s="80" t="s">
        <v>126</v>
      </c>
      <c r="C302" s="39">
        <v>1428573</v>
      </c>
      <c r="D302" s="68"/>
      <c r="E302" s="69"/>
    </row>
    <row r="303" spans="1:5" x14ac:dyDescent="0.25">
      <c r="A303" s="82" t="s">
        <v>126</v>
      </c>
      <c r="B303" s="82"/>
      <c r="C303" s="38">
        <v>5721887</v>
      </c>
      <c r="D303" s="68"/>
      <c r="E303" s="69"/>
    </row>
    <row r="304" spans="1:5" ht="14.25" x14ac:dyDescent="0.25">
      <c r="A304" s="80" t="s">
        <v>296</v>
      </c>
      <c r="B304" s="80" t="s">
        <v>112</v>
      </c>
      <c r="C304" s="39">
        <v>952620</v>
      </c>
      <c r="D304" s="68"/>
      <c r="E304" s="69"/>
    </row>
    <row r="305" spans="1:5" ht="14.25" x14ac:dyDescent="0.25">
      <c r="A305" s="80" t="s">
        <v>297</v>
      </c>
      <c r="B305" s="80" t="s">
        <v>112</v>
      </c>
      <c r="C305" s="39">
        <v>831284</v>
      </c>
      <c r="D305" s="68"/>
      <c r="E305" s="69"/>
    </row>
    <row r="306" spans="1:5" x14ac:dyDescent="0.25">
      <c r="A306" s="82" t="s">
        <v>112</v>
      </c>
      <c r="B306" s="82"/>
      <c r="C306" s="38">
        <v>1783904</v>
      </c>
      <c r="D306" s="68"/>
      <c r="E306" s="69"/>
    </row>
    <row r="307" spans="1:5" ht="14.25" x14ac:dyDescent="0.25">
      <c r="A307" s="80" t="s">
        <v>298</v>
      </c>
      <c r="B307" s="80" t="s">
        <v>71</v>
      </c>
      <c r="C307" s="39">
        <v>473809</v>
      </c>
      <c r="D307" s="68"/>
      <c r="E307" s="69"/>
    </row>
    <row r="308" spans="1:5" ht="14.25" x14ac:dyDescent="0.25">
      <c r="A308" s="80" t="s">
        <v>299</v>
      </c>
      <c r="B308" s="80" t="s">
        <v>71</v>
      </c>
      <c r="C308" s="39">
        <v>525743</v>
      </c>
      <c r="D308" s="68"/>
      <c r="E308" s="69"/>
    </row>
    <row r="309" spans="1:5" ht="14.25" x14ac:dyDescent="0.25">
      <c r="A309" s="80" t="s">
        <v>300</v>
      </c>
      <c r="B309" s="80" t="s">
        <v>71</v>
      </c>
      <c r="C309" s="39">
        <v>1996636</v>
      </c>
      <c r="D309" s="68"/>
      <c r="E309" s="69"/>
    </row>
    <row r="310" spans="1:5" ht="14.25" x14ac:dyDescent="0.25">
      <c r="A310" s="80" t="s">
        <v>301</v>
      </c>
      <c r="B310" s="80" t="s">
        <v>71</v>
      </c>
      <c r="C310" s="39">
        <v>521665</v>
      </c>
      <c r="D310" s="68"/>
      <c r="E310" s="69"/>
    </row>
    <row r="311" spans="1:5" ht="14.25" x14ac:dyDescent="0.25">
      <c r="A311" s="80" t="s">
        <v>302</v>
      </c>
      <c r="B311" s="80" t="s">
        <v>71</v>
      </c>
      <c r="C311" s="39">
        <v>796697</v>
      </c>
      <c r="D311" s="68"/>
      <c r="E311" s="69"/>
    </row>
    <row r="312" spans="1:5" ht="14.25" x14ac:dyDescent="0.25">
      <c r="A312" s="80" t="s">
        <v>303</v>
      </c>
      <c r="B312" s="80" t="s">
        <v>71</v>
      </c>
      <c r="C312" s="39">
        <v>846269</v>
      </c>
      <c r="D312" s="68"/>
      <c r="E312" s="69"/>
    </row>
    <row r="313" spans="1:5" ht="14.25" x14ac:dyDescent="0.25">
      <c r="A313" s="80" t="s">
        <v>304</v>
      </c>
      <c r="B313" s="80" t="s">
        <v>71</v>
      </c>
      <c r="C313" s="39">
        <v>949385</v>
      </c>
      <c r="D313" s="68"/>
      <c r="E313" s="69"/>
    </row>
    <row r="314" spans="1:5" ht="14.25" x14ac:dyDescent="0.25">
      <c r="A314" s="80" t="s">
        <v>305</v>
      </c>
      <c r="B314" s="80" t="s">
        <v>71</v>
      </c>
      <c r="C314" s="39">
        <v>2329216</v>
      </c>
      <c r="D314" s="68"/>
      <c r="E314" s="69"/>
    </row>
    <row r="315" spans="1:5" x14ac:dyDescent="0.25">
      <c r="A315" s="82" t="s">
        <v>71</v>
      </c>
      <c r="B315" s="82"/>
      <c r="C315" s="38">
        <v>8439420</v>
      </c>
      <c r="D315" s="68"/>
      <c r="E315" s="69"/>
    </row>
    <row r="316" spans="1:5" ht="14.25" x14ac:dyDescent="0.25">
      <c r="A316" s="80" t="s">
        <v>306</v>
      </c>
      <c r="B316" s="80" t="s">
        <v>51</v>
      </c>
      <c r="C316" s="39">
        <v>639941</v>
      </c>
      <c r="D316" s="68"/>
      <c r="E316" s="69"/>
    </row>
    <row r="317" spans="1:5" ht="14.25" x14ac:dyDescent="0.25">
      <c r="A317" s="80" t="s">
        <v>307</v>
      </c>
      <c r="B317" s="80" t="s">
        <v>51</v>
      </c>
      <c r="C317" s="39">
        <v>1115395</v>
      </c>
      <c r="D317" s="68"/>
      <c r="E317" s="69"/>
    </row>
    <row r="318" spans="1:5" ht="14.25" x14ac:dyDescent="0.25">
      <c r="A318" s="80" t="s">
        <v>308</v>
      </c>
      <c r="B318" s="80" t="s">
        <v>51</v>
      </c>
      <c r="C318" s="39">
        <v>476768</v>
      </c>
      <c r="D318" s="68"/>
      <c r="E318" s="69"/>
    </row>
    <row r="319" spans="1:5" ht="14.25" x14ac:dyDescent="0.25">
      <c r="A319" s="80" t="s">
        <v>309</v>
      </c>
      <c r="B319" s="80" t="s">
        <v>51</v>
      </c>
      <c r="C319" s="39">
        <v>656234</v>
      </c>
      <c r="D319" s="68"/>
      <c r="E319" s="69"/>
    </row>
    <row r="320" spans="1:5" ht="14.25" x14ac:dyDescent="0.25">
      <c r="A320" s="80" t="s">
        <v>310</v>
      </c>
      <c r="B320" s="80" t="s">
        <v>51</v>
      </c>
      <c r="C320" s="39">
        <v>205273</v>
      </c>
      <c r="D320" s="68"/>
      <c r="E320" s="69"/>
    </row>
    <row r="321" spans="1:5" x14ac:dyDescent="0.25">
      <c r="A321" s="82" t="s">
        <v>51</v>
      </c>
      <c r="B321" s="82"/>
      <c r="C321" s="38">
        <v>3093611</v>
      </c>
      <c r="D321" s="68"/>
      <c r="E321" s="69"/>
    </row>
    <row r="322" spans="1:5" ht="14.25" x14ac:dyDescent="0.25">
      <c r="A322" s="80" t="s">
        <v>311</v>
      </c>
      <c r="B322" s="80" t="s">
        <v>49</v>
      </c>
      <c r="C322" s="39">
        <v>1461113</v>
      </c>
      <c r="D322" s="68"/>
      <c r="E322" s="69"/>
    </row>
    <row r="323" spans="1:5" ht="14.25" x14ac:dyDescent="0.25">
      <c r="A323" s="80" t="s">
        <v>312</v>
      </c>
      <c r="B323" s="80" t="s">
        <v>49</v>
      </c>
      <c r="C323" s="39">
        <v>888247</v>
      </c>
      <c r="D323" s="68"/>
      <c r="E323" s="69"/>
    </row>
    <row r="324" spans="1:5" ht="14.25" x14ac:dyDescent="0.25">
      <c r="A324" s="80" t="s">
        <v>313</v>
      </c>
      <c r="B324" s="80" t="s">
        <v>49</v>
      </c>
      <c r="C324" s="39">
        <v>1560888</v>
      </c>
      <c r="D324" s="68"/>
      <c r="E324" s="69"/>
    </row>
    <row r="325" spans="1:5" ht="14.25" x14ac:dyDescent="0.25">
      <c r="A325" s="80" t="s">
        <v>314</v>
      </c>
      <c r="B325" s="80" t="s">
        <v>49</v>
      </c>
      <c r="C325" s="39">
        <v>2739468</v>
      </c>
      <c r="D325" s="68"/>
      <c r="E325" s="69"/>
    </row>
    <row r="326" spans="1:5" ht="14.25" x14ac:dyDescent="0.25">
      <c r="A326" s="80" t="s">
        <v>315</v>
      </c>
      <c r="B326" s="80" t="s">
        <v>49</v>
      </c>
      <c r="C326" s="39">
        <v>2335653</v>
      </c>
      <c r="D326" s="68"/>
      <c r="E326" s="69"/>
    </row>
    <row r="327" spans="1:5" ht="14.25" x14ac:dyDescent="0.25">
      <c r="A327" s="80" t="s">
        <v>316</v>
      </c>
      <c r="B327" s="80" t="s">
        <v>49</v>
      </c>
      <c r="C327" s="39">
        <v>1105098</v>
      </c>
      <c r="D327" s="68"/>
      <c r="E327" s="69"/>
    </row>
    <row r="328" spans="1:5" ht="14.25" x14ac:dyDescent="0.25">
      <c r="A328" s="80" t="s">
        <v>317</v>
      </c>
      <c r="B328" s="80" t="s">
        <v>49</v>
      </c>
      <c r="C328" s="39">
        <v>1854319</v>
      </c>
      <c r="D328" s="68"/>
      <c r="E328" s="69"/>
    </row>
    <row r="329" spans="1:5" ht="14.25" x14ac:dyDescent="0.25">
      <c r="A329" s="80" t="s">
        <v>318</v>
      </c>
      <c r="B329" s="80" t="s">
        <v>49</v>
      </c>
      <c r="C329" s="39">
        <v>1629862</v>
      </c>
      <c r="D329" s="68"/>
      <c r="E329" s="69"/>
    </row>
    <row r="330" spans="1:5" ht="14.25" x14ac:dyDescent="0.25">
      <c r="A330" s="80" t="s">
        <v>319</v>
      </c>
      <c r="B330" s="80" t="s">
        <v>49</v>
      </c>
      <c r="C330" s="39">
        <v>1969980</v>
      </c>
      <c r="D330" s="68"/>
      <c r="E330" s="69"/>
    </row>
    <row r="331" spans="1:5" ht="14.25" x14ac:dyDescent="0.25">
      <c r="A331" s="80" t="s">
        <v>320</v>
      </c>
      <c r="B331" s="80" t="s">
        <v>49</v>
      </c>
      <c r="C331" s="39">
        <v>2551606</v>
      </c>
      <c r="D331" s="68"/>
      <c r="E331" s="69"/>
    </row>
    <row r="332" spans="1:5" ht="14.25" x14ac:dyDescent="0.25">
      <c r="A332" s="80" t="s">
        <v>321</v>
      </c>
      <c r="B332" s="80" t="s">
        <v>49</v>
      </c>
      <c r="C332" s="39">
        <v>1251381</v>
      </c>
      <c r="D332" s="68"/>
      <c r="E332" s="69"/>
    </row>
    <row r="333" spans="1:5" ht="14.25" x14ac:dyDescent="0.25">
      <c r="A333" s="80" t="s">
        <v>322</v>
      </c>
      <c r="B333" s="80" t="s">
        <v>49</v>
      </c>
      <c r="C333" s="39">
        <v>1331347</v>
      </c>
      <c r="D333" s="68"/>
      <c r="E333" s="69"/>
    </row>
    <row r="334" spans="1:5" ht="14.25" x14ac:dyDescent="0.25">
      <c r="A334" s="80" t="s">
        <v>323</v>
      </c>
      <c r="B334" s="80" t="s">
        <v>49</v>
      </c>
      <c r="C334" s="39">
        <v>1101347</v>
      </c>
      <c r="D334" s="68"/>
      <c r="E334" s="69"/>
    </row>
    <row r="335" spans="1:5" ht="14.25" x14ac:dyDescent="0.25">
      <c r="A335" s="80" t="s">
        <v>324</v>
      </c>
      <c r="B335" s="80" t="s">
        <v>49</v>
      </c>
      <c r="C335" s="39">
        <v>2070189</v>
      </c>
      <c r="D335" s="68"/>
      <c r="E335" s="69"/>
    </row>
    <row r="336" spans="1:5" ht="14.25" x14ac:dyDescent="0.25">
      <c r="A336" s="80" t="s">
        <v>325</v>
      </c>
      <c r="B336" s="80" t="s">
        <v>49</v>
      </c>
      <c r="C336" s="39">
        <v>1872916</v>
      </c>
      <c r="D336" s="68"/>
      <c r="E336" s="69"/>
    </row>
    <row r="337" spans="1:5" ht="14.25" x14ac:dyDescent="0.25">
      <c r="A337" s="80" t="s">
        <v>326</v>
      </c>
      <c r="B337" s="80" t="s">
        <v>49</v>
      </c>
      <c r="C337" s="39">
        <v>1575356</v>
      </c>
      <c r="D337" s="68"/>
      <c r="E337" s="69"/>
    </row>
    <row r="338" spans="1:5" ht="14.25" x14ac:dyDescent="0.25">
      <c r="A338" s="80" t="s">
        <v>327</v>
      </c>
      <c r="B338" s="80" t="s">
        <v>49</v>
      </c>
      <c r="C338" s="39">
        <v>721968</v>
      </c>
      <c r="D338" s="68"/>
      <c r="E338" s="69"/>
    </row>
    <row r="339" spans="1:5" ht="14.25" x14ac:dyDescent="0.25">
      <c r="A339" s="80" t="s">
        <v>328</v>
      </c>
      <c r="B339" s="80" t="s">
        <v>49</v>
      </c>
      <c r="C339" s="39">
        <v>1434953</v>
      </c>
      <c r="D339" s="68"/>
      <c r="E339" s="69"/>
    </row>
    <row r="340" spans="1:5" ht="14.25" x14ac:dyDescent="0.25">
      <c r="A340" s="80" t="s">
        <v>329</v>
      </c>
      <c r="B340" s="80" t="s">
        <v>49</v>
      </c>
      <c r="C340" s="39">
        <v>1076253</v>
      </c>
      <c r="D340" s="68"/>
      <c r="E340" s="69"/>
    </row>
    <row r="341" spans="1:5" ht="14.25" x14ac:dyDescent="0.25">
      <c r="A341" s="80" t="s">
        <v>330</v>
      </c>
      <c r="B341" s="80" t="s">
        <v>49</v>
      </c>
      <c r="C341" s="39">
        <v>4145655</v>
      </c>
      <c r="D341" s="68"/>
      <c r="E341" s="69"/>
    </row>
    <row r="342" spans="1:5" ht="14.25" x14ac:dyDescent="0.25">
      <c r="A342" s="80" t="s">
        <v>331</v>
      </c>
      <c r="B342" s="80" t="s">
        <v>49</v>
      </c>
      <c r="C342" s="39">
        <v>2124130</v>
      </c>
      <c r="D342" s="68"/>
      <c r="E342" s="69"/>
    </row>
    <row r="343" spans="1:5" ht="14.25" x14ac:dyDescent="0.25">
      <c r="A343" s="80" t="s">
        <v>332</v>
      </c>
      <c r="B343" s="80" t="s">
        <v>49</v>
      </c>
      <c r="C343" s="39">
        <v>3143345</v>
      </c>
      <c r="D343" s="68"/>
      <c r="E343" s="69"/>
    </row>
    <row r="344" spans="1:5" ht="14.25" x14ac:dyDescent="0.25">
      <c r="A344" s="80" t="s">
        <v>333</v>
      </c>
      <c r="B344" s="80" t="s">
        <v>49</v>
      </c>
      <c r="C344" s="39">
        <v>2949465</v>
      </c>
      <c r="D344" s="68"/>
      <c r="E344" s="69"/>
    </row>
    <row r="345" spans="1:5" ht="14.25" x14ac:dyDescent="0.25">
      <c r="A345" s="80" t="s">
        <v>334</v>
      </c>
      <c r="B345" s="80" t="s">
        <v>49</v>
      </c>
      <c r="C345" s="39">
        <v>2720456</v>
      </c>
      <c r="D345" s="68"/>
      <c r="E345" s="69"/>
    </row>
    <row r="346" spans="1:5" ht="14.25" x14ac:dyDescent="0.25">
      <c r="A346" s="80" t="s">
        <v>335</v>
      </c>
      <c r="B346" s="80" t="s">
        <v>49</v>
      </c>
      <c r="C346" s="39">
        <v>1640620</v>
      </c>
      <c r="D346" s="68"/>
      <c r="E346" s="69"/>
    </row>
    <row r="347" spans="1:5" ht="14.25" x14ac:dyDescent="0.25">
      <c r="A347" s="80" t="s">
        <v>336</v>
      </c>
      <c r="B347" s="80" t="s">
        <v>49</v>
      </c>
      <c r="C347" s="39">
        <v>2562820</v>
      </c>
      <c r="D347" s="68"/>
      <c r="E347" s="69"/>
    </row>
    <row r="348" spans="1:5" ht="14.25" x14ac:dyDescent="0.25">
      <c r="A348" s="80" t="s">
        <v>337</v>
      </c>
      <c r="B348" s="80" t="s">
        <v>49</v>
      </c>
      <c r="C348" s="39">
        <v>945659</v>
      </c>
      <c r="D348" s="68"/>
      <c r="E348" s="69"/>
    </row>
    <row r="349" spans="1:5" ht="14.25" x14ac:dyDescent="0.25">
      <c r="A349" s="80" t="s">
        <v>338</v>
      </c>
      <c r="B349" s="80" t="s">
        <v>49</v>
      </c>
      <c r="C349" s="39">
        <v>1370697</v>
      </c>
      <c r="D349" s="68"/>
      <c r="E349" s="69"/>
    </row>
    <row r="350" spans="1:5" ht="14.25" x14ac:dyDescent="0.25">
      <c r="A350" s="80" t="s">
        <v>339</v>
      </c>
      <c r="B350" s="80" t="s">
        <v>49</v>
      </c>
      <c r="C350" s="39">
        <v>1654206</v>
      </c>
      <c r="D350" s="68"/>
      <c r="E350" s="69"/>
    </row>
    <row r="351" spans="1:5" ht="14.25" x14ac:dyDescent="0.25">
      <c r="A351" s="80" t="s">
        <v>340</v>
      </c>
      <c r="B351" s="80" t="s">
        <v>49</v>
      </c>
      <c r="C351" s="39">
        <v>3321317</v>
      </c>
      <c r="D351" s="68"/>
      <c r="E351" s="69"/>
    </row>
    <row r="352" spans="1:5" ht="14.25" x14ac:dyDescent="0.25">
      <c r="A352" s="80" t="s">
        <v>341</v>
      </c>
      <c r="B352" s="80" t="s">
        <v>49</v>
      </c>
      <c r="C352" s="39">
        <v>3101386</v>
      </c>
      <c r="D352" s="68"/>
      <c r="E352" s="69"/>
    </row>
    <row r="353" spans="1:5" ht="14.25" x14ac:dyDescent="0.25">
      <c r="A353" s="80" t="s">
        <v>342</v>
      </c>
      <c r="B353" s="80" t="s">
        <v>49</v>
      </c>
      <c r="C353" s="39">
        <v>2357416</v>
      </c>
      <c r="D353" s="68"/>
      <c r="E353" s="69"/>
    </row>
    <row r="354" spans="1:5" ht="14.25" x14ac:dyDescent="0.25">
      <c r="A354" s="80" t="s">
        <v>343</v>
      </c>
      <c r="B354" s="80" t="s">
        <v>49</v>
      </c>
      <c r="C354" s="39">
        <v>891869</v>
      </c>
      <c r="D354" s="68"/>
      <c r="E354" s="69"/>
    </row>
    <row r="355" spans="1:5" ht="14.25" x14ac:dyDescent="0.25">
      <c r="A355" s="80" t="s">
        <v>344</v>
      </c>
      <c r="B355" s="80" t="s">
        <v>49</v>
      </c>
      <c r="C355" s="39">
        <v>1721536</v>
      </c>
      <c r="D355" s="68"/>
      <c r="E355" s="69"/>
    </row>
    <row r="356" spans="1:5" ht="14.25" x14ac:dyDescent="0.25">
      <c r="A356" s="80" t="s">
        <v>305</v>
      </c>
      <c r="B356" s="80" t="s">
        <v>49</v>
      </c>
      <c r="C356" s="39">
        <v>21675</v>
      </c>
      <c r="D356" s="68"/>
      <c r="E356" s="69"/>
    </row>
    <row r="357" spans="1:5" x14ac:dyDescent="0.25">
      <c r="A357" s="82" t="s">
        <v>49</v>
      </c>
      <c r="B357" s="82"/>
      <c r="C357" s="38">
        <v>65204196</v>
      </c>
      <c r="D357" s="68"/>
      <c r="E357" s="69"/>
    </row>
    <row r="358" spans="1:5" ht="14.25" x14ac:dyDescent="0.25">
      <c r="A358" s="80" t="s">
        <v>345</v>
      </c>
      <c r="B358" s="80" t="s">
        <v>35</v>
      </c>
      <c r="C358" s="39">
        <v>3135448</v>
      </c>
      <c r="D358" s="68"/>
      <c r="E358" s="69"/>
    </row>
    <row r="359" spans="1:5" ht="14.25" x14ac:dyDescent="0.25">
      <c r="A359" s="80" t="s">
        <v>346</v>
      </c>
      <c r="B359" s="80" t="s">
        <v>35</v>
      </c>
      <c r="C359" s="39">
        <v>1050747</v>
      </c>
      <c r="D359" s="68"/>
      <c r="E359" s="69"/>
    </row>
    <row r="360" spans="1:5" ht="14.25" x14ac:dyDescent="0.25">
      <c r="A360" s="80" t="s">
        <v>347</v>
      </c>
      <c r="B360" s="80" t="s">
        <v>35</v>
      </c>
      <c r="C360" s="39">
        <v>1207322</v>
      </c>
      <c r="D360" s="68"/>
      <c r="E360" s="69"/>
    </row>
    <row r="361" spans="1:5" ht="14.25" x14ac:dyDescent="0.25">
      <c r="A361" s="80" t="s">
        <v>348</v>
      </c>
      <c r="B361" s="80" t="s">
        <v>35</v>
      </c>
      <c r="C361" s="39">
        <v>1962886</v>
      </c>
      <c r="D361" s="68"/>
      <c r="E361" s="69"/>
    </row>
    <row r="362" spans="1:5" ht="14.25" x14ac:dyDescent="0.25">
      <c r="A362" s="80" t="s">
        <v>349</v>
      </c>
      <c r="B362" s="80" t="s">
        <v>35</v>
      </c>
      <c r="C362" s="39">
        <v>999989</v>
      </c>
      <c r="D362" s="68"/>
      <c r="E362" s="69"/>
    </row>
    <row r="363" spans="1:5" ht="14.25" x14ac:dyDescent="0.25">
      <c r="A363" s="80" t="s">
        <v>350</v>
      </c>
      <c r="B363" s="80" t="s">
        <v>35</v>
      </c>
      <c r="C363" s="39">
        <v>2020801</v>
      </c>
      <c r="D363" s="68"/>
      <c r="E363" s="69"/>
    </row>
    <row r="364" spans="1:5" ht="14.25" x14ac:dyDescent="0.25">
      <c r="A364" s="80" t="s">
        <v>351</v>
      </c>
      <c r="B364" s="80" t="s">
        <v>35</v>
      </c>
      <c r="C364" s="39">
        <v>1199411</v>
      </c>
      <c r="D364" s="68"/>
      <c r="E364" s="69"/>
    </row>
    <row r="365" spans="1:5" x14ac:dyDescent="0.25">
      <c r="A365" s="82" t="s">
        <v>35</v>
      </c>
      <c r="B365" s="82"/>
      <c r="C365" s="38">
        <v>11576604</v>
      </c>
      <c r="D365" s="68"/>
      <c r="E365" s="69"/>
    </row>
    <row r="366" spans="1:5" ht="14.25" x14ac:dyDescent="0.25">
      <c r="A366" s="80" t="s">
        <v>352</v>
      </c>
      <c r="B366" s="80" t="s">
        <v>133</v>
      </c>
      <c r="C366" s="39">
        <v>6580762</v>
      </c>
      <c r="D366" s="68"/>
      <c r="E366" s="69"/>
    </row>
    <row r="367" spans="1:5" ht="14.25" x14ac:dyDescent="0.25">
      <c r="A367" s="80" t="s">
        <v>353</v>
      </c>
      <c r="B367" s="80" t="s">
        <v>133</v>
      </c>
      <c r="C367" s="39">
        <v>2538197</v>
      </c>
      <c r="D367" s="68"/>
      <c r="E367" s="69"/>
    </row>
    <row r="368" spans="1:5" ht="14.25" x14ac:dyDescent="0.25">
      <c r="A368" s="80" t="s">
        <v>354</v>
      </c>
      <c r="B368" s="80" t="s">
        <v>133</v>
      </c>
      <c r="C368" s="39">
        <v>7502005</v>
      </c>
      <c r="D368" s="68"/>
      <c r="E368" s="69"/>
    </row>
    <row r="369" spans="1:5" x14ac:dyDescent="0.25">
      <c r="A369" s="82" t="s">
        <v>133</v>
      </c>
      <c r="B369" s="82"/>
      <c r="C369" s="38">
        <v>16620964</v>
      </c>
      <c r="D369" s="68"/>
      <c r="E369" s="69"/>
    </row>
    <row r="370" spans="1:5" ht="14.25" x14ac:dyDescent="0.25">
      <c r="A370" s="80" t="s">
        <v>355</v>
      </c>
      <c r="B370" s="80" t="s">
        <v>67</v>
      </c>
      <c r="C370" s="39">
        <v>2387254</v>
      </c>
      <c r="D370" s="68"/>
      <c r="E370" s="69"/>
    </row>
    <row r="371" spans="1:5" ht="14.25" x14ac:dyDescent="0.25">
      <c r="A371" s="80" t="s">
        <v>356</v>
      </c>
      <c r="B371" s="80" t="s">
        <v>67</v>
      </c>
      <c r="C371" s="39">
        <v>59135</v>
      </c>
      <c r="D371" s="68"/>
      <c r="E371" s="69"/>
    </row>
    <row r="372" spans="1:5" x14ac:dyDescent="0.25">
      <c r="A372" s="82" t="s">
        <v>67</v>
      </c>
      <c r="B372" s="82"/>
      <c r="C372" s="38">
        <v>2446389</v>
      </c>
      <c r="D372" s="68"/>
      <c r="E372" s="69"/>
    </row>
    <row r="373" spans="1:5" ht="14.25" x14ac:dyDescent="0.25">
      <c r="A373" s="80" t="s">
        <v>357</v>
      </c>
      <c r="B373" s="80" t="s">
        <v>41</v>
      </c>
      <c r="C373" s="39">
        <v>1041723</v>
      </c>
      <c r="D373" s="68"/>
      <c r="E373" s="69"/>
    </row>
    <row r="374" spans="1:5" ht="14.25" x14ac:dyDescent="0.25">
      <c r="A374" s="80" t="s">
        <v>358</v>
      </c>
      <c r="B374" s="80" t="s">
        <v>41</v>
      </c>
      <c r="C374" s="39">
        <v>428999</v>
      </c>
      <c r="D374" s="68"/>
      <c r="E374" s="69"/>
    </row>
    <row r="375" spans="1:5" ht="14.25" x14ac:dyDescent="0.25">
      <c r="A375" s="80" t="s">
        <v>359</v>
      </c>
      <c r="B375" s="80" t="s">
        <v>41</v>
      </c>
      <c r="C375" s="39">
        <v>1040310</v>
      </c>
      <c r="D375" s="68"/>
      <c r="E375" s="69"/>
    </row>
    <row r="376" spans="1:5" ht="14.25" x14ac:dyDescent="0.25">
      <c r="A376" s="80" t="s">
        <v>360</v>
      </c>
      <c r="B376" s="80" t="s">
        <v>41</v>
      </c>
      <c r="C376" s="39">
        <v>1549797</v>
      </c>
      <c r="D376" s="68"/>
      <c r="E376" s="69"/>
    </row>
    <row r="377" spans="1:5" ht="14.25" x14ac:dyDescent="0.25">
      <c r="A377" s="80" t="s">
        <v>361</v>
      </c>
      <c r="B377" s="80" t="s">
        <v>41</v>
      </c>
      <c r="C377" s="39">
        <v>2000551</v>
      </c>
      <c r="D377" s="68"/>
      <c r="E377" s="69"/>
    </row>
    <row r="378" spans="1:5" ht="14.25" x14ac:dyDescent="0.25">
      <c r="A378" s="80" t="s">
        <v>362</v>
      </c>
      <c r="B378" s="80" t="s">
        <v>41</v>
      </c>
      <c r="C378" s="39">
        <v>1510885</v>
      </c>
      <c r="D378" s="68"/>
      <c r="E378" s="69"/>
    </row>
    <row r="379" spans="1:5" ht="14.25" x14ac:dyDescent="0.25">
      <c r="A379" s="80" t="s">
        <v>363</v>
      </c>
      <c r="B379" s="80" t="s">
        <v>41</v>
      </c>
      <c r="C379" s="39">
        <v>603665</v>
      </c>
      <c r="D379" s="68"/>
      <c r="E379" s="69"/>
    </row>
    <row r="380" spans="1:5" ht="14.25" x14ac:dyDescent="0.25">
      <c r="A380" s="80" t="s">
        <v>364</v>
      </c>
      <c r="B380" s="80" t="s">
        <v>41</v>
      </c>
      <c r="C380" s="39">
        <v>1912201</v>
      </c>
      <c r="D380" s="68"/>
      <c r="E380" s="69"/>
    </row>
    <row r="381" spans="1:5" ht="14.25" x14ac:dyDescent="0.25">
      <c r="A381" s="80" t="s">
        <v>365</v>
      </c>
      <c r="B381" s="80" t="s">
        <v>41</v>
      </c>
      <c r="C381" s="39">
        <v>617620</v>
      </c>
      <c r="D381" s="68"/>
      <c r="E381" s="69"/>
    </row>
    <row r="382" spans="1:5" ht="14.25" x14ac:dyDescent="0.25">
      <c r="A382" s="80" t="s">
        <v>366</v>
      </c>
      <c r="B382" s="80" t="s">
        <v>41</v>
      </c>
      <c r="C382" s="39">
        <v>1805502</v>
      </c>
      <c r="D382" s="68"/>
      <c r="E382" s="69"/>
    </row>
    <row r="383" spans="1:5" ht="14.25" x14ac:dyDescent="0.25">
      <c r="A383" s="80" t="s">
        <v>367</v>
      </c>
      <c r="B383" s="80" t="s">
        <v>41</v>
      </c>
      <c r="C383" s="39">
        <v>892296</v>
      </c>
      <c r="D383" s="68"/>
      <c r="E383" s="69"/>
    </row>
    <row r="384" spans="1:5" ht="14.25" x14ac:dyDescent="0.25">
      <c r="A384" s="80" t="s">
        <v>368</v>
      </c>
      <c r="B384" s="80" t="s">
        <v>41</v>
      </c>
      <c r="C384" s="39">
        <v>1582646</v>
      </c>
      <c r="D384" s="68"/>
      <c r="E384" s="69"/>
    </row>
    <row r="385" spans="1:5" ht="14.25" x14ac:dyDescent="0.25">
      <c r="A385" s="80" t="s">
        <v>369</v>
      </c>
      <c r="B385" s="80" t="s">
        <v>41</v>
      </c>
      <c r="C385" s="39">
        <v>609421</v>
      </c>
      <c r="D385" s="68"/>
      <c r="E385" s="69"/>
    </row>
    <row r="386" spans="1:5" ht="14.25" x14ac:dyDescent="0.25">
      <c r="A386" s="80" t="s">
        <v>370</v>
      </c>
      <c r="B386" s="80" t="s">
        <v>41</v>
      </c>
      <c r="C386" s="39">
        <v>2167750</v>
      </c>
      <c r="D386" s="68"/>
      <c r="E386" s="69"/>
    </row>
    <row r="387" spans="1:5" ht="14.25" x14ac:dyDescent="0.25">
      <c r="A387" s="80" t="s">
        <v>371</v>
      </c>
      <c r="B387" s="80" t="s">
        <v>41</v>
      </c>
      <c r="C387" s="39">
        <v>551559</v>
      </c>
      <c r="D387" s="68"/>
      <c r="E387" s="69"/>
    </row>
    <row r="388" spans="1:5" x14ac:dyDescent="0.25">
      <c r="A388" s="82" t="s">
        <v>41</v>
      </c>
      <c r="B388" s="82"/>
      <c r="C388" s="38">
        <v>18314925</v>
      </c>
      <c r="D388" s="68"/>
      <c r="E388" s="69"/>
    </row>
    <row r="389" spans="1:5" ht="14.25" x14ac:dyDescent="0.25">
      <c r="A389" s="80" t="s">
        <v>372</v>
      </c>
      <c r="B389" s="80" t="s">
        <v>10</v>
      </c>
      <c r="C389" s="39">
        <v>724538</v>
      </c>
      <c r="D389" s="68"/>
      <c r="E389" s="69"/>
    </row>
    <row r="390" spans="1:5" ht="14.25" x14ac:dyDescent="0.25">
      <c r="A390" s="80" t="s">
        <v>373</v>
      </c>
      <c r="B390" s="80" t="s">
        <v>10</v>
      </c>
      <c r="C390" s="39">
        <v>2162641</v>
      </c>
      <c r="D390" s="68"/>
      <c r="E390" s="69"/>
    </row>
    <row r="391" spans="1:5" ht="14.25" x14ac:dyDescent="0.25">
      <c r="A391" s="80" t="s">
        <v>374</v>
      </c>
      <c r="B391" s="80" t="s">
        <v>10</v>
      </c>
      <c r="C391" s="39">
        <v>545542</v>
      </c>
      <c r="D391" s="68"/>
      <c r="E391" s="69"/>
    </row>
    <row r="392" spans="1:5" ht="14.25" x14ac:dyDescent="0.25">
      <c r="A392" s="80" t="s">
        <v>375</v>
      </c>
      <c r="B392" s="80" t="s">
        <v>10</v>
      </c>
      <c r="C392" s="39">
        <v>403241</v>
      </c>
      <c r="D392" s="68"/>
      <c r="E392" s="69"/>
    </row>
    <row r="393" spans="1:5" ht="14.25" x14ac:dyDescent="0.25">
      <c r="A393" s="80" t="s">
        <v>376</v>
      </c>
      <c r="B393" s="80" t="s">
        <v>10</v>
      </c>
      <c r="C393" s="39">
        <v>535541</v>
      </c>
      <c r="D393" s="68"/>
      <c r="E393" s="69"/>
    </row>
    <row r="394" spans="1:5" ht="14.25" x14ac:dyDescent="0.25">
      <c r="A394" s="80" t="s">
        <v>377</v>
      </c>
      <c r="B394" s="80" t="s">
        <v>10</v>
      </c>
      <c r="C394" s="39">
        <v>1246685</v>
      </c>
      <c r="D394" s="68"/>
      <c r="E394" s="69"/>
    </row>
    <row r="395" spans="1:5" ht="14.25" x14ac:dyDescent="0.25">
      <c r="A395" s="80" t="s">
        <v>378</v>
      </c>
      <c r="B395" s="80" t="s">
        <v>10</v>
      </c>
      <c r="C395" s="39">
        <v>443087</v>
      </c>
      <c r="D395" s="68"/>
      <c r="E395" s="69"/>
    </row>
    <row r="396" spans="1:5" ht="14.25" x14ac:dyDescent="0.25">
      <c r="A396" s="80" t="s">
        <v>379</v>
      </c>
      <c r="B396" s="80" t="s">
        <v>10</v>
      </c>
      <c r="C396" s="39">
        <v>1442274</v>
      </c>
      <c r="D396" s="68"/>
      <c r="E396" s="69"/>
    </row>
    <row r="397" spans="1:5" ht="14.25" x14ac:dyDescent="0.25">
      <c r="A397" s="80" t="s">
        <v>380</v>
      </c>
      <c r="B397" s="80" t="s">
        <v>10</v>
      </c>
      <c r="C397" s="39">
        <v>963531</v>
      </c>
      <c r="D397" s="68"/>
      <c r="E397" s="69"/>
    </row>
    <row r="398" spans="1:5" ht="14.25" x14ac:dyDescent="0.25">
      <c r="A398" s="80" t="s">
        <v>381</v>
      </c>
      <c r="B398" s="80" t="s">
        <v>10</v>
      </c>
      <c r="C398" s="39">
        <v>725378</v>
      </c>
      <c r="D398" s="68"/>
      <c r="E398" s="69"/>
    </row>
    <row r="399" spans="1:5" ht="14.25" x14ac:dyDescent="0.25">
      <c r="A399" s="80" t="s">
        <v>382</v>
      </c>
      <c r="B399" s="80" t="s">
        <v>10</v>
      </c>
      <c r="C399" s="39">
        <v>1198830</v>
      </c>
      <c r="D399" s="68"/>
      <c r="E399" s="69"/>
    </row>
    <row r="400" spans="1:5" ht="14.25" x14ac:dyDescent="0.25">
      <c r="A400" s="80" t="s">
        <v>383</v>
      </c>
      <c r="B400" s="80" t="s">
        <v>10</v>
      </c>
      <c r="C400" s="39">
        <v>365774</v>
      </c>
      <c r="D400" s="68"/>
      <c r="E400" s="69"/>
    </row>
    <row r="401" spans="1:5" x14ac:dyDescent="0.25">
      <c r="A401" s="82" t="s">
        <v>10</v>
      </c>
      <c r="B401" s="82"/>
      <c r="C401" s="38">
        <v>10757062</v>
      </c>
      <c r="D401" s="68"/>
      <c r="E401" s="69"/>
    </row>
    <row r="402" spans="1:5" ht="14.25" x14ac:dyDescent="0.25">
      <c r="A402" s="80" t="s">
        <v>384</v>
      </c>
      <c r="B402" s="80" t="s">
        <v>385</v>
      </c>
      <c r="C402" s="39">
        <v>1222734</v>
      </c>
      <c r="D402" s="68"/>
      <c r="E402" s="69"/>
    </row>
    <row r="403" spans="1:5" x14ac:dyDescent="0.25">
      <c r="A403" s="82" t="s">
        <v>385</v>
      </c>
      <c r="B403" s="82"/>
      <c r="C403" s="38">
        <v>1222734</v>
      </c>
      <c r="D403" s="68"/>
      <c r="E403" s="69"/>
    </row>
    <row r="404" spans="1:5" ht="14.25" x14ac:dyDescent="0.25">
      <c r="A404" s="80" t="s">
        <v>386</v>
      </c>
      <c r="B404" s="80" t="s">
        <v>185</v>
      </c>
      <c r="C404" s="39">
        <v>2128894</v>
      </c>
      <c r="D404" s="68"/>
      <c r="E404" s="69"/>
    </row>
    <row r="405" spans="1:5" ht="14.25" x14ac:dyDescent="0.25">
      <c r="A405" s="80" t="s">
        <v>387</v>
      </c>
      <c r="B405" s="80" t="s">
        <v>185</v>
      </c>
      <c r="C405" s="39">
        <v>1965566</v>
      </c>
      <c r="D405" s="68"/>
      <c r="E405" s="69"/>
    </row>
    <row r="406" spans="1:5" x14ac:dyDescent="0.25">
      <c r="A406" s="82" t="s">
        <v>185</v>
      </c>
      <c r="B406" s="82"/>
      <c r="C406" s="38">
        <v>4094460</v>
      </c>
      <c r="D406" s="68"/>
      <c r="E406" s="69"/>
    </row>
    <row r="407" spans="1:5" ht="14.25" x14ac:dyDescent="0.25">
      <c r="A407" s="80" t="s">
        <v>388</v>
      </c>
      <c r="B407" s="80" t="s">
        <v>128</v>
      </c>
      <c r="C407" s="39">
        <v>1287597</v>
      </c>
      <c r="D407" s="68"/>
      <c r="E407" s="69"/>
    </row>
    <row r="408" spans="1:5" ht="14.25" x14ac:dyDescent="0.25">
      <c r="A408" s="80" t="s">
        <v>389</v>
      </c>
      <c r="B408" s="80" t="s">
        <v>128</v>
      </c>
      <c r="C408" s="39">
        <v>1101319</v>
      </c>
      <c r="D408" s="68"/>
      <c r="E408" s="69"/>
    </row>
    <row r="409" spans="1:5" ht="14.25" x14ac:dyDescent="0.25">
      <c r="A409" s="80" t="s">
        <v>390</v>
      </c>
      <c r="B409" s="80" t="s">
        <v>128</v>
      </c>
      <c r="C409" s="39">
        <v>321677</v>
      </c>
      <c r="D409" s="68"/>
      <c r="E409" s="69"/>
    </row>
    <row r="410" spans="1:5" ht="14.25" x14ac:dyDescent="0.25">
      <c r="A410" s="80" t="s">
        <v>391</v>
      </c>
      <c r="B410" s="80" t="s">
        <v>128</v>
      </c>
      <c r="C410" s="39">
        <v>1909322</v>
      </c>
      <c r="D410" s="68"/>
      <c r="E410" s="69"/>
    </row>
    <row r="411" spans="1:5" ht="14.25" x14ac:dyDescent="0.25">
      <c r="A411" s="80" t="s">
        <v>392</v>
      </c>
      <c r="B411" s="80" t="s">
        <v>128</v>
      </c>
      <c r="C411" s="39">
        <v>775010</v>
      </c>
      <c r="D411" s="68"/>
      <c r="E411" s="69"/>
    </row>
    <row r="412" spans="1:5" ht="14.25" x14ac:dyDescent="0.25">
      <c r="A412" s="80" t="s">
        <v>393</v>
      </c>
      <c r="B412" s="80" t="s">
        <v>128</v>
      </c>
      <c r="C412" s="39">
        <v>636230</v>
      </c>
      <c r="D412" s="68"/>
      <c r="E412" s="69"/>
    </row>
    <row r="413" spans="1:5" x14ac:dyDescent="0.25">
      <c r="A413" s="82" t="s">
        <v>128</v>
      </c>
      <c r="B413" s="82"/>
      <c r="C413" s="38">
        <v>6031155</v>
      </c>
      <c r="D413" s="68"/>
      <c r="E413" s="69"/>
    </row>
    <row r="414" spans="1:5" ht="14.25" x14ac:dyDescent="0.25">
      <c r="A414" s="80" t="s">
        <v>394</v>
      </c>
      <c r="B414" s="80" t="s">
        <v>24</v>
      </c>
      <c r="C414" s="39">
        <v>634548</v>
      </c>
      <c r="D414" s="68"/>
      <c r="E414" s="69"/>
    </row>
    <row r="415" spans="1:5" ht="14.25" x14ac:dyDescent="0.25">
      <c r="A415" s="80" t="s">
        <v>395</v>
      </c>
      <c r="B415" s="80" t="s">
        <v>24</v>
      </c>
      <c r="C415" s="39">
        <v>174926</v>
      </c>
      <c r="D415" s="68"/>
      <c r="E415" s="69"/>
    </row>
    <row r="416" spans="1:5" ht="14.25" x14ac:dyDescent="0.25">
      <c r="A416" s="80" t="s">
        <v>396</v>
      </c>
      <c r="B416" s="80" t="s">
        <v>24</v>
      </c>
      <c r="C416" s="39">
        <v>2085212</v>
      </c>
      <c r="D416" s="68"/>
      <c r="E416" s="69"/>
    </row>
    <row r="417" spans="1:5" ht="14.25" x14ac:dyDescent="0.25">
      <c r="A417" s="80" t="s">
        <v>397</v>
      </c>
      <c r="B417" s="80" t="s">
        <v>24</v>
      </c>
      <c r="C417" s="39">
        <v>2733</v>
      </c>
      <c r="D417" s="68"/>
      <c r="E417" s="69"/>
    </row>
    <row r="418" spans="1:5" ht="14.25" x14ac:dyDescent="0.25">
      <c r="A418" s="80" t="s">
        <v>398</v>
      </c>
      <c r="B418" s="80" t="s">
        <v>24</v>
      </c>
      <c r="C418" s="39">
        <v>2858500</v>
      </c>
      <c r="D418" s="68"/>
      <c r="E418" s="69"/>
    </row>
    <row r="419" spans="1:5" ht="14.25" x14ac:dyDescent="0.25">
      <c r="A419" s="80" t="s">
        <v>399</v>
      </c>
      <c r="B419" s="80" t="s">
        <v>24</v>
      </c>
      <c r="C419" s="39">
        <v>1412188</v>
      </c>
      <c r="D419" s="68"/>
      <c r="E419" s="69"/>
    </row>
    <row r="420" spans="1:5" ht="14.25" x14ac:dyDescent="0.25">
      <c r="A420" s="80" t="s">
        <v>400</v>
      </c>
      <c r="B420" s="80" t="s">
        <v>24</v>
      </c>
      <c r="C420" s="39">
        <v>1353249</v>
      </c>
      <c r="D420" s="68"/>
      <c r="E420" s="69"/>
    </row>
    <row r="421" spans="1:5" ht="14.25" x14ac:dyDescent="0.25">
      <c r="A421" s="80" t="s">
        <v>401</v>
      </c>
      <c r="B421" s="80" t="s">
        <v>24</v>
      </c>
      <c r="C421" s="39">
        <v>23665</v>
      </c>
      <c r="D421" s="68"/>
      <c r="E421" s="69"/>
    </row>
    <row r="422" spans="1:5" ht="14.25" x14ac:dyDescent="0.25">
      <c r="A422" s="80" t="s">
        <v>402</v>
      </c>
      <c r="B422" s="80" t="s">
        <v>24</v>
      </c>
      <c r="C422" s="39">
        <v>1313334</v>
      </c>
      <c r="D422" s="68"/>
      <c r="E422" s="69"/>
    </row>
    <row r="423" spans="1:5" ht="14.25" x14ac:dyDescent="0.25">
      <c r="A423" s="80" t="s">
        <v>403</v>
      </c>
      <c r="B423" s="80" t="s">
        <v>24</v>
      </c>
      <c r="C423" s="39">
        <v>12661</v>
      </c>
      <c r="D423" s="68"/>
      <c r="E423" s="69"/>
    </row>
    <row r="424" spans="1:5" ht="14.25" x14ac:dyDescent="0.25">
      <c r="A424" s="80" t="s">
        <v>404</v>
      </c>
      <c r="B424" s="80" t="s">
        <v>24</v>
      </c>
      <c r="C424" s="39">
        <v>2132480</v>
      </c>
      <c r="D424" s="68"/>
      <c r="E424" s="69"/>
    </row>
    <row r="425" spans="1:5" x14ac:dyDescent="0.25">
      <c r="A425" s="82" t="s">
        <v>24</v>
      </c>
      <c r="B425" s="82"/>
      <c r="C425" s="38">
        <v>12003496</v>
      </c>
      <c r="D425" s="68"/>
      <c r="E425" s="69"/>
    </row>
    <row r="426" spans="1:5" ht="14.25" x14ac:dyDescent="0.25">
      <c r="A426" s="80" t="s">
        <v>405</v>
      </c>
      <c r="B426" s="80" t="s">
        <v>25</v>
      </c>
      <c r="C426" s="39">
        <v>676453</v>
      </c>
      <c r="D426" s="68"/>
      <c r="E426" s="69"/>
    </row>
    <row r="427" spans="1:5" ht="14.25" x14ac:dyDescent="0.25">
      <c r="A427" s="80" t="s">
        <v>406</v>
      </c>
      <c r="B427" s="80" t="s">
        <v>25</v>
      </c>
      <c r="C427" s="39">
        <v>2065774</v>
      </c>
      <c r="D427" s="68"/>
      <c r="E427" s="69"/>
    </row>
    <row r="428" spans="1:5" ht="14.25" x14ac:dyDescent="0.25">
      <c r="A428" s="80" t="s">
        <v>407</v>
      </c>
      <c r="B428" s="80" t="s">
        <v>25</v>
      </c>
      <c r="C428" s="39">
        <v>592428</v>
      </c>
      <c r="D428" s="68"/>
      <c r="E428" s="69"/>
    </row>
    <row r="429" spans="1:5" ht="14.25" x14ac:dyDescent="0.25">
      <c r="A429" s="80" t="s">
        <v>408</v>
      </c>
      <c r="B429" s="80" t="s">
        <v>25</v>
      </c>
      <c r="C429" s="39">
        <v>1263852</v>
      </c>
      <c r="D429" s="68"/>
      <c r="E429" s="69"/>
    </row>
    <row r="430" spans="1:5" ht="14.25" x14ac:dyDescent="0.25">
      <c r="A430" s="80" t="s">
        <v>409</v>
      </c>
      <c r="B430" s="80" t="s">
        <v>25</v>
      </c>
      <c r="C430" s="39">
        <v>583103</v>
      </c>
      <c r="D430" s="68"/>
      <c r="E430" s="69"/>
    </row>
    <row r="431" spans="1:5" ht="14.25" x14ac:dyDescent="0.25">
      <c r="A431" s="80" t="s">
        <v>410</v>
      </c>
      <c r="B431" s="80" t="s">
        <v>25</v>
      </c>
      <c r="C431" s="39">
        <v>2710764</v>
      </c>
      <c r="D431" s="68"/>
      <c r="E431" s="69"/>
    </row>
    <row r="432" spans="1:5" ht="14.25" x14ac:dyDescent="0.25">
      <c r="A432" s="80" t="s">
        <v>411</v>
      </c>
      <c r="B432" s="80" t="s">
        <v>25</v>
      </c>
      <c r="C432" s="39">
        <v>1198929</v>
      </c>
      <c r="D432" s="68"/>
      <c r="E432" s="69"/>
    </row>
    <row r="433" spans="1:5" ht="14.25" x14ac:dyDescent="0.25">
      <c r="A433" s="80" t="s">
        <v>412</v>
      </c>
      <c r="B433" s="80" t="s">
        <v>25</v>
      </c>
      <c r="C433" s="39">
        <v>1450801</v>
      </c>
      <c r="D433" s="68"/>
      <c r="E433" s="69"/>
    </row>
    <row r="434" spans="1:5" ht="14.25" x14ac:dyDescent="0.25">
      <c r="A434" s="80" t="s">
        <v>413</v>
      </c>
      <c r="B434" s="80" t="s">
        <v>25</v>
      </c>
      <c r="C434" s="39">
        <v>722623</v>
      </c>
      <c r="D434" s="68"/>
      <c r="E434" s="69"/>
    </row>
    <row r="435" spans="1:5" ht="14.25" x14ac:dyDescent="0.25">
      <c r="A435" s="80" t="s">
        <v>414</v>
      </c>
      <c r="B435" s="80" t="s">
        <v>25</v>
      </c>
      <c r="C435" s="39">
        <v>651338</v>
      </c>
      <c r="D435" s="68"/>
      <c r="E435" s="69"/>
    </row>
    <row r="436" spans="1:5" x14ac:dyDescent="0.25">
      <c r="A436" s="82" t="s">
        <v>25</v>
      </c>
      <c r="B436" s="82"/>
      <c r="C436" s="38">
        <v>11916065</v>
      </c>
      <c r="D436" s="68"/>
      <c r="E436" s="69"/>
    </row>
    <row r="437" spans="1:5" ht="14.25" x14ac:dyDescent="0.25">
      <c r="A437" s="80" t="s">
        <v>415</v>
      </c>
      <c r="B437" s="80" t="s">
        <v>153</v>
      </c>
      <c r="C437" s="39">
        <v>1881199</v>
      </c>
      <c r="D437" s="68"/>
      <c r="E437" s="69"/>
    </row>
    <row r="438" spans="1:5" ht="14.25" x14ac:dyDescent="0.25">
      <c r="A438" s="80" t="s">
        <v>416</v>
      </c>
      <c r="B438" s="80" t="s">
        <v>153</v>
      </c>
      <c r="C438" s="39">
        <v>2088997</v>
      </c>
      <c r="D438" s="68"/>
      <c r="E438" s="69"/>
    </row>
    <row r="439" spans="1:5" ht="14.25" x14ac:dyDescent="0.25">
      <c r="A439" s="80" t="s">
        <v>401</v>
      </c>
      <c r="B439" s="80" t="s">
        <v>153</v>
      </c>
      <c r="C439" s="39">
        <v>630118</v>
      </c>
      <c r="D439" s="68"/>
      <c r="E439" s="69"/>
    </row>
    <row r="440" spans="1:5" ht="14.25" x14ac:dyDescent="0.25">
      <c r="A440" s="80" t="s">
        <v>417</v>
      </c>
      <c r="B440" s="80" t="s">
        <v>153</v>
      </c>
      <c r="C440" s="39">
        <v>2222589</v>
      </c>
      <c r="D440" s="68"/>
      <c r="E440" s="69"/>
    </row>
    <row r="441" spans="1:5" ht="14.25" x14ac:dyDescent="0.25">
      <c r="A441" s="80" t="s">
        <v>418</v>
      </c>
      <c r="B441" s="80" t="s">
        <v>153</v>
      </c>
      <c r="C441" s="39">
        <v>836623</v>
      </c>
      <c r="D441" s="68"/>
      <c r="E441" s="69"/>
    </row>
    <row r="442" spans="1:5" ht="14.25" x14ac:dyDescent="0.25">
      <c r="A442" s="80" t="s">
        <v>419</v>
      </c>
      <c r="B442" s="80" t="s">
        <v>153</v>
      </c>
      <c r="C442" s="39">
        <v>1022717</v>
      </c>
      <c r="D442" s="68"/>
      <c r="E442" s="69"/>
    </row>
    <row r="443" spans="1:5" x14ac:dyDescent="0.25">
      <c r="A443" s="82" t="s">
        <v>153</v>
      </c>
      <c r="B443" s="82"/>
      <c r="C443" s="38">
        <v>8682243</v>
      </c>
      <c r="D443" s="68"/>
      <c r="E443" s="69"/>
    </row>
    <row r="444" spans="1:5" ht="14.25" x14ac:dyDescent="0.25">
      <c r="A444" s="80" t="s">
        <v>420</v>
      </c>
      <c r="B444" s="80" t="s">
        <v>43</v>
      </c>
      <c r="C444" s="39">
        <v>1785355</v>
      </c>
      <c r="D444" s="68"/>
      <c r="E444" s="69"/>
    </row>
    <row r="445" spans="1:5" ht="14.25" x14ac:dyDescent="0.25">
      <c r="A445" s="80" t="s">
        <v>421</v>
      </c>
      <c r="B445" s="80" t="s">
        <v>43</v>
      </c>
      <c r="C445" s="39">
        <v>614626</v>
      </c>
      <c r="D445" s="68"/>
      <c r="E445" s="69"/>
    </row>
    <row r="446" spans="1:5" ht="14.25" x14ac:dyDescent="0.25">
      <c r="A446" s="80" t="s">
        <v>422</v>
      </c>
      <c r="B446" s="80" t="s">
        <v>43</v>
      </c>
      <c r="C446" s="39">
        <v>25333</v>
      </c>
      <c r="D446" s="68"/>
      <c r="E446" s="69"/>
    </row>
    <row r="447" spans="1:5" ht="14.25" x14ac:dyDescent="0.25">
      <c r="A447" s="80" t="s">
        <v>423</v>
      </c>
      <c r="B447" s="80" t="s">
        <v>43</v>
      </c>
      <c r="C447" s="39">
        <v>1320932</v>
      </c>
      <c r="D447" s="68"/>
      <c r="E447" s="69"/>
    </row>
    <row r="448" spans="1:5" x14ac:dyDescent="0.25">
      <c r="A448" s="82" t="s">
        <v>43</v>
      </c>
      <c r="B448" s="82"/>
      <c r="C448" s="38">
        <v>3746246</v>
      </c>
      <c r="D448" s="68"/>
      <c r="E448" s="69"/>
    </row>
    <row r="449" spans="1:5" ht="14.25" x14ac:dyDescent="0.25">
      <c r="A449" s="80" t="s">
        <v>424</v>
      </c>
      <c r="B449" s="80" t="s">
        <v>28</v>
      </c>
      <c r="C449" s="39">
        <v>914333</v>
      </c>
      <c r="D449" s="68"/>
      <c r="E449" s="69"/>
    </row>
    <row r="450" spans="1:5" ht="14.25" x14ac:dyDescent="0.25">
      <c r="A450" s="80" t="s">
        <v>425</v>
      </c>
      <c r="B450" s="80" t="s">
        <v>28</v>
      </c>
      <c r="C450" s="39">
        <v>1071969</v>
      </c>
      <c r="D450" s="68"/>
      <c r="E450" s="69"/>
    </row>
    <row r="451" spans="1:5" ht="14.25" x14ac:dyDescent="0.25">
      <c r="A451" s="80" t="s">
        <v>426</v>
      </c>
      <c r="B451" s="80" t="s">
        <v>28</v>
      </c>
      <c r="C451" s="39">
        <v>1190066</v>
      </c>
      <c r="D451" s="68"/>
      <c r="E451" s="69"/>
    </row>
    <row r="452" spans="1:5" ht="14.25" x14ac:dyDescent="0.25">
      <c r="A452" s="80" t="s">
        <v>403</v>
      </c>
      <c r="B452" s="80" t="s">
        <v>28</v>
      </c>
      <c r="C452" s="39">
        <v>846868</v>
      </c>
      <c r="D452" s="68"/>
      <c r="E452" s="69"/>
    </row>
    <row r="453" spans="1:5" x14ac:dyDescent="0.25">
      <c r="A453" s="82" t="s">
        <v>28</v>
      </c>
      <c r="B453" s="82"/>
      <c r="C453" s="38">
        <v>4023236</v>
      </c>
      <c r="D453" s="68"/>
      <c r="E453" s="69"/>
    </row>
    <row r="454" spans="1:5" ht="14.25" x14ac:dyDescent="0.25">
      <c r="A454" s="80" t="s">
        <v>427</v>
      </c>
      <c r="B454" s="80" t="s">
        <v>123</v>
      </c>
      <c r="C454" s="39">
        <v>630264</v>
      </c>
      <c r="D454" s="68"/>
      <c r="E454" s="69"/>
    </row>
    <row r="455" spans="1:5" ht="14.25" x14ac:dyDescent="0.25">
      <c r="A455" s="80" t="s">
        <v>428</v>
      </c>
      <c r="B455" s="80" t="s">
        <v>123</v>
      </c>
      <c r="C455" s="39">
        <v>549314</v>
      </c>
      <c r="D455" s="68"/>
      <c r="E455" s="69"/>
    </row>
    <row r="456" spans="1:5" ht="14.25" x14ac:dyDescent="0.25">
      <c r="A456" s="80" t="s">
        <v>429</v>
      </c>
      <c r="B456" s="80" t="s">
        <v>123</v>
      </c>
      <c r="C456" s="39">
        <v>1236579</v>
      </c>
      <c r="D456" s="68"/>
      <c r="E456" s="69"/>
    </row>
    <row r="457" spans="1:5" ht="14.25" x14ac:dyDescent="0.25">
      <c r="A457" s="80" t="s">
        <v>430</v>
      </c>
      <c r="B457" s="80" t="s">
        <v>123</v>
      </c>
      <c r="C457" s="39">
        <v>1291861</v>
      </c>
      <c r="D457" s="68"/>
      <c r="E457" s="69"/>
    </row>
    <row r="458" spans="1:5" ht="14.25" x14ac:dyDescent="0.25">
      <c r="A458" s="80" t="s">
        <v>431</v>
      </c>
      <c r="B458" s="80" t="s">
        <v>123</v>
      </c>
      <c r="C458" s="39">
        <v>884611</v>
      </c>
      <c r="D458" s="68"/>
      <c r="E458" s="69"/>
    </row>
    <row r="459" spans="1:5" ht="14.25" x14ac:dyDescent="0.25">
      <c r="A459" s="80" t="s">
        <v>432</v>
      </c>
      <c r="B459" s="80" t="s">
        <v>123</v>
      </c>
      <c r="C459" s="39">
        <v>1009590</v>
      </c>
      <c r="D459" s="68"/>
      <c r="E459" s="69"/>
    </row>
    <row r="460" spans="1:5" ht="14.25" x14ac:dyDescent="0.25">
      <c r="A460" s="80" t="s">
        <v>433</v>
      </c>
      <c r="B460" s="80" t="s">
        <v>123</v>
      </c>
      <c r="C460" s="39">
        <v>809414</v>
      </c>
      <c r="D460" s="68"/>
      <c r="E460" s="69"/>
    </row>
    <row r="461" spans="1:5" x14ac:dyDescent="0.25">
      <c r="A461" s="82" t="s">
        <v>123</v>
      </c>
      <c r="B461" s="82"/>
      <c r="C461" s="38">
        <v>6411633</v>
      </c>
      <c r="D461" s="68"/>
      <c r="E461" s="69"/>
    </row>
    <row r="462" spans="1:5" ht="14.25" x14ac:dyDescent="0.25">
      <c r="A462" s="80" t="s">
        <v>434</v>
      </c>
      <c r="B462" s="80" t="s">
        <v>241</v>
      </c>
      <c r="C462" s="39">
        <v>934674</v>
      </c>
      <c r="D462" s="68"/>
      <c r="E462" s="69"/>
    </row>
    <row r="463" spans="1:5" ht="14.25" x14ac:dyDescent="0.25">
      <c r="A463" s="80" t="s">
        <v>435</v>
      </c>
      <c r="B463" s="80" t="s">
        <v>241</v>
      </c>
      <c r="C463" s="39">
        <v>25969</v>
      </c>
      <c r="D463" s="68"/>
      <c r="E463" s="69"/>
    </row>
    <row r="464" spans="1:5" ht="14.25" x14ac:dyDescent="0.25">
      <c r="A464" s="80" t="s">
        <v>436</v>
      </c>
      <c r="B464" s="80" t="s">
        <v>241</v>
      </c>
      <c r="C464" s="39">
        <v>567488</v>
      </c>
      <c r="D464" s="68"/>
      <c r="E464" s="69"/>
    </row>
    <row r="465" spans="1:5" ht="14.25" x14ac:dyDescent="0.25">
      <c r="A465" s="80" t="s">
        <v>437</v>
      </c>
      <c r="B465" s="80" t="s">
        <v>241</v>
      </c>
      <c r="C465" s="39">
        <v>238634</v>
      </c>
      <c r="D465" s="68"/>
      <c r="E465" s="69"/>
    </row>
    <row r="466" spans="1:5" x14ac:dyDescent="0.25">
      <c r="A466" s="82" t="s">
        <v>241</v>
      </c>
      <c r="B466" s="82"/>
      <c r="C466" s="38">
        <v>1766765</v>
      </c>
      <c r="D466" s="68"/>
      <c r="E466" s="69"/>
    </row>
    <row r="467" spans="1:5" ht="14.25" x14ac:dyDescent="0.25">
      <c r="A467" s="80" t="s">
        <v>438</v>
      </c>
      <c r="B467" s="80" t="s">
        <v>14</v>
      </c>
      <c r="C467" s="39">
        <v>2346944</v>
      </c>
      <c r="D467" s="68"/>
      <c r="E467" s="69"/>
    </row>
    <row r="468" spans="1:5" ht="14.25" x14ac:dyDescent="0.25">
      <c r="A468" s="80" t="s">
        <v>439</v>
      </c>
      <c r="B468" s="80" t="s">
        <v>14</v>
      </c>
      <c r="C468" s="39">
        <v>1301411</v>
      </c>
      <c r="D468" s="68"/>
      <c r="E468" s="69"/>
    </row>
    <row r="469" spans="1:5" ht="14.25" x14ac:dyDescent="0.25">
      <c r="A469" s="80" t="s">
        <v>440</v>
      </c>
      <c r="B469" s="80" t="s">
        <v>14</v>
      </c>
      <c r="C469" s="39">
        <v>730076</v>
      </c>
      <c r="D469" s="68"/>
      <c r="E469" s="69"/>
    </row>
    <row r="470" spans="1:5" ht="14.25" x14ac:dyDescent="0.25">
      <c r="A470" s="80" t="s">
        <v>356</v>
      </c>
      <c r="B470" s="80" t="s">
        <v>14</v>
      </c>
      <c r="C470" s="39">
        <v>1829651</v>
      </c>
      <c r="D470" s="68"/>
      <c r="E470" s="69"/>
    </row>
    <row r="471" spans="1:5" ht="14.25" x14ac:dyDescent="0.25">
      <c r="A471" s="80" t="s">
        <v>441</v>
      </c>
      <c r="B471" s="80" t="s">
        <v>14</v>
      </c>
      <c r="C471" s="39">
        <v>1980057</v>
      </c>
      <c r="D471" s="68"/>
      <c r="E471" s="69"/>
    </row>
    <row r="472" spans="1:5" x14ac:dyDescent="0.25">
      <c r="A472" s="82" t="s">
        <v>14</v>
      </c>
      <c r="B472" s="82"/>
      <c r="C472" s="38">
        <v>8188139</v>
      </c>
      <c r="D472" s="68"/>
      <c r="E472" s="69"/>
    </row>
    <row r="473" spans="1:5" ht="14.25" x14ac:dyDescent="0.25">
      <c r="A473" s="80" t="s">
        <v>442</v>
      </c>
      <c r="B473" s="80" t="s">
        <v>16</v>
      </c>
      <c r="C473" s="39">
        <v>2053316</v>
      </c>
      <c r="D473" s="68"/>
      <c r="E473" s="69"/>
    </row>
    <row r="474" spans="1:5" ht="14.25" x14ac:dyDescent="0.25">
      <c r="A474" s="80" t="s">
        <v>443</v>
      </c>
      <c r="B474" s="80" t="s">
        <v>16</v>
      </c>
      <c r="C474" s="39">
        <v>1984330</v>
      </c>
      <c r="D474" s="68"/>
      <c r="E474" s="69"/>
    </row>
    <row r="475" spans="1:5" ht="14.25" x14ac:dyDescent="0.25">
      <c r="A475" s="80" t="s">
        <v>444</v>
      </c>
      <c r="B475" s="80" t="s">
        <v>16</v>
      </c>
      <c r="C475" s="39">
        <v>2312075</v>
      </c>
      <c r="D475" s="68"/>
      <c r="E475" s="69"/>
    </row>
    <row r="476" spans="1:5" ht="14.25" x14ac:dyDescent="0.25">
      <c r="A476" s="80" t="s">
        <v>445</v>
      </c>
      <c r="B476" s="80" t="s">
        <v>16</v>
      </c>
      <c r="C476" s="39">
        <v>1105645</v>
      </c>
      <c r="D476" s="68"/>
      <c r="E476" s="69"/>
    </row>
    <row r="477" spans="1:5" x14ac:dyDescent="0.25">
      <c r="A477" s="82" t="s">
        <v>16</v>
      </c>
      <c r="B477" s="82"/>
      <c r="C477" s="38">
        <v>7455366</v>
      </c>
      <c r="D477" s="68"/>
      <c r="E477" s="69"/>
    </row>
    <row r="478" spans="1:5" ht="14.25" x14ac:dyDescent="0.25">
      <c r="A478" s="80" t="s">
        <v>446</v>
      </c>
      <c r="B478" s="80" t="s">
        <v>37</v>
      </c>
      <c r="C478" s="39">
        <v>884729</v>
      </c>
      <c r="D478" s="68"/>
      <c r="E478" s="69"/>
    </row>
    <row r="479" spans="1:5" ht="14.25" x14ac:dyDescent="0.25">
      <c r="A479" s="80" t="s">
        <v>447</v>
      </c>
      <c r="B479" s="80" t="s">
        <v>37</v>
      </c>
      <c r="C479" s="39">
        <v>830326</v>
      </c>
      <c r="D479" s="68"/>
      <c r="E479" s="69"/>
    </row>
    <row r="480" spans="1:5" ht="14.25" x14ac:dyDescent="0.25">
      <c r="A480" s="80" t="s">
        <v>448</v>
      </c>
      <c r="B480" s="80" t="s">
        <v>37</v>
      </c>
      <c r="C480" s="39">
        <v>712047</v>
      </c>
      <c r="D480" s="68"/>
      <c r="E480" s="69"/>
    </row>
    <row r="481" spans="1:5" ht="14.25" x14ac:dyDescent="0.25">
      <c r="A481" s="80" t="s">
        <v>408</v>
      </c>
      <c r="B481" s="80" t="s">
        <v>37</v>
      </c>
      <c r="C481" s="39">
        <v>6245</v>
      </c>
      <c r="D481" s="68"/>
      <c r="E481" s="69"/>
    </row>
    <row r="482" spans="1:5" ht="14.25" x14ac:dyDescent="0.25">
      <c r="A482" s="80" t="s">
        <v>449</v>
      </c>
      <c r="B482" s="80" t="s">
        <v>37</v>
      </c>
      <c r="C482" s="39">
        <v>894891</v>
      </c>
      <c r="D482" s="68"/>
      <c r="E482" s="69"/>
    </row>
    <row r="483" spans="1:5" ht="14.25" x14ac:dyDescent="0.25">
      <c r="A483" s="80" t="s">
        <v>450</v>
      </c>
      <c r="B483" s="80" t="s">
        <v>37</v>
      </c>
      <c r="C483" s="39">
        <v>728998</v>
      </c>
      <c r="D483" s="68"/>
      <c r="E483" s="69"/>
    </row>
    <row r="484" spans="1:5" ht="14.25" x14ac:dyDescent="0.25">
      <c r="A484" s="80" t="s">
        <v>411</v>
      </c>
      <c r="B484" s="80" t="s">
        <v>37</v>
      </c>
      <c r="C484" s="39">
        <v>72681</v>
      </c>
      <c r="D484" s="68"/>
      <c r="E484" s="69"/>
    </row>
    <row r="485" spans="1:5" ht="14.25" x14ac:dyDescent="0.25">
      <c r="A485" s="80" t="s">
        <v>451</v>
      </c>
      <c r="B485" s="80" t="s">
        <v>37</v>
      </c>
      <c r="C485" s="39">
        <v>640090</v>
      </c>
      <c r="D485" s="68"/>
      <c r="E485" s="69"/>
    </row>
    <row r="486" spans="1:5" ht="14.25" x14ac:dyDescent="0.25">
      <c r="A486" s="80" t="s">
        <v>452</v>
      </c>
      <c r="B486" s="80" t="s">
        <v>37</v>
      </c>
      <c r="C486" s="39">
        <v>722469</v>
      </c>
      <c r="D486" s="68"/>
      <c r="E486" s="69"/>
    </row>
    <row r="487" spans="1:5" ht="14.25" x14ac:dyDescent="0.25">
      <c r="A487" s="80" t="s">
        <v>453</v>
      </c>
      <c r="B487" s="80" t="s">
        <v>37</v>
      </c>
      <c r="C487" s="39">
        <v>2057563</v>
      </c>
      <c r="D487" s="68"/>
      <c r="E487" s="69"/>
    </row>
    <row r="488" spans="1:5" ht="14.25" x14ac:dyDescent="0.25">
      <c r="A488" s="80" t="s">
        <v>454</v>
      </c>
      <c r="B488" s="80" t="s">
        <v>37</v>
      </c>
      <c r="C488" s="39">
        <v>1600131</v>
      </c>
      <c r="D488" s="68"/>
      <c r="E488" s="69"/>
    </row>
    <row r="489" spans="1:5" ht="14.25" x14ac:dyDescent="0.25">
      <c r="A489" s="80" t="s">
        <v>455</v>
      </c>
      <c r="B489" s="80" t="s">
        <v>37</v>
      </c>
      <c r="C489" s="39">
        <v>1300255</v>
      </c>
      <c r="D489" s="68"/>
      <c r="E489" s="69"/>
    </row>
    <row r="490" spans="1:5" ht="14.25" x14ac:dyDescent="0.25">
      <c r="A490" s="80" t="s">
        <v>456</v>
      </c>
      <c r="B490" s="80" t="s">
        <v>37</v>
      </c>
      <c r="C490" s="39">
        <v>1297411</v>
      </c>
      <c r="D490" s="68"/>
      <c r="E490" s="69"/>
    </row>
    <row r="491" spans="1:5" ht="14.25" x14ac:dyDescent="0.25">
      <c r="A491" s="80" t="s">
        <v>457</v>
      </c>
      <c r="B491" s="80" t="s">
        <v>37</v>
      </c>
      <c r="C491" s="39">
        <v>868133</v>
      </c>
      <c r="D491" s="68"/>
      <c r="E491" s="69"/>
    </row>
    <row r="492" spans="1:5" x14ac:dyDescent="0.25">
      <c r="A492" s="82" t="s">
        <v>37</v>
      </c>
      <c r="B492" s="82"/>
      <c r="C492" s="38">
        <v>12615969</v>
      </c>
      <c r="D492" s="68"/>
      <c r="E492" s="69"/>
    </row>
    <row r="493" spans="1:5" ht="14.25" x14ac:dyDescent="0.25">
      <c r="A493" s="80" t="s">
        <v>458</v>
      </c>
      <c r="B493" s="80" t="s">
        <v>59</v>
      </c>
      <c r="C493" s="39">
        <v>1692228</v>
      </c>
      <c r="D493" s="68"/>
      <c r="E493" s="69"/>
    </row>
    <row r="494" spans="1:5" ht="14.25" x14ac:dyDescent="0.25">
      <c r="A494" s="80" t="s">
        <v>459</v>
      </c>
      <c r="B494" s="80" t="s">
        <v>59</v>
      </c>
      <c r="C494" s="39">
        <v>124705</v>
      </c>
      <c r="D494" s="68"/>
      <c r="E494" s="69"/>
    </row>
    <row r="495" spans="1:5" ht="14.25" x14ac:dyDescent="0.25">
      <c r="A495" s="80" t="s">
        <v>460</v>
      </c>
      <c r="B495" s="80" t="s">
        <v>59</v>
      </c>
      <c r="C495" s="39">
        <v>79014</v>
      </c>
      <c r="D495" s="68"/>
      <c r="E495" s="69"/>
    </row>
    <row r="496" spans="1:5" ht="14.25" x14ac:dyDescent="0.25">
      <c r="A496" s="80" t="s">
        <v>461</v>
      </c>
      <c r="B496" s="80" t="s">
        <v>59</v>
      </c>
      <c r="C496" s="39">
        <v>833267</v>
      </c>
      <c r="D496" s="68"/>
      <c r="E496" s="69"/>
    </row>
    <row r="497" spans="1:5" ht="14.25" x14ac:dyDescent="0.25">
      <c r="A497" s="80" t="s">
        <v>462</v>
      </c>
      <c r="B497" s="80" t="s">
        <v>59</v>
      </c>
      <c r="C497" s="39">
        <v>1640040</v>
      </c>
      <c r="D497" s="68"/>
      <c r="E497" s="69"/>
    </row>
    <row r="498" spans="1:5" ht="14.25" x14ac:dyDescent="0.25">
      <c r="A498" s="80" t="s">
        <v>463</v>
      </c>
      <c r="B498" s="80" t="s">
        <v>59</v>
      </c>
      <c r="C498" s="39">
        <v>1600762</v>
      </c>
      <c r="D498" s="68"/>
      <c r="E498" s="69"/>
    </row>
    <row r="499" spans="1:5" x14ac:dyDescent="0.25">
      <c r="A499" s="82" t="s">
        <v>59</v>
      </c>
      <c r="B499" s="82"/>
      <c r="C499" s="38">
        <v>5970016</v>
      </c>
      <c r="D499" s="68"/>
      <c r="E499" s="69"/>
    </row>
    <row r="500" spans="1:5" ht="14.25" x14ac:dyDescent="0.25">
      <c r="A500" s="80" t="s">
        <v>464</v>
      </c>
      <c r="B500" s="80" t="s">
        <v>52</v>
      </c>
      <c r="C500" s="39">
        <v>666877</v>
      </c>
      <c r="D500" s="68"/>
      <c r="E500" s="69"/>
    </row>
    <row r="501" spans="1:5" ht="14.25" x14ac:dyDescent="0.25">
      <c r="A501" s="80" t="s">
        <v>465</v>
      </c>
      <c r="B501" s="80" t="s">
        <v>52</v>
      </c>
      <c r="C501" s="39">
        <v>655470</v>
      </c>
      <c r="D501" s="68"/>
      <c r="E501" s="69"/>
    </row>
    <row r="502" spans="1:5" x14ac:dyDescent="0.25">
      <c r="A502" s="82" t="s">
        <v>52</v>
      </c>
      <c r="B502" s="82"/>
      <c r="C502" s="38">
        <v>1322347</v>
      </c>
      <c r="D502" s="68"/>
      <c r="E502" s="69"/>
    </row>
    <row r="503" spans="1:5" ht="14.25" x14ac:dyDescent="0.25">
      <c r="A503" s="80" t="s">
        <v>397</v>
      </c>
      <c r="B503" s="80" t="s">
        <v>44</v>
      </c>
      <c r="C503" s="39">
        <v>948550</v>
      </c>
      <c r="D503" s="68"/>
      <c r="E503" s="69"/>
    </row>
    <row r="504" spans="1:5" ht="14.25" x14ac:dyDescent="0.25">
      <c r="A504" s="80" t="s">
        <v>466</v>
      </c>
      <c r="B504" s="80" t="s">
        <v>44</v>
      </c>
      <c r="C504" s="39">
        <v>1596109</v>
      </c>
      <c r="D504" s="68"/>
      <c r="E504" s="69"/>
    </row>
    <row r="505" spans="1:5" ht="14.25" x14ac:dyDescent="0.25">
      <c r="A505" s="80" t="s">
        <v>467</v>
      </c>
      <c r="B505" s="80" t="s">
        <v>44</v>
      </c>
      <c r="C505" s="39">
        <v>413089</v>
      </c>
      <c r="D505" s="68"/>
      <c r="E505" s="69"/>
    </row>
    <row r="506" spans="1:5" ht="14.25" x14ac:dyDescent="0.25">
      <c r="A506" s="80" t="s">
        <v>468</v>
      </c>
      <c r="B506" s="80" t="s">
        <v>44</v>
      </c>
      <c r="C506" s="39">
        <v>727174</v>
      </c>
      <c r="D506" s="68"/>
      <c r="E506" s="69"/>
    </row>
    <row r="507" spans="1:5" ht="14.25" x14ac:dyDescent="0.25">
      <c r="A507" s="80" t="s">
        <v>469</v>
      </c>
      <c r="B507" s="80" t="s">
        <v>44</v>
      </c>
      <c r="C507" s="39">
        <v>900018</v>
      </c>
      <c r="D507" s="68"/>
      <c r="E507" s="69"/>
    </row>
    <row r="508" spans="1:5" ht="14.25" x14ac:dyDescent="0.25">
      <c r="A508" s="80" t="s">
        <v>422</v>
      </c>
      <c r="B508" s="80" t="s">
        <v>44</v>
      </c>
      <c r="C508" s="39">
        <v>894454</v>
      </c>
      <c r="D508" s="68"/>
      <c r="E508" s="69"/>
    </row>
    <row r="509" spans="1:5" x14ac:dyDescent="0.25">
      <c r="A509" s="82" t="s">
        <v>44</v>
      </c>
      <c r="B509" s="82"/>
      <c r="C509" s="38">
        <v>5479394</v>
      </c>
      <c r="D509" s="68"/>
      <c r="E509" s="69"/>
    </row>
    <row r="510" spans="1:5" ht="14.25" x14ac:dyDescent="0.25">
      <c r="A510" s="80" t="s">
        <v>470</v>
      </c>
      <c r="B510" s="80" t="s">
        <v>471</v>
      </c>
      <c r="C510" s="39">
        <v>1279495</v>
      </c>
      <c r="D510" s="68"/>
      <c r="E510" s="69"/>
    </row>
    <row r="511" spans="1:5" ht="14.25" x14ac:dyDescent="0.25">
      <c r="A511" s="80" t="s">
        <v>472</v>
      </c>
      <c r="B511" s="80" t="s">
        <v>471</v>
      </c>
      <c r="C511" s="39">
        <v>641591</v>
      </c>
      <c r="D511" s="68"/>
      <c r="E511" s="69"/>
    </row>
    <row r="512" spans="1:5" ht="14.25" x14ac:dyDescent="0.25">
      <c r="A512" s="80" t="s">
        <v>473</v>
      </c>
      <c r="B512" s="80" t="s">
        <v>471</v>
      </c>
      <c r="C512" s="39">
        <v>1110284</v>
      </c>
      <c r="D512" s="68"/>
      <c r="E512" s="69"/>
    </row>
    <row r="513" spans="1:5" ht="14.25" x14ac:dyDescent="0.25">
      <c r="A513" s="80" t="s">
        <v>474</v>
      </c>
      <c r="B513" s="80" t="s">
        <v>471</v>
      </c>
      <c r="C513" s="39">
        <v>450306</v>
      </c>
      <c r="D513" s="68"/>
      <c r="E513" s="69"/>
    </row>
    <row r="514" spans="1:5" ht="14.25" x14ac:dyDescent="0.25">
      <c r="A514" s="80" t="s">
        <v>475</v>
      </c>
      <c r="B514" s="80" t="s">
        <v>471</v>
      </c>
      <c r="C514" s="39">
        <v>1947258</v>
      </c>
      <c r="D514" s="68"/>
      <c r="E514" s="69"/>
    </row>
    <row r="515" spans="1:5" x14ac:dyDescent="0.25">
      <c r="A515" s="82" t="s">
        <v>471</v>
      </c>
      <c r="B515" s="82"/>
      <c r="C515" s="38">
        <v>5428934</v>
      </c>
      <c r="D515" s="68"/>
      <c r="E515" s="69"/>
    </row>
    <row r="516" spans="1:5" ht="14.25" x14ac:dyDescent="0.25">
      <c r="A516" s="80" t="s">
        <v>476</v>
      </c>
      <c r="B516" s="80" t="s">
        <v>206</v>
      </c>
      <c r="C516" s="39">
        <v>498904</v>
      </c>
      <c r="D516" s="68"/>
      <c r="E516" s="69"/>
    </row>
    <row r="517" spans="1:5" ht="14.25" x14ac:dyDescent="0.25">
      <c r="A517" s="80" t="s">
        <v>418</v>
      </c>
      <c r="B517" s="80" t="s">
        <v>206</v>
      </c>
      <c r="C517" s="39">
        <v>161547</v>
      </c>
      <c r="D517" s="68"/>
      <c r="E517" s="69"/>
    </row>
    <row r="518" spans="1:5" x14ac:dyDescent="0.25">
      <c r="A518" s="82" t="s">
        <v>206</v>
      </c>
      <c r="B518" s="82"/>
      <c r="C518" s="38">
        <v>660451</v>
      </c>
      <c r="D518" s="68"/>
      <c r="E518" s="69"/>
    </row>
    <row r="519" spans="1:5" ht="14.25" x14ac:dyDescent="0.25">
      <c r="A519" s="80" t="s">
        <v>298</v>
      </c>
      <c r="B519" s="80" t="s">
        <v>47</v>
      </c>
      <c r="C519" s="39">
        <v>1912</v>
      </c>
      <c r="D519" s="68"/>
      <c r="E519" s="69"/>
    </row>
    <row r="520" spans="1:5" ht="14.25" x14ac:dyDescent="0.25">
      <c r="A520" s="80" t="s">
        <v>477</v>
      </c>
      <c r="B520" s="80" t="s">
        <v>47</v>
      </c>
      <c r="C520" s="39">
        <v>1067592</v>
      </c>
      <c r="D520" s="68"/>
      <c r="E520" s="69"/>
    </row>
    <row r="521" spans="1:5" x14ac:dyDescent="0.25">
      <c r="A521" s="82" t="s">
        <v>47</v>
      </c>
      <c r="B521" s="82"/>
      <c r="C521" s="38">
        <v>1069504</v>
      </c>
      <c r="D521" s="68"/>
      <c r="E521" s="69"/>
    </row>
    <row r="522" spans="1:5" ht="14.25" x14ac:dyDescent="0.25">
      <c r="A522" s="80" t="s">
        <v>435</v>
      </c>
      <c r="B522" s="80" t="s">
        <v>17</v>
      </c>
      <c r="C522" s="39">
        <v>546410</v>
      </c>
      <c r="D522" s="68"/>
      <c r="E522" s="69"/>
    </row>
    <row r="523" spans="1:5" ht="14.25" x14ac:dyDescent="0.25">
      <c r="A523" s="80" t="s">
        <v>478</v>
      </c>
      <c r="B523" s="80" t="s">
        <v>17</v>
      </c>
      <c r="C523" s="39">
        <v>1500608</v>
      </c>
      <c r="D523" s="68"/>
      <c r="E523" s="69"/>
    </row>
    <row r="524" spans="1:5" ht="14.25" x14ac:dyDescent="0.25">
      <c r="A524" s="80" t="s">
        <v>437</v>
      </c>
      <c r="B524" s="80" t="s">
        <v>17</v>
      </c>
      <c r="C524" s="39">
        <v>397951</v>
      </c>
      <c r="D524" s="68"/>
      <c r="E524" s="69"/>
    </row>
    <row r="525" spans="1:5" x14ac:dyDescent="0.25">
      <c r="A525" s="82" t="s">
        <v>17</v>
      </c>
      <c r="B525" s="82"/>
      <c r="C525" s="38">
        <v>2444969</v>
      </c>
      <c r="D525" s="68"/>
      <c r="E525" s="69"/>
    </row>
    <row r="526" spans="1:5" ht="14.25" x14ac:dyDescent="0.25">
      <c r="A526" s="80" t="s">
        <v>479</v>
      </c>
      <c r="B526" s="80" t="s">
        <v>62</v>
      </c>
      <c r="C526" s="39">
        <v>1157218</v>
      </c>
      <c r="D526" s="68"/>
      <c r="E526" s="69"/>
    </row>
    <row r="527" spans="1:5" x14ac:dyDescent="0.25">
      <c r="A527" s="82" t="s">
        <v>62</v>
      </c>
      <c r="B527" s="82"/>
      <c r="C527" s="38">
        <v>1157218</v>
      </c>
      <c r="D527" s="68"/>
      <c r="E527" s="69"/>
    </row>
    <row r="528" spans="1:5" ht="14.25" x14ac:dyDescent="0.25">
      <c r="A528" s="80" t="s">
        <v>480</v>
      </c>
      <c r="B528" s="80" t="s">
        <v>107</v>
      </c>
      <c r="C528" s="39">
        <v>681573</v>
      </c>
      <c r="D528" s="68"/>
      <c r="E528" s="69"/>
    </row>
    <row r="529" spans="1:5" ht="14.25" x14ac:dyDescent="0.25">
      <c r="A529" s="80" t="s">
        <v>481</v>
      </c>
      <c r="B529" s="80" t="s">
        <v>107</v>
      </c>
      <c r="C529" s="39">
        <v>2057028</v>
      </c>
      <c r="D529" s="68"/>
      <c r="E529" s="69"/>
    </row>
    <row r="530" spans="1:5" ht="14.25" x14ac:dyDescent="0.25">
      <c r="A530" s="80" t="s">
        <v>482</v>
      </c>
      <c r="B530" s="80" t="s">
        <v>107</v>
      </c>
      <c r="C530" s="39">
        <v>442291</v>
      </c>
      <c r="D530" s="68"/>
      <c r="E530" s="69"/>
    </row>
    <row r="531" spans="1:5" ht="14.25" x14ac:dyDescent="0.25">
      <c r="A531" s="80" t="s">
        <v>483</v>
      </c>
      <c r="B531" s="80" t="s">
        <v>107</v>
      </c>
      <c r="C531" s="39">
        <v>1107128</v>
      </c>
      <c r="D531" s="68"/>
      <c r="E531" s="69"/>
    </row>
    <row r="532" spans="1:5" x14ac:dyDescent="0.25">
      <c r="A532" s="82" t="s">
        <v>107</v>
      </c>
      <c r="B532" s="82"/>
      <c r="C532" s="38">
        <v>4288020</v>
      </c>
      <c r="D532" s="68"/>
      <c r="E532" s="69"/>
    </row>
    <row r="533" spans="1:5" ht="14.25" x14ac:dyDescent="0.25">
      <c r="A533" s="80" t="s">
        <v>484</v>
      </c>
      <c r="B533" s="80" t="s">
        <v>63</v>
      </c>
      <c r="C533" s="39">
        <v>2306741</v>
      </c>
      <c r="D533" s="68"/>
      <c r="E533" s="69"/>
    </row>
    <row r="534" spans="1:5" ht="14.25" x14ac:dyDescent="0.25">
      <c r="A534" s="80" t="s">
        <v>352</v>
      </c>
      <c r="B534" s="80" t="s">
        <v>63</v>
      </c>
      <c r="C534" s="39">
        <v>231362</v>
      </c>
      <c r="D534" s="68"/>
      <c r="E534" s="69"/>
    </row>
    <row r="535" spans="1:5" ht="14.25" x14ac:dyDescent="0.25">
      <c r="A535" s="80" t="s">
        <v>485</v>
      </c>
      <c r="B535" s="80" t="s">
        <v>63</v>
      </c>
      <c r="C535" s="39">
        <v>707395</v>
      </c>
      <c r="D535" s="68"/>
      <c r="E535" s="69"/>
    </row>
    <row r="536" spans="1:5" ht="14.25" x14ac:dyDescent="0.25">
      <c r="A536" s="80" t="s">
        <v>486</v>
      </c>
      <c r="B536" s="80" t="s">
        <v>63</v>
      </c>
      <c r="C536" s="39">
        <v>706009</v>
      </c>
      <c r="D536" s="68"/>
      <c r="E536" s="69"/>
    </row>
    <row r="537" spans="1:5" ht="14.25" x14ac:dyDescent="0.25">
      <c r="A537" s="80" t="s">
        <v>487</v>
      </c>
      <c r="B537" s="80" t="s">
        <v>63</v>
      </c>
      <c r="C537" s="39">
        <v>2061973</v>
      </c>
      <c r="D537" s="68"/>
      <c r="E537" s="69"/>
    </row>
    <row r="538" spans="1:5" ht="14.25" x14ac:dyDescent="0.25">
      <c r="A538" s="80" t="s">
        <v>488</v>
      </c>
      <c r="B538" s="80" t="s">
        <v>63</v>
      </c>
      <c r="C538" s="39">
        <v>979862</v>
      </c>
      <c r="D538" s="68"/>
      <c r="E538" s="69"/>
    </row>
    <row r="539" spans="1:5" ht="14.25" x14ac:dyDescent="0.25">
      <c r="A539" s="80" t="s">
        <v>489</v>
      </c>
      <c r="B539" s="80" t="s">
        <v>63</v>
      </c>
      <c r="C539" s="39">
        <v>2269701</v>
      </c>
      <c r="D539" s="68"/>
      <c r="E539" s="69"/>
    </row>
    <row r="540" spans="1:5" ht="14.25" x14ac:dyDescent="0.25">
      <c r="A540" s="80" t="s">
        <v>490</v>
      </c>
      <c r="B540" s="80" t="s">
        <v>63</v>
      </c>
      <c r="C540" s="39">
        <v>1413193</v>
      </c>
      <c r="D540" s="68"/>
      <c r="E540" s="69"/>
    </row>
    <row r="541" spans="1:5" ht="14.25" x14ac:dyDescent="0.25">
      <c r="A541" s="80" t="s">
        <v>491</v>
      </c>
      <c r="B541" s="80" t="s">
        <v>63</v>
      </c>
      <c r="C541" s="39">
        <v>1820095</v>
      </c>
      <c r="D541" s="68"/>
      <c r="E541" s="69"/>
    </row>
    <row r="542" spans="1:5" ht="14.25" x14ac:dyDescent="0.25">
      <c r="A542" s="80" t="s">
        <v>492</v>
      </c>
      <c r="B542" s="80" t="s">
        <v>63</v>
      </c>
      <c r="C542" s="39">
        <v>1185061</v>
      </c>
      <c r="D542" s="68"/>
      <c r="E542" s="69"/>
    </row>
    <row r="543" spans="1:5" ht="14.25" x14ac:dyDescent="0.25">
      <c r="A543" s="80" t="s">
        <v>493</v>
      </c>
      <c r="B543" s="80" t="s">
        <v>63</v>
      </c>
      <c r="C543" s="39">
        <v>1428469</v>
      </c>
      <c r="D543" s="68"/>
      <c r="E543" s="69"/>
    </row>
    <row r="544" spans="1:5" ht="14.25" x14ac:dyDescent="0.25">
      <c r="A544" s="80" t="s">
        <v>494</v>
      </c>
      <c r="B544" s="80" t="s">
        <v>63</v>
      </c>
      <c r="C544" s="39">
        <v>550887</v>
      </c>
      <c r="D544" s="68"/>
      <c r="E544" s="69"/>
    </row>
    <row r="545" spans="1:5" x14ac:dyDescent="0.25">
      <c r="A545" s="82" t="s">
        <v>63</v>
      </c>
      <c r="B545" s="82"/>
      <c r="C545" s="38">
        <v>15660748</v>
      </c>
      <c r="D545" s="68"/>
      <c r="E545" s="69"/>
    </row>
    <row r="546" spans="1:5" ht="14.25" x14ac:dyDescent="0.25">
      <c r="A546" s="80" t="s">
        <v>495</v>
      </c>
      <c r="B546" s="80" t="s">
        <v>20</v>
      </c>
      <c r="C546" s="39">
        <v>1480743</v>
      </c>
      <c r="D546" s="68"/>
      <c r="E546" s="69"/>
    </row>
    <row r="547" spans="1:5" ht="14.25" x14ac:dyDescent="0.25">
      <c r="A547" s="80" t="s">
        <v>496</v>
      </c>
      <c r="B547" s="80" t="s">
        <v>20</v>
      </c>
      <c r="C547" s="39">
        <v>420981</v>
      </c>
      <c r="D547" s="68"/>
      <c r="E547" s="69"/>
    </row>
    <row r="548" spans="1:5" ht="14.25" x14ac:dyDescent="0.25">
      <c r="A548" s="80" t="s">
        <v>497</v>
      </c>
      <c r="B548" s="80" t="s">
        <v>20</v>
      </c>
      <c r="C548" s="39">
        <v>1468531</v>
      </c>
      <c r="D548" s="68"/>
      <c r="E548" s="69"/>
    </row>
    <row r="549" spans="1:5" ht="14.25" x14ac:dyDescent="0.25">
      <c r="A549" s="80" t="s">
        <v>498</v>
      </c>
      <c r="B549" s="80" t="s">
        <v>20</v>
      </c>
      <c r="C549" s="39">
        <v>426578</v>
      </c>
      <c r="D549" s="68"/>
      <c r="E549" s="69"/>
    </row>
    <row r="550" spans="1:5" ht="14.25" x14ac:dyDescent="0.25">
      <c r="A550" s="80" t="s">
        <v>499</v>
      </c>
      <c r="B550" s="80" t="s">
        <v>20</v>
      </c>
      <c r="C550" s="39">
        <v>1111815</v>
      </c>
      <c r="D550" s="68"/>
      <c r="E550" s="69"/>
    </row>
    <row r="551" spans="1:5" ht="14.25" x14ac:dyDescent="0.25">
      <c r="A551" s="80" t="s">
        <v>500</v>
      </c>
      <c r="B551" s="80" t="s">
        <v>20</v>
      </c>
      <c r="C551" s="39">
        <v>1702773</v>
      </c>
      <c r="D551" s="68"/>
      <c r="E551" s="69"/>
    </row>
    <row r="552" spans="1:5" ht="14.25" x14ac:dyDescent="0.25">
      <c r="A552" s="80" t="s">
        <v>501</v>
      </c>
      <c r="B552" s="80" t="s">
        <v>20</v>
      </c>
      <c r="C552" s="39">
        <v>935802</v>
      </c>
      <c r="D552" s="68"/>
      <c r="E552" s="69"/>
    </row>
    <row r="553" spans="1:5" ht="14.25" x14ac:dyDescent="0.25">
      <c r="A553" s="80" t="s">
        <v>502</v>
      </c>
      <c r="B553" s="80" t="s">
        <v>20</v>
      </c>
      <c r="C553" s="39">
        <v>365619</v>
      </c>
      <c r="D553" s="68"/>
      <c r="E553" s="69"/>
    </row>
    <row r="554" spans="1:5" ht="14.25" x14ac:dyDescent="0.25">
      <c r="A554" s="80" t="s">
        <v>503</v>
      </c>
      <c r="B554" s="80" t="s">
        <v>20</v>
      </c>
      <c r="C554" s="39">
        <v>1215830</v>
      </c>
      <c r="D554" s="68"/>
      <c r="E554" s="69"/>
    </row>
    <row r="555" spans="1:5" x14ac:dyDescent="0.25">
      <c r="A555" s="82" t="s">
        <v>20</v>
      </c>
      <c r="B555" s="82"/>
      <c r="C555" s="38">
        <v>9128672</v>
      </c>
      <c r="D555" s="68"/>
      <c r="E555" s="69"/>
    </row>
    <row r="556" spans="1:5" ht="14.25" x14ac:dyDescent="0.25">
      <c r="A556" s="80" t="s">
        <v>504</v>
      </c>
      <c r="B556" s="80" t="s">
        <v>166</v>
      </c>
      <c r="C556" s="39">
        <v>958577</v>
      </c>
      <c r="D556" s="68"/>
      <c r="E556" s="69"/>
    </row>
    <row r="557" spans="1:5" ht="14.25" x14ac:dyDescent="0.25">
      <c r="A557" s="80" t="s">
        <v>459</v>
      </c>
      <c r="B557" s="80" t="s">
        <v>166</v>
      </c>
      <c r="C557" s="39">
        <v>814396</v>
      </c>
      <c r="D557" s="68"/>
      <c r="E557" s="69"/>
    </row>
    <row r="558" spans="1:5" ht="14.25" x14ac:dyDescent="0.25">
      <c r="A558" s="80" t="s">
        <v>505</v>
      </c>
      <c r="B558" s="80" t="s">
        <v>166</v>
      </c>
      <c r="C558" s="39">
        <v>677638</v>
      </c>
      <c r="D558" s="68"/>
      <c r="E558" s="69"/>
    </row>
    <row r="559" spans="1:5" x14ac:dyDescent="0.25">
      <c r="A559" s="82" t="s">
        <v>166</v>
      </c>
      <c r="B559" s="82"/>
      <c r="C559" s="38">
        <v>2450611</v>
      </c>
      <c r="D559" s="68"/>
      <c r="E559" s="69"/>
    </row>
    <row r="560" spans="1:5" ht="14.25" x14ac:dyDescent="0.25">
      <c r="A560" s="80" t="s">
        <v>506</v>
      </c>
      <c r="B560" s="80" t="s">
        <v>29</v>
      </c>
      <c r="C560" s="39">
        <v>795241</v>
      </c>
      <c r="D560" s="68"/>
      <c r="E560" s="69"/>
    </row>
    <row r="561" spans="1:5" ht="14.25" x14ac:dyDescent="0.25">
      <c r="A561" s="80" t="s">
        <v>507</v>
      </c>
      <c r="B561" s="80" t="s">
        <v>29</v>
      </c>
      <c r="C561" s="39">
        <v>1944263</v>
      </c>
      <c r="D561" s="68"/>
      <c r="E561" s="69"/>
    </row>
    <row r="562" spans="1:5" ht="14.25" x14ac:dyDescent="0.25">
      <c r="A562" s="80" t="s">
        <v>508</v>
      </c>
      <c r="B562" s="80" t="s">
        <v>29</v>
      </c>
      <c r="C562" s="39">
        <v>636970</v>
      </c>
      <c r="D562" s="68"/>
      <c r="E562" s="69"/>
    </row>
    <row r="563" spans="1:5" ht="14.25" x14ac:dyDescent="0.25">
      <c r="A563" s="80" t="s">
        <v>509</v>
      </c>
      <c r="B563" s="80" t="s">
        <v>29</v>
      </c>
      <c r="C563" s="39">
        <v>819006</v>
      </c>
      <c r="D563" s="68"/>
      <c r="E563" s="69"/>
    </row>
    <row r="564" spans="1:5" ht="14.25" x14ac:dyDescent="0.25">
      <c r="A564" s="80" t="s">
        <v>510</v>
      </c>
      <c r="B564" s="80" t="s">
        <v>29</v>
      </c>
      <c r="C564" s="39">
        <v>727517</v>
      </c>
      <c r="D564" s="68"/>
      <c r="E564" s="69"/>
    </row>
    <row r="565" spans="1:5" ht="14.25" x14ac:dyDescent="0.25">
      <c r="A565" s="80" t="s">
        <v>511</v>
      </c>
      <c r="B565" s="80" t="s">
        <v>29</v>
      </c>
      <c r="C565" s="39">
        <v>61527</v>
      </c>
      <c r="D565" s="68"/>
      <c r="E565" s="69"/>
    </row>
    <row r="566" spans="1:5" ht="14.25" x14ac:dyDescent="0.25">
      <c r="A566" s="80" t="s">
        <v>512</v>
      </c>
      <c r="B566" s="80" t="s">
        <v>29</v>
      </c>
      <c r="C566" s="39">
        <v>922955</v>
      </c>
      <c r="D566" s="68"/>
      <c r="E566" s="69"/>
    </row>
    <row r="567" spans="1:5" ht="14.25" x14ac:dyDescent="0.25">
      <c r="A567" s="80" t="s">
        <v>513</v>
      </c>
      <c r="B567" s="80" t="s">
        <v>29</v>
      </c>
      <c r="C567" s="39">
        <v>755393</v>
      </c>
      <c r="D567" s="68"/>
      <c r="E567" s="69"/>
    </row>
    <row r="568" spans="1:5" ht="14.25" x14ac:dyDescent="0.25">
      <c r="A568" s="80" t="s">
        <v>514</v>
      </c>
      <c r="B568" s="80" t="s">
        <v>29</v>
      </c>
      <c r="C568" s="39">
        <v>295995</v>
      </c>
      <c r="D568" s="68"/>
      <c r="E568" s="69"/>
    </row>
    <row r="569" spans="1:5" ht="14.25" x14ac:dyDescent="0.25">
      <c r="A569" s="80" t="s">
        <v>515</v>
      </c>
      <c r="B569" s="80" t="s">
        <v>29</v>
      </c>
      <c r="C569" s="39">
        <v>411674</v>
      </c>
      <c r="D569" s="68"/>
      <c r="E569" s="69"/>
    </row>
    <row r="570" spans="1:5" x14ac:dyDescent="0.25">
      <c r="A570" s="82" t="s">
        <v>29</v>
      </c>
      <c r="B570" s="82"/>
      <c r="C570" s="38">
        <v>7370541</v>
      </c>
      <c r="D570" s="68"/>
      <c r="E570" s="69"/>
    </row>
    <row r="571" spans="1:5" ht="14.25" x14ac:dyDescent="0.25">
      <c r="A571" s="80" t="s">
        <v>516</v>
      </c>
      <c r="B571" s="80" t="s">
        <v>228</v>
      </c>
      <c r="C571" s="39">
        <v>445291</v>
      </c>
      <c r="D571" s="68"/>
      <c r="E571" s="69"/>
    </row>
    <row r="572" spans="1:5" ht="14.25" x14ac:dyDescent="0.25">
      <c r="A572" s="80" t="s">
        <v>307</v>
      </c>
      <c r="B572" s="80" t="s">
        <v>228</v>
      </c>
      <c r="C572" s="39">
        <v>16321</v>
      </c>
      <c r="D572" s="68"/>
      <c r="E572" s="69"/>
    </row>
    <row r="573" spans="1:5" ht="14.25" x14ac:dyDescent="0.25">
      <c r="A573" s="80" t="s">
        <v>517</v>
      </c>
      <c r="B573" s="80" t="s">
        <v>228</v>
      </c>
      <c r="C573" s="39">
        <v>819759</v>
      </c>
      <c r="D573" s="68"/>
      <c r="E573" s="69"/>
    </row>
    <row r="574" spans="1:5" ht="14.25" x14ac:dyDescent="0.25">
      <c r="A574" s="80" t="s">
        <v>518</v>
      </c>
      <c r="B574" s="80" t="s">
        <v>228</v>
      </c>
      <c r="C574" s="39">
        <v>1280499</v>
      </c>
      <c r="D574" s="68"/>
      <c r="E574" s="69"/>
    </row>
    <row r="575" spans="1:5" x14ac:dyDescent="0.25">
      <c r="A575" s="82" t="s">
        <v>228</v>
      </c>
      <c r="B575" s="82"/>
      <c r="C575" s="38">
        <v>2561870</v>
      </c>
      <c r="D575" s="68"/>
      <c r="E575" s="69"/>
    </row>
    <row r="576" spans="1:5" ht="14.25" x14ac:dyDescent="0.25">
      <c r="A576" s="80" t="s">
        <v>519</v>
      </c>
      <c r="B576" s="80" t="s">
        <v>74</v>
      </c>
      <c r="C576" s="39">
        <v>660492</v>
      </c>
      <c r="D576" s="68"/>
      <c r="E576" s="69"/>
    </row>
    <row r="577" spans="1:5" ht="14.25" x14ac:dyDescent="0.25">
      <c r="A577" s="80" t="s">
        <v>520</v>
      </c>
      <c r="B577" s="80" t="s">
        <v>74</v>
      </c>
      <c r="C577" s="39">
        <v>1081814</v>
      </c>
      <c r="D577" s="68"/>
      <c r="E577" s="69"/>
    </row>
    <row r="578" spans="1:5" ht="14.25" x14ac:dyDescent="0.25">
      <c r="A578" s="80" t="s">
        <v>521</v>
      </c>
      <c r="B578" s="80" t="s">
        <v>74</v>
      </c>
      <c r="C578" s="39">
        <v>1552308</v>
      </c>
      <c r="D578" s="68"/>
      <c r="E578" s="69"/>
    </row>
    <row r="579" spans="1:5" ht="14.25" x14ac:dyDescent="0.25">
      <c r="A579" s="80" t="s">
        <v>522</v>
      </c>
      <c r="B579" s="80" t="s">
        <v>74</v>
      </c>
      <c r="C579" s="39">
        <v>514193</v>
      </c>
      <c r="D579" s="68"/>
      <c r="E579" s="69"/>
    </row>
    <row r="580" spans="1:5" ht="14.25" x14ac:dyDescent="0.25">
      <c r="A580" s="80" t="s">
        <v>523</v>
      </c>
      <c r="B580" s="80" t="s">
        <v>74</v>
      </c>
      <c r="C580" s="39">
        <v>22216</v>
      </c>
      <c r="D580" s="68"/>
      <c r="E580" s="69"/>
    </row>
    <row r="581" spans="1:5" ht="14.25" x14ac:dyDescent="0.25">
      <c r="A581" s="80" t="s">
        <v>524</v>
      </c>
      <c r="B581" s="80" t="s">
        <v>74</v>
      </c>
      <c r="C581" s="39">
        <v>2062047</v>
      </c>
      <c r="D581" s="68"/>
      <c r="E581" s="69"/>
    </row>
    <row r="582" spans="1:5" ht="14.25" x14ac:dyDescent="0.25">
      <c r="A582" s="80" t="s">
        <v>525</v>
      </c>
      <c r="B582" s="80" t="s">
        <v>74</v>
      </c>
      <c r="C582" s="39">
        <v>2382</v>
      </c>
      <c r="D582" s="68"/>
      <c r="E582" s="69"/>
    </row>
    <row r="583" spans="1:5" x14ac:dyDescent="0.25">
      <c r="A583" s="82" t="s">
        <v>74</v>
      </c>
      <c r="B583" s="82"/>
      <c r="C583" s="38">
        <v>5895452</v>
      </c>
      <c r="D583" s="68"/>
      <c r="E583" s="69"/>
    </row>
    <row r="584" spans="1:5" ht="14.25" x14ac:dyDescent="0.25">
      <c r="A584" s="80" t="s">
        <v>526</v>
      </c>
      <c r="B584" s="80" t="s">
        <v>68</v>
      </c>
      <c r="C584" s="39">
        <v>1148225</v>
      </c>
      <c r="D584" s="68"/>
      <c r="E584" s="69"/>
    </row>
    <row r="585" spans="1:5" ht="14.25" x14ac:dyDescent="0.25">
      <c r="A585" s="80" t="s">
        <v>527</v>
      </c>
      <c r="B585" s="80" t="s">
        <v>68</v>
      </c>
      <c r="C585" s="39">
        <v>405822</v>
      </c>
      <c r="D585" s="68"/>
      <c r="E585" s="69"/>
    </row>
    <row r="586" spans="1:5" ht="14.25" x14ac:dyDescent="0.25">
      <c r="A586" s="80" t="s">
        <v>528</v>
      </c>
      <c r="B586" s="80" t="s">
        <v>68</v>
      </c>
      <c r="C586" s="39">
        <v>2420162</v>
      </c>
      <c r="D586" s="68"/>
      <c r="E586" s="69"/>
    </row>
    <row r="587" spans="1:5" ht="14.25" x14ac:dyDescent="0.25">
      <c r="A587" s="80" t="s">
        <v>439</v>
      </c>
      <c r="B587" s="80" t="s">
        <v>68</v>
      </c>
      <c r="C587" s="39">
        <v>91030</v>
      </c>
      <c r="D587" s="68"/>
      <c r="E587" s="69"/>
    </row>
    <row r="588" spans="1:5" ht="14.25" x14ac:dyDescent="0.25">
      <c r="A588" s="80" t="s">
        <v>529</v>
      </c>
      <c r="B588" s="80" t="s">
        <v>68</v>
      </c>
      <c r="C588" s="39">
        <v>540138</v>
      </c>
      <c r="D588" s="68"/>
      <c r="E588" s="69"/>
    </row>
    <row r="589" spans="1:5" ht="14.25" x14ac:dyDescent="0.25">
      <c r="A589" s="80" t="s">
        <v>530</v>
      </c>
      <c r="B589" s="80" t="s">
        <v>68</v>
      </c>
      <c r="C589" s="39">
        <v>563359</v>
      </c>
      <c r="D589" s="68"/>
      <c r="E589" s="69"/>
    </row>
    <row r="590" spans="1:5" ht="14.25" x14ac:dyDescent="0.25">
      <c r="A590" s="80" t="s">
        <v>531</v>
      </c>
      <c r="B590" s="80" t="s">
        <v>68</v>
      </c>
      <c r="C590" s="39">
        <v>1678311</v>
      </c>
      <c r="D590" s="68"/>
      <c r="E590" s="69"/>
    </row>
    <row r="591" spans="1:5" ht="14.25" x14ac:dyDescent="0.25">
      <c r="A591" s="80" t="s">
        <v>532</v>
      </c>
      <c r="B591" s="80" t="s">
        <v>68</v>
      </c>
      <c r="C591" s="39">
        <v>745202</v>
      </c>
      <c r="D591" s="68"/>
      <c r="E591" s="69"/>
    </row>
    <row r="592" spans="1:5" ht="14.25" x14ac:dyDescent="0.25">
      <c r="A592" s="80" t="s">
        <v>533</v>
      </c>
      <c r="B592" s="80" t="s">
        <v>68</v>
      </c>
      <c r="C592" s="39">
        <v>2116363</v>
      </c>
      <c r="D592" s="68"/>
      <c r="E592" s="69"/>
    </row>
    <row r="593" spans="1:5" ht="14.25" x14ac:dyDescent="0.25">
      <c r="A593" s="80" t="s">
        <v>514</v>
      </c>
      <c r="B593" s="80" t="s">
        <v>68</v>
      </c>
      <c r="C593" s="39">
        <v>2970</v>
      </c>
      <c r="D593" s="68"/>
      <c r="E593" s="69"/>
    </row>
    <row r="594" spans="1:5" ht="14.25" x14ac:dyDescent="0.25">
      <c r="A594" s="80" t="s">
        <v>534</v>
      </c>
      <c r="B594" s="80" t="s">
        <v>68</v>
      </c>
      <c r="C594" s="39">
        <v>1873513</v>
      </c>
      <c r="D594" s="68"/>
      <c r="E594" s="69"/>
    </row>
    <row r="595" spans="1:5" x14ac:dyDescent="0.25">
      <c r="A595" s="82" t="s">
        <v>68</v>
      </c>
      <c r="B595" s="82"/>
      <c r="C595" s="38">
        <v>11585095</v>
      </c>
      <c r="D595" s="68"/>
      <c r="E595" s="69"/>
    </row>
    <row r="596" spans="1:5" ht="14.25" x14ac:dyDescent="0.25">
      <c r="A596" s="80" t="s">
        <v>535</v>
      </c>
      <c r="B596" s="80" t="s">
        <v>92</v>
      </c>
      <c r="C596" s="39">
        <v>1151651</v>
      </c>
      <c r="D596" s="68"/>
      <c r="E596" s="69"/>
    </row>
    <row r="597" spans="1:5" ht="14.25" x14ac:dyDescent="0.25">
      <c r="A597" s="80" t="s">
        <v>536</v>
      </c>
      <c r="B597" s="80" t="s">
        <v>92</v>
      </c>
      <c r="C597" s="39">
        <v>598539</v>
      </c>
      <c r="D597" s="68"/>
      <c r="E597" s="69"/>
    </row>
    <row r="598" spans="1:5" ht="14.25" x14ac:dyDescent="0.25">
      <c r="A598" s="80" t="s">
        <v>537</v>
      </c>
      <c r="B598" s="80" t="s">
        <v>92</v>
      </c>
      <c r="C598" s="39">
        <v>917251</v>
      </c>
      <c r="D598" s="68"/>
      <c r="E598" s="69"/>
    </row>
    <row r="599" spans="1:5" ht="14.25" x14ac:dyDescent="0.25">
      <c r="A599" s="80" t="s">
        <v>538</v>
      </c>
      <c r="B599" s="80" t="s">
        <v>92</v>
      </c>
      <c r="C599" s="39">
        <v>565384</v>
      </c>
      <c r="D599" s="68"/>
      <c r="E599" s="69"/>
    </row>
    <row r="600" spans="1:5" ht="14.25" x14ac:dyDescent="0.25">
      <c r="A600" s="80" t="s">
        <v>539</v>
      </c>
      <c r="B600" s="80" t="s">
        <v>92</v>
      </c>
      <c r="C600" s="39">
        <v>663425</v>
      </c>
      <c r="D600" s="68"/>
      <c r="E600" s="69"/>
    </row>
    <row r="601" spans="1:5" ht="14.25" x14ac:dyDescent="0.25">
      <c r="A601" s="80" t="s">
        <v>540</v>
      </c>
      <c r="B601" s="80" t="s">
        <v>92</v>
      </c>
      <c r="C601" s="39">
        <v>1354068</v>
      </c>
      <c r="D601" s="68"/>
      <c r="E601" s="69"/>
    </row>
    <row r="602" spans="1:5" ht="14.25" x14ac:dyDescent="0.25">
      <c r="A602" s="80" t="s">
        <v>541</v>
      </c>
      <c r="B602" s="80" t="s">
        <v>92</v>
      </c>
      <c r="C602" s="39">
        <v>1592056</v>
      </c>
      <c r="D602" s="68"/>
      <c r="E602" s="69"/>
    </row>
    <row r="603" spans="1:5" ht="14.25" x14ac:dyDescent="0.25">
      <c r="A603" s="80" t="s">
        <v>542</v>
      </c>
      <c r="B603" s="80" t="s">
        <v>92</v>
      </c>
      <c r="C603" s="39">
        <v>865324</v>
      </c>
      <c r="D603" s="68"/>
      <c r="E603" s="69"/>
    </row>
    <row r="604" spans="1:5" ht="14.25" x14ac:dyDescent="0.25">
      <c r="A604" s="80" t="s">
        <v>543</v>
      </c>
      <c r="B604" s="80" t="s">
        <v>92</v>
      </c>
      <c r="C604" s="39">
        <v>630031</v>
      </c>
      <c r="D604" s="68"/>
      <c r="E604" s="69"/>
    </row>
    <row r="605" spans="1:5" x14ac:dyDescent="0.25">
      <c r="A605" s="82" t="s">
        <v>92</v>
      </c>
      <c r="B605" s="82"/>
      <c r="C605" s="38">
        <v>8337729</v>
      </c>
      <c r="D605" s="68"/>
      <c r="E605" s="69"/>
    </row>
    <row r="606" spans="1:5" ht="14.25" x14ac:dyDescent="0.25">
      <c r="A606" s="80" t="s">
        <v>544</v>
      </c>
      <c r="B606" s="80" t="s">
        <v>21</v>
      </c>
      <c r="C606" s="39">
        <v>963098</v>
      </c>
      <c r="D606" s="68"/>
      <c r="E606" s="69"/>
    </row>
    <row r="607" spans="1:5" ht="14.25" x14ac:dyDescent="0.25">
      <c r="A607" s="80" t="s">
        <v>545</v>
      </c>
      <c r="B607" s="80" t="s">
        <v>21</v>
      </c>
      <c r="C607" s="39">
        <v>421079</v>
      </c>
      <c r="D607" s="68"/>
      <c r="E607" s="69"/>
    </row>
    <row r="608" spans="1:5" ht="14.25" x14ac:dyDescent="0.25">
      <c r="A608" s="80" t="s">
        <v>546</v>
      </c>
      <c r="B608" s="80" t="s">
        <v>21</v>
      </c>
      <c r="C608" s="39">
        <v>540370</v>
      </c>
      <c r="D608" s="68"/>
      <c r="E608" s="69"/>
    </row>
    <row r="609" spans="1:5" ht="14.25" x14ac:dyDescent="0.25">
      <c r="A609" s="80" t="s">
        <v>547</v>
      </c>
      <c r="B609" s="80" t="s">
        <v>21</v>
      </c>
      <c r="C609" s="39">
        <v>737580</v>
      </c>
      <c r="D609" s="68"/>
      <c r="E609" s="69"/>
    </row>
    <row r="610" spans="1:5" ht="14.25" x14ac:dyDescent="0.25">
      <c r="A610" s="80" t="s">
        <v>548</v>
      </c>
      <c r="B610" s="80" t="s">
        <v>21</v>
      </c>
      <c r="C610" s="39">
        <v>1325073</v>
      </c>
      <c r="D610" s="68"/>
      <c r="E610" s="69"/>
    </row>
    <row r="611" spans="1:5" ht="14.25" x14ac:dyDescent="0.25">
      <c r="A611" s="80" t="s">
        <v>549</v>
      </c>
      <c r="B611" s="80" t="s">
        <v>21</v>
      </c>
      <c r="C611" s="39">
        <v>1518318</v>
      </c>
      <c r="D611" s="68"/>
      <c r="E611" s="69"/>
    </row>
    <row r="612" spans="1:5" ht="14.25" x14ac:dyDescent="0.25">
      <c r="A612" s="80" t="s">
        <v>550</v>
      </c>
      <c r="B612" s="80" t="s">
        <v>21</v>
      </c>
      <c r="C612" s="39">
        <v>548247</v>
      </c>
      <c r="D612" s="68"/>
      <c r="E612" s="69"/>
    </row>
    <row r="613" spans="1:5" x14ac:dyDescent="0.25">
      <c r="A613" s="82" t="s">
        <v>21</v>
      </c>
      <c r="B613" s="82"/>
      <c r="C613" s="38">
        <v>6053765</v>
      </c>
      <c r="D613" s="68"/>
      <c r="E613" s="69"/>
    </row>
    <row r="614" spans="1:5" ht="14.25" x14ac:dyDescent="0.25">
      <c r="A614" s="80" t="s">
        <v>551</v>
      </c>
      <c r="B614" s="80" t="s">
        <v>552</v>
      </c>
      <c r="C614" s="39">
        <v>746884</v>
      </c>
      <c r="D614" s="68"/>
      <c r="E614" s="69"/>
    </row>
    <row r="615" spans="1:5" ht="14.25" x14ac:dyDescent="0.25">
      <c r="A615" s="80" t="s">
        <v>418</v>
      </c>
      <c r="B615" s="80" t="s">
        <v>552</v>
      </c>
      <c r="C615" s="39">
        <v>66989</v>
      </c>
      <c r="D615" s="68"/>
      <c r="E615" s="69"/>
    </row>
    <row r="616" spans="1:5" ht="14.25" x14ac:dyDescent="0.25">
      <c r="A616" s="80" t="s">
        <v>553</v>
      </c>
      <c r="B616" s="80" t="s">
        <v>552</v>
      </c>
      <c r="C616" s="39">
        <v>2112642</v>
      </c>
      <c r="D616" s="68"/>
      <c r="E616" s="69"/>
    </row>
    <row r="617" spans="1:5" x14ac:dyDescent="0.25">
      <c r="A617" s="82" t="s">
        <v>552</v>
      </c>
      <c r="B617" s="82"/>
      <c r="C617" s="38">
        <v>2926515</v>
      </c>
      <c r="D617" s="68"/>
      <c r="E617" s="69"/>
    </row>
    <row r="618" spans="1:5" ht="14.25" x14ac:dyDescent="0.25">
      <c r="A618" s="80" t="s">
        <v>554</v>
      </c>
      <c r="B618" s="80" t="s">
        <v>53</v>
      </c>
      <c r="C618" s="39">
        <v>279473</v>
      </c>
      <c r="D618" s="68"/>
      <c r="E618" s="69"/>
    </row>
    <row r="619" spans="1:5" ht="14.25" x14ac:dyDescent="0.25">
      <c r="A619" s="80" t="s">
        <v>555</v>
      </c>
      <c r="B619" s="80" t="s">
        <v>53</v>
      </c>
      <c r="C619" s="39">
        <v>601226</v>
      </c>
      <c r="D619" s="68"/>
      <c r="E619" s="69"/>
    </row>
    <row r="620" spans="1:5" ht="14.25" x14ac:dyDescent="0.25">
      <c r="A620" s="80" t="s">
        <v>556</v>
      </c>
      <c r="B620" s="80" t="s">
        <v>53</v>
      </c>
      <c r="C620" s="39">
        <v>632636</v>
      </c>
      <c r="D620" s="68"/>
      <c r="E620" s="69"/>
    </row>
    <row r="621" spans="1:5" ht="14.25" x14ac:dyDescent="0.25">
      <c r="A621" s="80" t="s">
        <v>557</v>
      </c>
      <c r="B621" s="80" t="s">
        <v>53</v>
      </c>
      <c r="C621" s="39">
        <v>1036866</v>
      </c>
      <c r="D621" s="68"/>
      <c r="E621" s="69"/>
    </row>
    <row r="622" spans="1:5" ht="14.25" x14ac:dyDescent="0.25">
      <c r="A622" s="80" t="s">
        <v>558</v>
      </c>
      <c r="B622" s="80" t="s">
        <v>53</v>
      </c>
      <c r="C622" s="39">
        <v>747007</v>
      </c>
      <c r="D622" s="68"/>
      <c r="E622" s="69"/>
    </row>
    <row r="623" spans="1:5" ht="14.25" x14ac:dyDescent="0.25">
      <c r="A623" s="80" t="s">
        <v>559</v>
      </c>
      <c r="B623" s="80" t="s">
        <v>53</v>
      </c>
      <c r="C623" s="39">
        <v>519848</v>
      </c>
      <c r="D623" s="68"/>
      <c r="E623" s="69"/>
    </row>
    <row r="624" spans="1:5" ht="14.25" x14ac:dyDescent="0.25">
      <c r="A624" s="80" t="s">
        <v>560</v>
      </c>
      <c r="B624" s="80" t="s">
        <v>53</v>
      </c>
      <c r="C624" s="39">
        <v>1877657</v>
      </c>
      <c r="D624" s="68"/>
      <c r="E624" s="69"/>
    </row>
    <row r="625" spans="1:5" ht="14.25" x14ac:dyDescent="0.25">
      <c r="A625" s="80" t="s">
        <v>561</v>
      </c>
      <c r="B625" s="80" t="s">
        <v>53</v>
      </c>
      <c r="C625" s="39">
        <v>609200</v>
      </c>
      <c r="D625" s="68"/>
      <c r="E625" s="69"/>
    </row>
    <row r="626" spans="1:5" x14ac:dyDescent="0.25">
      <c r="A626" s="82" t="s">
        <v>53</v>
      </c>
      <c r="B626" s="82"/>
      <c r="C626" s="38">
        <v>6303913</v>
      </c>
      <c r="D626" s="68"/>
      <c r="E626" s="69"/>
    </row>
    <row r="627" spans="1:5" ht="14.25" x14ac:dyDescent="0.25">
      <c r="A627" s="80" t="s">
        <v>562</v>
      </c>
      <c r="B627" s="80" t="s">
        <v>12</v>
      </c>
      <c r="C627" s="39">
        <v>1097585</v>
      </c>
      <c r="D627" s="68"/>
      <c r="E627" s="69"/>
    </row>
    <row r="628" spans="1:5" ht="14.25" x14ac:dyDescent="0.25">
      <c r="A628" s="80" t="s">
        <v>563</v>
      </c>
      <c r="B628" s="80" t="s">
        <v>12</v>
      </c>
      <c r="C628" s="39">
        <v>1272395</v>
      </c>
      <c r="D628" s="68"/>
      <c r="E628" s="69"/>
    </row>
    <row r="629" spans="1:5" ht="14.25" x14ac:dyDescent="0.25">
      <c r="A629" s="80" t="s">
        <v>564</v>
      </c>
      <c r="B629" s="80" t="s">
        <v>12</v>
      </c>
      <c r="C629" s="39">
        <v>598294</v>
      </c>
      <c r="D629" s="68"/>
      <c r="E629" s="69"/>
    </row>
    <row r="630" spans="1:5" ht="14.25" x14ac:dyDescent="0.25">
      <c r="A630" s="80" t="s">
        <v>565</v>
      </c>
      <c r="B630" s="80" t="s">
        <v>12</v>
      </c>
      <c r="C630" s="39">
        <v>1736421</v>
      </c>
      <c r="D630" s="68"/>
      <c r="E630" s="69"/>
    </row>
    <row r="631" spans="1:5" ht="14.25" x14ac:dyDescent="0.25">
      <c r="A631" s="80" t="s">
        <v>566</v>
      </c>
      <c r="B631" s="80" t="s">
        <v>12</v>
      </c>
      <c r="C631" s="39">
        <v>1229370</v>
      </c>
      <c r="D631" s="68"/>
      <c r="E631" s="69"/>
    </row>
    <row r="632" spans="1:5" ht="14.25" x14ac:dyDescent="0.25">
      <c r="A632" s="80" t="s">
        <v>567</v>
      </c>
      <c r="B632" s="80" t="s">
        <v>12</v>
      </c>
      <c r="C632" s="39">
        <v>486832</v>
      </c>
      <c r="D632" s="68"/>
      <c r="E632" s="69"/>
    </row>
    <row r="633" spans="1:5" ht="14.25" x14ac:dyDescent="0.25">
      <c r="A633" s="80" t="s">
        <v>568</v>
      </c>
      <c r="B633" s="80" t="s">
        <v>12</v>
      </c>
      <c r="C633" s="39">
        <v>852890</v>
      </c>
      <c r="D633" s="68"/>
      <c r="E633" s="69"/>
    </row>
    <row r="634" spans="1:5" ht="14.25" x14ac:dyDescent="0.25">
      <c r="A634" s="80" t="s">
        <v>569</v>
      </c>
      <c r="B634" s="80" t="s">
        <v>12</v>
      </c>
      <c r="C634" s="39">
        <v>1342833</v>
      </c>
      <c r="D634" s="68"/>
      <c r="E634" s="69"/>
    </row>
    <row r="635" spans="1:5" ht="14.25" x14ac:dyDescent="0.25">
      <c r="A635" s="80" t="s">
        <v>570</v>
      </c>
      <c r="B635" s="80" t="s">
        <v>12</v>
      </c>
      <c r="C635" s="39">
        <v>927083</v>
      </c>
      <c r="D635" s="68"/>
      <c r="E635" s="69"/>
    </row>
    <row r="636" spans="1:5" ht="14.25" x14ac:dyDescent="0.25">
      <c r="A636" s="80" t="s">
        <v>571</v>
      </c>
      <c r="B636" s="80" t="s">
        <v>12</v>
      </c>
      <c r="C636" s="39">
        <v>1409425</v>
      </c>
      <c r="D636" s="68"/>
      <c r="E636" s="69"/>
    </row>
    <row r="637" spans="1:5" ht="14.25" x14ac:dyDescent="0.25">
      <c r="A637" s="80" t="s">
        <v>572</v>
      </c>
      <c r="B637" s="80" t="s">
        <v>12</v>
      </c>
      <c r="C637" s="39">
        <v>1069134</v>
      </c>
      <c r="D637" s="68"/>
      <c r="E637" s="69"/>
    </row>
    <row r="638" spans="1:5" ht="14.25" x14ac:dyDescent="0.25">
      <c r="A638" s="80" t="s">
        <v>573</v>
      </c>
      <c r="B638" s="80" t="s">
        <v>12</v>
      </c>
      <c r="C638" s="39">
        <v>949314</v>
      </c>
      <c r="D638" s="68"/>
      <c r="E638" s="69"/>
    </row>
    <row r="639" spans="1:5" ht="14.25" x14ac:dyDescent="0.25">
      <c r="A639" s="80" t="s">
        <v>574</v>
      </c>
      <c r="B639" s="80" t="s">
        <v>12</v>
      </c>
      <c r="C639" s="39">
        <v>2179884</v>
      </c>
      <c r="D639" s="68"/>
      <c r="E639" s="69"/>
    </row>
    <row r="640" spans="1:5" ht="14.25" x14ac:dyDescent="0.25">
      <c r="A640" s="80" t="s">
        <v>575</v>
      </c>
      <c r="B640" s="80" t="s">
        <v>12</v>
      </c>
      <c r="C640" s="39">
        <v>825935</v>
      </c>
      <c r="D640" s="68"/>
      <c r="E640" s="69"/>
    </row>
    <row r="641" spans="1:5" ht="14.25" x14ac:dyDescent="0.25">
      <c r="A641" s="80" t="s">
        <v>576</v>
      </c>
      <c r="B641" s="80" t="s">
        <v>12</v>
      </c>
      <c r="C641" s="39">
        <v>1084933</v>
      </c>
      <c r="D641" s="68"/>
      <c r="E641" s="69"/>
    </row>
    <row r="642" spans="1:5" ht="14.25" x14ac:dyDescent="0.25">
      <c r="A642" s="80" t="s">
        <v>310</v>
      </c>
      <c r="B642" s="80" t="s">
        <v>12</v>
      </c>
      <c r="C642" s="39">
        <v>431042</v>
      </c>
      <c r="D642" s="68"/>
      <c r="E642" s="69"/>
    </row>
    <row r="643" spans="1:5" ht="14.25" x14ac:dyDescent="0.25">
      <c r="A643" s="80" t="s">
        <v>577</v>
      </c>
      <c r="B643" s="80" t="s">
        <v>12</v>
      </c>
      <c r="C643" s="39">
        <v>1139363</v>
      </c>
      <c r="D643" s="68"/>
      <c r="E643" s="69"/>
    </row>
    <row r="644" spans="1:5" ht="14.25" x14ac:dyDescent="0.25">
      <c r="A644" s="80" t="s">
        <v>578</v>
      </c>
      <c r="B644" s="80" t="s">
        <v>12</v>
      </c>
      <c r="C644" s="39">
        <v>629321</v>
      </c>
      <c r="D644" s="68"/>
      <c r="E644" s="69"/>
    </row>
    <row r="645" spans="1:5" ht="14.25" x14ac:dyDescent="0.25">
      <c r="A645" s="80" t="s">
        <v>579</v>
      </c>
      <c r="B645" s="80" t="s">
        <v>12</v>
      </c>
      <c r="C645" s="39">
        <v>1922009</v>
      </c>
      <c r="D645" s="68"/>
      <c r="E645" s="69"/>
    </row>
    <row r="646" spans="1:5" ht="14.25" x14ac:dyDescent="0.25">
      <c r="A646" s="80" t="s">
        <v>580</v>
      </c>
      <c r="B646" s="80" t="s">
        <v>12</v>
      </c>
      <c r="C646" s="39">
        <v>907053</v>
      </c>
      <c r="D646" s="68"/>
      <c r="E646" s="69"/>
    </row>
    <row r="647" spans="1:5" x14ac:dyDescent="0.25">
      <c r="A647" s="82" t="s">
        <v>12</v>
      </c>
      <c r="B647" s="82"/>
      <c r="C647" s="38">
        <v>22091116</v>
      </c>
      <c r="D647" s="68"/>
      <c r="E647" s="69"/>
    </row>
    <row r="648" spans="1:5" ht="14.25" x14ac:dyDescent="0.25">
      <c r="A648" s="80" t="s">
        <v>581</v>
      </c>
      <c r="B648" s="80" t="s">
        <v>86</v>
      </c>
      <c r="C648" s="39">
        <v>1619871</v>
      </c>
      <c r="D648" s="68"/>
      <c r="E648" s="69"/>
    </row>
    <row r="649" spans="1:5" ht="14.25" x14ac:dyDescent="0.25">
      <c r="A649" s="80" t="s">
        <v>582</v>
      </c>
      <c r="B649" s="80" t="s">
        <v>86</v>
      </c>
      <c r="C649" s="39">
        <v>1300249</v>
      </c>
      <c r="D649" s="68"/>
      <c r="E649" s="69"/>
    </row>
    <row r="650" spans="1:5" x14ac:dyDescent="0.25">
      <c r="A650" s="82" t="s">
        <v>86</v>
      </c>
      <c r="B650" s="82"/>
      <c r="C650" s="38">
        <v>2920120</v>
      </c>
      <c r="D650" s="68"/>
      <c r="E650" s="69"/>
    </row>
    <row r="651" spans="1:5" ht="14.25" x14ac:dyDescent="0.25">
      <c r="A651" s="80" t="s">
        <v>583</v>
      </c>
      <c r="B651" s="80" t="s">
        <v>584</v>
      </c>
      <c r="C651" s="39">
        <v>1959679</v>
      </c>
      <c r="D651" s="68"/>
      <c r="E651" s="69"/>
    </row>
    <row r="652" spans="1:5" x14ac:dyDescent="0.25">
      <c r="A652" s="82" t="s">
        <v>584</v>
      </c>
      <c r="B652" s="82"/>
      <c r="C652" s="38">
        <v>1959679</v>
      </c>
      <c r="D652" s="68"/>
      <c r="E652" s="69"/>
    </row>
    <row r="653" spans="1:5" ht="14.25" x14ac:dyDescent="0.25">
      <c r="A653" s="80" t="s">
        <v>585</v>
      </c>
      <c r="B653" s="80" t="s">
        <v>586</v>
      </c>
      <c r="C653" s="39">
        <v>791060</v>
      </c>
      <c r="D653" s="68"/>
      <c r="E653" s="69"/>
    </row>
    <row r="654" spans="1:5" x14ac:dyDescent="0.25">
      <c r="A654" s="82" t="s">
        <v>586</v>
      </c>
      <c r="B654" s="82"/>
      <c r="C654" s="38">
        <v>791060</v>
      </c>
      <c r="D654" s="68"/>
      <c r="E654" s="69"/>
    </row>
    <row r="655" spans="1:5" ht="14.25" x14ac:dyDescent="0.25">
      <c r="A655" s="80" t="s">
        <v>587</v>
      </c>
      <c r="B655" s="80" t="s">
        <v>82</v>
      </c>
      <c r="C655" s="39">
        <v>1838313</v>
      </c>
      <c r="D655" s="68"/>
      <c r="E655" s="69"/>
    </row>
    <row r="656" spans="1:5" ht="14.25" x14ac:dyDescent="0.25">
      <c r="A656" s="80" t="s">
        <v>554</v>
      </c>
      <c r="B656" s="80" t="s">
        <v>82</v>
      </c>
      <c r="C656" s="39">
        <v>252908</v>
      </c>
      <c r="D656" s="68"/>
      <c r="E656" s="69"/>
    </row>
    <row r="657" spans="1:5" ht="14.25" x14ac:dyDescent="0.25">
      <c r="A657" s="80" t="s">
        <v>588</v>
      </c>
      <c r="B657" s="80" t="s">
        <v>82</v>
      </c>
      <c r="C657" s="39">
        <v>1802741</v>
      </c>
      <c r="D657" s="68"/>
      <c r="E657" s="69"/>
    </row>
    <row r="658" spans="1:5" ht="14.25" x14ac:dyDescent="0.25">
      <c r="A658" s="80" t="s">
        <v>589</v>
      </c>
      <c r="B658" s="80" t="s">
        <v>82</v>
      </c>
      <c r="C658" s="39">
        <v>1927622</v>
      </c>
      <c r="D658" s="68"/>
      <c r="E658" s="69"/>
    </row>
    <row r="659" spans="1:5" ht="14.25" x14ac:dyDescent="0.25">
      <c r="A659" s="80" t="s">
        <v>439</v>
      </c>
      <c r="B659" s="80" t="s">
        <v>82</v>
      </c>
      <c r="C659" s="39">
        <v>1152</v>
      </c>
      <c r="D659" s="68"/>
      <c r="E659" s="69"/>
    </row>
    <row r="660" spans="1:5" ht="14.25" x14ac:dyDescent="0.25">
      <c r="A660" s="80" t="s">
        <v>590</v>
      </c>
      <c r="B660" s="80" t="s">
        <v>82</v>
      </c>
      <c r="C660" s="39">
        <v>1423332</v>
      </c>
      <c r="D660" s="68"/>
      <c r="E660" s="69"/>
    </row>
    <row r="661" spans="1:5" ht="14.25" x14ac:dyDescent="0.25">
      <c r="A661" s="80" t="s">
        <v>558</v>
      </c>
      <c r="B661" s="80" t="s">
        <v>82</v>
      </c>
      <c r="C661" s="39">
        <v>2764</v>
      </c>
      <c r="D661" s="68"/>
      <c r="E661" s="69"/>
    </row>
    <row r="662" spans="1:5" ht="14.25" x14ac:dyDescent="0.25">
      <c r="A662" s="80" t="s">
        <v>591</v>
      </c>
      <c r="B662" s="80" t="s">
        <v>82</v>
      </c>
      <c r="C662" s="39">
        <v>1014104</v>
      </c>
      <c r="D662" s="68"/>
      <c r="E662" s="69"/>
    </row>
    <row r="663" spans="1:5" ht="14.25" x14ac:dyDescent="0.25">
      <c r="A663" s="80" t="s">
        <v>592</v>
      </c>
      <c r="B663" s="80" t="s">
        <v>82</v>
      </c>
      <c r="C663" s="39">
        <v>489954</v>
      </c>
      <c r="D663" s="68"/>
      <c r="E663" s="69"/>
    </row>
    <row r="664" spans="1:5" ht="14.25" x14ac:dyDescent="0.25">
      <c r="A664" s="80" t="s">
        <v>593</v>
      </c>
      <c r="B664" s="80" t="s">
        <v>82</v>
      </c>
      <c r="C664" s="39">
        <v>903062</v>
      </c>
      <c r="D664" s="68"/>
      <c r="E664" s="69"/>
    </row>
    <row r="665" spans="1:5" ht="14.25" x14ac:dyDescent="0.25">
      <c r="A665" s="80" t="s">
        <v>594</v>
      </c>
      <c r="B665" s="80" t="s">
        <v>82</v>
      </c>
      <c r="C665" s="39">
        <v>766074</v>
      </c>
      <c r="D665" s="68"/>
      <c r="E665" s="69"/>
    </row>
    <row r="666" spans="1:5" x14ac:dyDescent="0.25">
      <c r="A666" s="82" t="s">
        <v>82</v>
      </c>
      <c r="B666" s="82"/>
      <c r="C666" s="38">
        <v>10422026</v>
      </c>
      <c r="D666" s="68"/>
      <c r="E666" s="69"/>
    </row>
    <row r="667" spans="1:5" ht="14.25" x14ac:dyDescent="0.25">
      <c r="A667" s="80" t="s">
        <v>595</v>
      </c>
      <c r="B667" s="80" t="s">
        <v>75</v>
      </c>
      <c r="C667" s="39">
        <v>2254271</v>
      </c>
      <c r="D667" s="68"/>
      <c r="E667" s="69"/>
    </row>
    <row r="668" spans="1:5" ht="14.25" x14ac:dyDescent="0.25">
      <c r="A668" s="80" t="s">
        <v>390</v>
      </c>
      <c r="B668" s="80" t="s">
        <v>75</v>
      </c>
      <c r="C668" s="39">
        <v>192577</v>
      </c>
      <c r="D668" s="68"/>
      <c r="E668" s="69"/>
    </row>
    <row r="669" spans="1:5" ht="14.25" x14ac:dyDescent="0.25">
      <c r="A669" s="80" t="s">
        <v>523</v>
      </c>
      <c r="B669" s="80" t="s">
        <v>75</v>
      </c>
      <c r="C669" s="39">
        <v>633698</v>
      </c>
      <c r="D669" s="68"/>
      <c r="E669" s="69"/>
    </row>
    <row r="670" spans="1:5" ht="14.25" x14ac:dyDescent="0.25">
      <c r="A670" s="80" t="s">
        <v>596</v>
      </c>
      <c r="B670" s="80" t="s">
        <v>75</v>
      </c>
      <c r="C670" s="39">
        <v>1795924</v>
      </c>
      <c r="D670" s="68"/>
      <c r="E670" s="69"/>
    </row>
    <row r="671" spans="1:5" ht="14.25" x14ac:dyDescent="0.25">
      <c r="A671" s="80" t="s">
        <v>597</v>
      </c>
      <c r="B671" s="80" t="s">
        <v>75</v>
      </c>
      <c r="C671" s="39">
        <v>1322430</v>
      </c>
      <c r="D671" s="68"/>
      <c r="E671" s="69"/>
    </row>
    <row r="672" spans="1:5" ht="14.25" x14ac:dyDescent="0.25">
      <c r="A672" s="80" t="s">
        <v>525</v>
      </c>
      <c r="B672" s="80" t="s">
        <v>75</v>
      </c>
      <c r="C672" s="39">
        <v>1145511</v>
      </c>
      <c r="D672" s="68"/>
      <c r="E672" s="69"/>
    </row>
    <row r="673" spans="1:5" ht="14.25" x14ac:dyDescent="0.25">
      <c r="A673" s="80" t="s">
        <v>598</v>
      </c>
      <c r="B673" s="80" t="s">
        <v>75</v>
      </c>
      <c r="C673" s="39">
        <v>1680233</v>
      </c>
      <c r="D673" s="68"/>
      <c r="E673" s="69"/>
    </row>
    <row r="674" spans="1:5" ht="14.25" x14ac:dyDescent="0.25">
      <c r="A674" s="80" t="s">
        <v>599</v>
      </c>
      <c r="B674" s="80" t="s">
        <v>75</v>
      </c>
      <c r="C674" s="39">
        <v>1592208</v>
      </c>
      <c r="D674" s="68"/>
      <c r="E674" s="69"/>
    </row>
    <row r="675" spans="1:5" x14ac:dyDescent="0.25">
      <c r="A675" s="82" t="s">
        <v>75</v>
      </c>
      <c r="B675" s="82"/>
      <c r="C675" s="38">
        <v>10616852</v>
      </c>
      <c r="D675" s="68"/>
      <c r="E675" s="69"/>
    </row>
    <row r="676" spans="1:5" ht="14.25" x14ac:dyDescent="0.25">
      <c r="A676" s="80" t="s">
        <v>600</v>
      </c>
      <c r="B676" s="80" t="s">
        <v>187</v>
      </c>
      <c r="C676" s="39">
        <v>443026</v>
      </c>
      <c r="D676" s="68"/>
      <c r="E676" s="69"/>
    </row>
    <row r="677" spans="1:5" ht="14.25" x14ac:dyDescent="0.25">
      <c r="A677" s="80" t="s">
        <v>601</v>
      </c>
      <c r="B677" s="80" t="s">
        <v>187</v>
      </c>
      <c r="C677" s="39">
        <v>1637704</v>
      </c>
      <c r="D677" s="68"/>
      <c r="E677" s="69"/>
    </row>
    <row r="678" spans="1:5" ht="14.25" x14ac:dyDescent="0.25">
      <c r="A678" s="80" t="s">
        <v>439</v>
      </c>
      <c r="B678" s="80" t="s">
        <v>187</v>
      </c>
      <c r="C678" s="39">
        <v>708457</v>
      </c>
      <c r="D678" s="68"/>
      <c r="E678" s="69"/>
    </row>
    <row r="679" spans="1:5" ht="14.25" x14ac:dyDescent="0.25">
      <c r="A679" s="80" t="s">
        <v>602</v>
      </c>
      <c r="B679" s="80" t="s">
        <v>187</v>
      </c>
      <c r="C679" s="39">
        <v>1626527</v>
      </c>
      <c r="D679" s="68"/>
      <c r="E679" s="69"/>
    </row>
    <row r="680" spans="1:5" ht="14.25" x14ac:dyDescent="0.25">
      <c r="A680" s="80" t="s">
        <v>511</v>
      </c>
      <c r="B680" s="80" t="s">
        <v>187</v>
      </c>
      <c r="C680" s="39">
        <v>480292</v>
      </c>
      <c r="D680" s="68"/>
      <c r="E680" s="69"/>
    </row>
    <row r="681" spans="1:5" ht="14.25" x14ac:dyDescent="0.25">
      <c r="A681" s="80" t="s">
        <v>514</v>
      </c>
      <c r="B681" s="80" t="s">
        <v>187</v>
      </c>
      <c r="C681" s="39">
        <v>233220</v>
      </c>
      <c r="D681" s="68"/>
      <c r="E681" s="69"/>
    </row>
    <row r="682" spans="1:5" ht="14.25" x14ac:dyDescent="0.25">
      <c r="A682" s="80" t="s">
        <v>515</v>
      </c>
      <c r="B682" s="80" t="s">
        <v>187</v>
      </c>
      <c r="C682" s="39">
        <v>535708</v>
      </c>
      <c r="D682" s="68"/>
      <c r="E682" s="69"/>
    </row>
    <row r="683" spans="1:5" x14ac:dyDescent="0.25">
      <c r="A683" s="82" t="s">
        <v>187</v>
      </c>
      <c r="B683" s="82"/>
      <c r="C683" s="38">
        <v>5664934</v>
      </c>
      <c r="D683" s="68"/>
      <c r="E683" s="69"/>
    </row>
    <row r="684" spans="1:5" ht="14.25" x14ac:dyDescent="0.25">
      <c r="A684" s="80" t="s">
        <v>395</v>
      </c>
      <c r="B684" s="80" t="s">
        <v>57</v>
      </c>
      <c r="C684" s="39">
        <v>407986</v>
      </c>
      <c r="D684" s="68"/>
      <c r="E684" s="69"/>
    </row>
    <row r="685" spans="1:5" ht="14.25" x14ac:dyDescent="0.25">
      <c r="A685" s="80" t="s">
        <v>458</v>
      </c>
      <c r="B685" s="80" t="s">
        <v>57</v>
      </c>
      <c r="C685" s="39">
        <v>498755</v>
      </c>
      <c r="D685" s="68"/>
      <c r="E685" s="69"/>
    </row>
    <row r="686" spans="1:5" ht="14.25" x14ac:dyDescent="0.25">
      <c r="A686" s="80" t="s">
        <v>603</v>
      </c>
      <c r="B686" s="80" t="s">
        <v>57</v>
      </c>
      <c r="C686" s="39">
        <v>1357651</v>
      </c>
      <c r="D686" s="68"/>
      <c r="E686" s="69"/>
    </row>
    <row r="687" spans="1:5" ht="14.25" x14ac:dyDescent="0.25">
      <c r="A687" s="80" t="s">
        <v>604</v>
      </c>
      <c r="B687" s="80" t="s">
        <v>57</v>
      </c>
      <c r="C687" s="39">
        <v>524626</v>
      </c>
      <c r="D687" s="68"/>
      <c r="E687" s="69"/>
    </row>
    <row r="688" spans="1:5" ht="14.25" x14ac:dyDescent="0.25">
      <c r="A688" s="80" t="s">
        <v>605</v>
      </c>
      <c r="B688" s="80" t="s">
        <v>57</v>
      </c>
      <c r="C688" s="39">
        <v>655732</v>
      </c>
      <c r="D688" s="68"/>
      <c r="E688" s="69"/>
    </row>
    <row r="689" spans="1:5" ht="14.25" x14ac:dyDescent="0.25">
      <c r="A689" s="80" t="s">
        <v>606</v>
      </c>
      <c r="B689" s="80" t="s">
        <v>57</v>
      </c>
      <c r="C689" s="39">
        <v>1446832</v>
      </c>
      <c r="D689" s="68"/>
      <c r="E689" s="69"/>
    </row>
    <row r="690" spans="1:5" ht="14.25" x14ac:dyDescent="0.25">
      <c r="A690" s="80" t="s">
        <v>460</v>
      </c>
      <c r="B690" s="80" t="s">
        <v>57</v>
      </c>
      <c r="C690" s="39">
        <v>1350869</v>
      </c>
      <c r="D690" s="68"/>
      <c r="E690" s="69"/>
    </row>
    <row r="691" spans="1:5" ht="14.25" x14ac:dyDescent="0.25">
      <c r="A691" s="80" t="s">
        <v>607</v>
      </c>
      <c r="B691" s="80" t="s">
        <v>57</v>
      </c>
      <c r="C691" s="39">
        <v>978032</v>
      </c>
      <c r="D691" s="68"/>
      <c r="E691" s="69"/>
    </row>
    <row r="692" spans="1:5" ht="14.25" x14ac:dyDescent="0.25">
      <c r="A692" s="80" t="s">
        <v>608</v>
      </c>
      <c r="B692" s="80" t="s">
        <v>57</v>
      </c>
      <c r="C692" s="39">
        <v>1397785</v>
      </c>
      <c r="D692" s="68"/>
      <c r="E692" s="69"/>
    </row>
    <row r="693" spans="1:5" ht="14.25" x14ac:dyDescent="0.25">
      <c r="A693" s="80" t="s">
        <v>609</v>
      </c>
      <c r="B693" s="80" t="s">
        <v>57</v>
      </c>
      <c r="C693" s="39">
        <v>924052</v>
      </c>
      <c r="D693" s="68"/>
      <c r="E693" s="69"/>
    </row>
    <row r="694" spans="1:5" ht="14.25" x14ac:dyDescent="0.25">
      <c r="A694" s="80" t="s">
        <v>610</v>
      </c>
      <c r="B694" s="80" t="s">
        <v>57</v>
      </c>
      <c r="C694" s="39">
        <v>649844</v>
      </c>
      <c r="D694" s="68"/>
      <c r="E694" s="69"/>
    </row>
    <row r="695" spans="1:5" x14ac:dyDescent="0.25">
      <c r="A695" s="82" t="s">
        <v>57</v>
      </c>
      <c r="B695" s="82"/>
      <c r="C695" s="38">
        <v>10192164</v>
      </c>
      <c r="D695" s="68"/>
      <c r="E695" s="69"/>
    </row>
    <row r="696" spans="1:5" ht="14.25" x14ac:dyDescent="0.25">
      <c r="A696" s="80" t="s">
        <v>611</v>
      </c>
      <c r="B696" s="80" t="s">
        <v>612</v>
      </c>
      <c r="C696" s="39">
        <v>682037</v>
      </c>
      <c r="D696" s="68"/>
      <c r="E696" s="69"/>
    </row>
    <row r="697" spans="1:5" ht="14.25" x14ac:dyDescent="0.25">
      <c r="A697" s="80" t="s">
        <v>613</v>
      </c>
      <c r="B697" s="80" t="s">
        <v>612</v>
      </c>
      <c r="C697" s="39">
        <v>781117</v>
      </c>
      <c r="D697" s="68"/>
      <c r="E697" s="69"/>
    </row>
    <row r="698" spans="1:5" x14ac:dyDescent="0.25">
      <c r="A698" s="82" t="s">
        <v>612</v>
      </c>
      <c r="B698" s="82"/>
      <c r="C698" s="38">
        <v>1463154</v>
      </c>
      <c r="D698" s="68"/>
      <c r="E698" s="69"/>
    </row>
    <row r="699" spans="1:5" x14ac:dyDescent="0.25">
      <c r="A699" s="45" t="s">
        <v>101</v>
      </c>
      <c r="B699" s="5"/>
      <c r="C699" s="42">
        <f t="shared" ref="C699" si="0">SUM(C303,C306,C315,C321,C357,C365,C369,C372,C388,C401,C403,C406,C413,C425,C436,C443,C448,C453,C461,C466,C472,C477,C492,C499,C502,C509,C515,C518,C521,C525,C527,C532,C545,C555,C559,C570,C575,C583,C595,C605,C613,C617,C626,C647,C650,C652,C654,C666,C675,C683,C695,C698)</f>
        <v>404333338</v>
      </c>
      <c r="D699" s="68"/>
      <c r="E699" s="69"/>
    </row>
    <row r="700" spans="1:5" ht="49.5" customHeight="1" x14ac:dyDescent="0.25">
      <c r="A700" s="91" t="s">
        <v>287</v>
      </c>
      <c r="B700" s="92"/>
      <c r="C700" s="93"/>
    </row>
    <row r="701" spans="1:5" ht="50.25" customHeight="1" x14ac:dyDescent="0.25"/>
  </sheetData>
  <mergeCells count="12">
    <mergeCell ref="A700:C700"/>
    <mergeCell ref="A1:C1"/>
    <mergeCell ref="A2:C2"/>
    <mergeCell ref="A3:C3"/>
    <mergeCell ref="A4:C4"/>
    <mergeCell ref="A5:C5"/>
    <mergeCell ref="A6:C6"/>
    <mergeCell ref="A7:B7"/>
    <mergeCell ref="A20:C20"/>
    <mergeCell ref="A96:C96"/>
    <mergeCell ref="A293:C293"/>
    <mergeCell ref="A294:C294"/>
  </mergeCells>
  <pageMargins left="0.7" right="0.7" top="0.75" bottom="0.75" header="0.3" footer="0.3"/>
  <pageSetup scale="3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956F-58D3-444A-A6AF-B0440155992C}">
  <dimension ref="A1:J724"/>
  <sheetViews>
    <sheetView zoomScaleNormal="100" workbookViewId="0">
      <selection activeCell="A4" sqref="A4:G5"/>
    </sheetView>
  </sheetViews>
  <sheetFormatPr defaultColWidth="15.5703125" defaultRowHeight="14.25" x14ac:dyDescent="0.2"/>
  <cols>
    <col min="1" max="1" width="26.7109375" style="86" bestFit="1" customWidth="1"/>
    <col min="2" max="2" width="49.42578125" style="86" bestFit="1" customWidth="1"/>
    <col min="3" max="3" width="18.5703125" style="90" bestFit="1" customWidth="1"/>
    <col min="4" max="4" width="16" style="90" bestFit="1" customWidth="1"/>
    <col min="5" max="5" width="19.42578125" style="90" bestFit="1" customWidth="1"/>
    <col min="6" max="6" width="17" style="90" bestFit="1" customWidth="1"/>
    <col min="7" max="7" width="28.140625" style="90" customWidth="1"/>
    <col min="8" max="8" width="15.5703125" style="85"/>
    <col min="9" max="16384" width="15.5703125" style="86"/>
  </cols>
  <sheetData>
    <row r="1" spans="1:10" ht="18" x14ac:dyDescent="0.2">
      <c r="A1" s="116" t="s">
        <v>0</v>
      </c>
      <c r="B1" s="117"/>
      <c r="C1" s="117"/>
      <c r="D1" s="117"/>
      <c r="E1" s="117"/>
      <c r="F1" s="117"/>
      <c r="G1" s="117"/>
    </row>
    <row r="2" spans="1:10" ht="18.75" thickBot="1" x14ac:dyDescent="0.3">
      <c r="A2" s="126"/>
      <c r="B2" s="126"/>
      <c r="C2" s="126"/>
      <c r="D2" s="126"/>
      <c r="E2" s="126"/>
      <c r="F2" s="126"/>
      <c r="G2" s="126"/>
    </row>
    <row r="3" spans="1:10" ht="23.45" customHeight="1" thickBot="1" x14ac:dyDescent="0.3">
      <c r="A3" s="95" t="s">
        <v>631</v>
      </c>
      <c r="B3" s="118"/>
      <c r="C3" s="118"/>
      <c r="D3" s="118"/>
      <c r="E3" s="118"/>
      <c r="F3" s="118"/>
      <c r="G3" s="119"/>
    </row>
    <row r="4" spans="1:10" x14ac:dyDescent="0.2">
      <c r="A4" s="120" t="s">
        <v>614</v>
      </c>
      <c r="B4" s="121"/>
      <c r="C4" s="121"/>
      <c r="D4" s="121"/>
      <c r="E4" s="121"/>
      <c r="F4" s="121"/>
      <c r="G4" s="121"/>
    </row>
    <row r="5" spans="1:10" x14ac:dyDescent="0.2">
      <c r="A5" s="122"/>
      <c r="B5" s="122"/>
      <c r="C5" s="122"/>
      <c r="D5" s="122"/>
      <c r="E5" s="122"/>
      <c r="F5" s="122"/>
      <c r="G5" s="122"/>
    </row>
    <row r="6" spans="1:10" x14ac:dyDescent="0.2">
      <c r="A6" s="123" t="s">
        <v>615</v>
      </c>
      <c r="B6" s="123"/>
      <c r="C6" s="123"/>
      <c r="D6" s="123"/>
      <c r="E6" s="123"/>
      <c r="F6" s="123"/>
      <c r="G6" s="123"/>
    </row>
    <row r="7" spans="1:10" x14ac:dyDescent="0.2">
      <c r="A7" s="6"/>
      <c r="B7" s="6"/>
      <c r="C7" s="22"/>
      <c r="D7" s="22"/>
      <c r="E7" s="22"/>
      <c r="F7" s="22"/>
      <c r="G7" s="22"/>
    </row>
    <row r="8" spans="1:10" s="58" customFormat="1" x14ac:dyDescent="0.25">
      <c r="A8" s="7" t="s">
        <v>3</v>
      </c>
      <c r="B8" s="7" t="s">
        <v>616</v>
      </c>
      <c r="C8" s="23" t="s">
        <v>4</v>
      </c>
      <c r="D8" s="24" t="s">
        <v>617</v>
      </c>
      <c r="E8" s="24" t="s">
        <v>618</v>
      </c>
      <c r="F8" s="24" t="s">
        <v>619</v>
      </c>
      <c r="G8" s="47" t="s">
        <v>620</v>
      </c>
      <c r="H8" s="64"/>
    </row>
    <row r="9" spans="1:10" x14ac:dyDescent="0.2">
      <c r="A9" s="8" t="s">
        <v>621</v>
      </c>
      <c r="B9" s="8"/>
      <c r="C9" s="25">
        <f>C79</f>
        <v>2039266254</v>
      </c>
      <c r="D9" s="25">
        <f t="shared" ref="D9:F9" si="0">D79</f>
        <v>0</v>
      </c>
      <c r="E9" s="25">
        <f t="shared" si="0"/>
        <v>82061714</v>
      </c>
      <c r="F9" s="25">
        <f t="shared" si="0"/>
        <v>121150261</v>
      </c>
      <c r="G9" s="26">
        <f>SUM(C9:F9)</f>
        <v>2242478229</v>
      </c>
    </row>
    <row r="10" spans="1:10" x14ac:dyDescent="0.2">
      <c r="A10" s="9"/>
      <c r="B10" s="9"/>
      <c r="C10" s="27"/>
      <c r="D10" s="27"/>
      <c r="E10" s="27"/>
      <c r="F10" s="27"/>
      <c r="G10" s="27"/>
    </row>
    <row r="11" spans="1:10" x14ac:dyDescent="0.2">
      <c r="A11" s="9" t="s">
        <v>622</v>
      </c>
      <c r="B11" s="9"/>
      <c r="C11" s="28">
        <f>C253</f>
        <v>543233680</v>
      </c>
      <c r="D11" s="28">
        <f t="shared" ref="D11:F11" si="1">D253</f>
        <v>0</v>
      </c>
      <c r="E11" s="28">
        <f t="shared" si="1"/>
        <v>34319635</v>
      </c>
      <c r="F11" s="28">
        <f t="shared" si="1"/>
        <v>32645241</v>
      </c>
      <c r="G11" s="27">
        <f>SUM(C11:F11)</f>
        <v>610198556</v>
      </c>
      <c r="I11" s="87"/>
    </row>
    <row r="12" spans="1:10" x14ac:dyDescent="0.2">
      <c r="A12" s="9"/>
      <c r="B12" s="10"/>
      <c r="C12" s="27"/>
      <c r="D12" s="27"/>
      <c r="E12" s="27"/>
      <c r="F12" s="27"/>
      <c r="G12" s="27"/>
    </row>
    <row r="13" spans="1:10" x14ac:dyDescent="0.2">
      <c r="A13" s="11" t="s">
        <v>623</v>
      </c>
      <c r="B13" s="11"/>
      <c r="C13" s="29">
        <f>C712</f>
        <v>288922960</v>
      </c>
      <c r="D13" s="29">
        <f t="shared" ref="D13:F13" si="2">D712</f>
        <v>87333552</v>
      </c>
      <c r="E13" s="29">
        <f t="shared" si="2"/>
        <v>16959894</v>
      </c>
      <c r="F13" s="29">
        <f t="shared" si="2"/>
        <v>11116932</v>
      </c>
      <c r="G13" s="27">
        <f>SUM(C13:F13)</f>
        <v>404333338</v>
      </c>
      <c r="I13" s="87"/>
    </row>
    <row r="14" spans="1:10" x14ac:dyDescent="0.2">
      <c r="A14" s="9"/>
      <c r="B14" s="9"/>
      <c r="C14" s="30"/>
      <c r="D14" s="30"/>
      <c r="E14" s="30"/>
      <c r="F14" s="30"/>
      <c r="G14" s="26"/>
    </row>
    <row r="15" spans="1:10" x14ac:dyDescent="0.2">
      <c r="A15" s="12" t="s">
        <v>624</v>
      </c>
      <c r="B15" s="12"/>
      <c r="C15" s="31">
        <v>2871422894</v>
      </c>
      <c r="D15" s="31">
        <v>87333552</v>
      </c>
      <c r="E15" s="31">
        <v>133341243</v>
      </c>
      <c r="F15" s="31">
        <v>164912434</v>
      </c>
      <c r="G15" s="31">
        <f>SUM(C15:F15)</f>
        <v>3257010123</v>
      </c>
      <c r="I15" s="87"/>
      <c r="J15" s="87"/>
    </row>
    <row r="16" spans="1:10" x14ac:dyDescent="0.2">
      <c r="A16" s="9"/>
      <c r="B16" s="9"/>
      <c r="C16" s="27"/>
      <c r="D16" s="27"/>
      <c r="E16" s="25"/>
      <c r="F16" s="27"/>
      <c r="G16" s="27"/>
    </row>
    <row r="17" spans="1:8" x14ac:dyDescent="0.2">
      <c r="A17" s="124" t="s">
        <v>625</v>
      </c>
      <c r="B17" s="125"/>
      <c r="C17" s="125"/>
      <c r="D17" s="125"/>
      <c r="E17" s="125"/>
      <c r="F17" s="125"/>
      <c r="G17" s="125"/>
      <c r="H17" s="86"/>
    </row>
    <row r="18" spans="1:8" x14ac:dyDescent="0.2">
      <c r="A18" s="13" t="s">
        <v>10</v>
      </c>
      <c r="B18" s="13" t="s">
        <v>9</v>
      </c>
      <c r="C18" s="32">
        <v>41042694</v>
      </c>
      <c r="D18" s="33">
        <v>0</v>
      </c>
      <c r="E18" s="33">
        <v>3040126</v>
      </c>
      <c r="F18" s="33">
        <v>0</v>
      </c>
      <c r="G18" s="33">
        <f>SUM(C18:F18)</f>
        <v>44082820</v>
      </c>
    </row>
    <row r="19" spans="1:8" x14ac:dyDescent="0.2">
      <c r="A19" s="13" t="s">
        <v>12</v>
      </c>
      <c r="B19" s="13" t="s">
        <v>11</v>
      </c>
      <c r="C19" s="32">
        <v>20765503</v>
      </c>
      <c r="D19" s="33">
        <v>0</v>
      </c>
      <c r="E19" s="33">
        <v>1182511</v>
      </c>
      <c r="F19" s="33">
        <v>0</v>
      </c>
      <c r="G19" s="33">
        <f t="shared" ref="G19:G78" si="3">SUM(C19:F19)</f>
        <v>21948014</v>
      </c>
    </row>
    <row r="20" spans="1:8" x14ac:dyDescent="0.2">
      <c r="A20" s="13" t="s">
        <v>14</v>
      </c>
      <c r="B20" s="13" t="s">
        <v>13</v>
      </c>
      <c r="C20" s="32">
        <v>32380957</v>
      </c>
      <c r="D20" s="33">
        <v>0</v>
      </c>
      <c r="E20" s="33">
        <v>1191753</v>
      </c>
      <c r="F20" s="33">
        <v>8748438</v>
      </c>
      <c r="G20" s="33">
        <f t="shared" si="3"/>
        <v>42321148</v>
      </c>
    </row>
    <row r="21" spans="1:8" x14ac:dyDescent="0.2">
      <c r="A21" s="13" t="s">
        <v>16</v>
      </c>
      <c r="B21" s="13" t="s">
        <v>15</v>
      </c>
      <c r="C21" s="32">
        <v>68008439</v>
      </c>
      <c r="D21" s="33">
        <v>0</v>
      </c>
      <c r="E21" s="33">
        <v>2330451</v>
      </c>
      <c r="F21" s="33">
        <v>18323022</v>
      </c>
      <c r="G21" s="33">
        <f t="shared" si="3"/>
        <v>88661912</v>
      </c>
    </row>
    <row r="22" spans="1:8" x14ac:dyDescent="0.2">
      <c r="A22" s="13" t="s">
        <v>17</v>
      </c>
      <c r="B22" s="13" t="s">
        <v>15</v>
      </c>
      <c r="C22" s="32">
        <v>1179846</v>
      </c>
      <c r="D22" s="33">
        <v>0</v>
      </c>
      <c r="E22" s="33">
        <v>41542</v>
      </c>
      <c r="F22" s="33">
        <v>0</v>
      </c>
      <c r="G22" s="33">
        <f t="shared" si="3"/>
        <v>1221388</v>
      </c>
    </row>
    <row r="23" spans="1:8" x14ac:dyDescent="0.2">
      <c r="A23" s="13" t="s">
        <v>20</v>
      </c>
      <c r="B23" s="13" t="s">
        <v>19</v>
      </c>
      <c r="C23" s="32">
        <v>10896300</v>
      </c>
      <c r="D23" s="33">
        <v>0</v>
      </c>
      <c r="E23" s="33">
        <v>847753</v>
      </c>
      <c r="F23" s="33">
        <v>0</v>
      </c>
      <c r="G23" s="33">
        <f t="shared" si="3"/>
        <v>11744053</v>
      </c>
    </row>
    <row r="24" spans="1:8" x14ac:dyDescent="0.2">
      <c r="A24" s="13" t="s">
        <v>21</v>
      </c>
      <c r="B24" s="13" t="s">
        <v>19</v>
      </c>
      <c r="C24" s="32">
        <v>163785</v>
      </c>
      <c r="D24" s="33">
        <v>0</v>
      </c>
      <c r="E24" s="33">
        <v>13225</v>
      </c>
      <c r="F24" s="33">
        <v>0</v>
      </c>
      <c r="G24" s="33">
        <f t="shared" si="3"/>
        <v>177010</v>
      </c>
    </row>
    <row r="25" spans="1:8" x14ac:dyDescent="0.2">
      <c r="A25" s="13" t="s">
        <v>24</v>
      </c>
      <c r="B25" s="13" t="s">
        <v>23</v>
      </c>
      <c r="C25" s="32">
        <v>135338892</v>
      </c>
      <c r="D25" s="33">
        <v>0</v>
      </c>
      <c r="E25" s="33">
        <v>4043117</v>
      </c>
      <c r="F25" s="33">
        <v>0</v>
      </c>
      <c r="G25" s="33">
        <f t="shared" si="3"/>
        <v>139382009</v>
      </c>
    </row>
    <row r="26" spans="1:8" x14ac:dyDescent="0.2">
      <c r="A26" s="13" t="s">
        <v>25</v>
      </c>
      <c r="B26" s="13" t="s">
        <v>23</v>
      </c>
      <c r="C26" s="32">
        <v>8838613</v>
      </c>
      <c r="D26" s="33">
        <v>0</v>
      </c>
      <c r="E26" s="33">
        <v>293071</v>
      </c>
      <c r="F26" s="33">
        <v>0</v>
      </c>
      <c r="G26" s="33">
        <f t="shared" si="3"/>
        <v>9131684</v>
      </c>
    </row>
    <row r="27" spans="1:8" x14ac:dyDescent="0.2">
      <c r="A27" s="13" t="s">
        <v>28</v>
      </c>
      <c r="B27" s="13" t="s">
        <v>27</v>
      </c>
      <c r="C27" s="32">
        <v>2479978</v>
      </c>
      <c r="D27" s="33">
        <v>0</v>
      </c>
      <c r="E27" s="33">
        <v>194382</v>
      </c>
      <c r="F27" s="33">
        <v>0</v>
      </c>
      <c r="G27" s="33">
        <f t="shared" si="3"/>
        <v>2674360</v>
      </c>
    </row>
    <row r="28" spans="1:8" x14ac:dyDescent="0.2">
      <c r="A28" s="13" t="s">
        <v>29</v>
      </c>
      <c r="B28" s="13" t="s">
        <v>27</v>
      </c>
      <c r="C28" s="32">
        <v>9295707</v>
      </c>
      <c r="D28" s="33">
        <v>0</v>
      </c>
      <c r="E28" s="33">
        <v>699941</v>
      </c>
      <c r="F28" s="33">
        <v>0</v>
      </c>
      <c r="G28" s="33">
        <f t="shared" si="3"/>
        <v>9995648</v>
      </c>
    </row>
    <row r="29" spans="1:8" x14ac:dyDescent="0.2">
      <c r="A29" s="13" t="s">
        <v>29</v>
      </c>
      <c r="B29" s="13" t="s">
        <v>31</v>
      </c>
      <c r="C29" s="32">
        <v>16108168</v>
      </c>
      <c r="D29" s="33">
        <v>0</v>
      </c>
      <c r="E29" s="33">
        <v>900046</v>
      </c>
      <c r="F29" s="33">
        <v>0</v>
      </c>
      <c r="G29" s="33">
        <f t="shared" si="3"/>
        <v>17008214</v>
      </c>
    </row>
    <row r="30" spans="1:8" x14ac:dyDescent="0.2">
      <c r="A30" s="13" t="s">
        <v>29</v>
      </c>
      <c r="B30" s="13" t="s">
        <v>32</v>
      </c>
      <c r="C30" s="32">
        <v>10475090</v>
      </c>
      <c r="D30" s="33">
        <v>0</v>
      </c>
      <c r="E30" s="33">
        <v>823864</v>
      </c>
      <c r="F30" s="33">
        <v>0</v>
      </c>
      <c r="G30" s="33">
        <f t="shared" si="3"/>
        <v>11298954</v>
      </c>
    </row>
    <row r="31" spans="1:8" x14ac:dyDescent="0.2">
      <c r="A31" s="13" t="s">
        <v>12</v>
      </c>
      <c r="B31" s="13" t="s">
        <v>33</v>
      </c>
      <c r="C31" s="32">
        <v>52039122</v>
      </c>
      <c r="D31" s="33">
        <v>0</v>
      </c>
      <c r="E31" s="33">
        <v>3745299</v>
      </c>
      <c r="F31" s="33">
        <v>0</v>
      </c>
      <c r="G31" s="33">
        <f t="shared" si="3"/>
        <v>55784421</v>
      </c>
    </row>
    <row r="32" spans="1:8" x14ac:dyDescent="0.2">
      <c r="A32" s="13" t="s">
        <v>35</v>
      </c>
      <c r="B32" s="13" t="s">
        <v>34</v>
      </c>
      <c r="C32" s="32">
        <v>33392185</v>
      </c>
      <c r="D32" s="33">
        <v>0</v>
      </c>
      <c r="E32" s="33">
        <v>1539551</v>
      </c>
      <c r="F32" s="33">
        <v>0</v>
      </c>
      <c r="G32" s="33">
        <f t="shared" si="3"/>
        <v>34931736</v>
      </c>
    </row>
    <row r="33" spans="1:7" x14ac:dyDescent="0.2">
      <c r="A33" s="13" t="s">
        <v>37</v>
      </c>
      <c r="B33" s="13" t="s">
        <v>36</v>
      </c>
      <c r="C33" s="32">
        <v>23025238</v>
      </c>
      <c r="D33" s="33">
        <v>0</v>
      </c>
      <c r="E33" s="33">
        <v>1979301</v>
      </c>
      <c r="F33" s="33">
        <v>0</v>
      </c>
      <c r="G33" s="33">
        <f t="shared" si="3"/>
        <v>25004539</v>
      </c>
    </row>
    <row r="34" spans="1:7" x14ac:dyDescent="0.2">
      <c r="A34" s="13" t="s">
        <v>12</v>
      </c>
      <c r="B34" s="13" t="s">
        <v>38</v>
      </c>
      <c r="C34" s="32">
        <v>48779922</v>
      </c>
      <c r="D34" s="33">
        <v>0</v>
      </c>
      <c r="E34" s="33">
        <v>3824500</v>
      </c>
      <c r="F34" s="33">
        <v>0</v>
      </c>
      <c r="G34" s="33">
        <f t="shared" si="3"/>
        <v>52604422</v>
      </c>
    </row>
    <row r="35" spans="1:7" x14ac:dyDescent="0.2">
      <c r="A35" s="13" t="s">
        <v>25</v>
      </c>
      <c r="B35" s="13" t="s">
        <v>39</v>
      </c>
      <c r="C35" s="32">
        <v>9856366</v>
      </c>
      <c r="D35" s="33">
        <v>0</v>
      </c>
      <c r="E35" s="33">
        <v>937125</v>
      </c>
      <c r="F35" s="33">
        <v>0</v>
      </c>
      <c r="G35" s="33">
        <f t="shared" si="3"/>
        <v>10793491</v>
      </c>
    </row>
    <row r="36" spans="1:7" x14ac:dyDescent="0.2">
      <c r="A36" s="13" t="s">
        <v>41</v>
      </c>
      <c r="B36" s="13" t="s">
        <v>40</v>
      </c>
      <c r="C36" s="32">
        <v>7713062</v>
      </c>
      <c r="D36" s="33">
        <v>0</v>
      </c>
      <c r="E36" s="33">
        <v>842637</v>
      </c>
      <c r="F36" s="33">
        <v>1525543</v>
      </c>
      <c r="G36" s="33">
        <f t="shared" si="3"/>
        <v>10081242</v>
      </c>
    </row>
    <row r="37" spans="1:7" x14ac:dyDescent="0.2">
      <c r="A37" s="13" t="s">
        <v>43</v>
      </c>
      <c r="B37" s="13" t="s">
        <v>42</v>
      </c>
      <c r="C37" s="32">
        <v>4802398</v>
      </c>
      <c r="D37" s="33">
        <v>0</v>
      </c>
      <c r="E37" s="33">
        <v>396165</v>
      </c>
      <c r="F37" s="33">
        <v>0</v>
      </c>
      <c r="G37" s="33">
        <f t="shared" si="3"/>
        <v>5198563</v>
      </c>
    </row>
    <row r="38" spans="1:7" x14ac:dyDescent="0.2">
      <c r="A38" s="13" t="s">
        <v>44</v>
      </c>
      <c r="B38" s="13" t="s">
        <v>42</v>
      </c>
      <c r="C38" s="32">
        <v>6023407</v>
      </c>
      <c r="D38" s="33">
        <v>0</v>
      </c>
      <c r="E38" s="33">
        <v>503280</v>
      </c>
      <c r="F38" s="33">
        <v>0</v>
      </c>
      <c r="G38" s="33">
        <f t="shared" si="3"/>
        <v>6526687</v>
      </c>
    </row>
    <row r="39" spans="1:7" x14ac:dyDescent="0.2">
      <c r="A39" s="13" t="s">
        <v>47</v>
      </c>
      <c r="B39" s="13" t="s">
        <v>46</v>
      </c>
      <c r="C39" s="32">
        <v>23610590</v>
      </c>
      <c r="D39" s="33">
        <v>0</v>
      </c>
      <c r="E39" s="33">
        <v>1345974</v>
      </c>
      <c r="F39" s="33">
        <v>0</v>
      </c>
      <c r="G39" s="33">
        <f t="shared" si="3"/>
        <v>24956564</v>
      </c>
    </row>
    <row r="40" spans="1:7" x14ac:dyDescent="0.2">
      <c r="A40" s="13" t="s">
        <v>49</v>
      </c>
      <c r="B40" s="13" t="s">
        <v>48</v>
      </c>
      <c r="C40" s="32">
        <v>168708503</v>
      </c>
      <c r="D40" s="33">
        <v>0</v>
      </c>
      <c r="E40" s="33">
        <v>6202309</v>
      </c>
      <c r="F40" s="33">
        <v>0</v>
      </c>
      <c r="G40" s="33">
        <f t="shared" si="3"/>
        <v>174910812</v>
      </c>
    </row>
    <row r="41" spans="1:7" x14ac:dyDescent="0.2">
      <c r="A41" s="13" t="s">
        <v>51</v>
      </c>
      <c r="B41" s="13" t="s">
        <v>50</v>
      </c>
      <c r="C41" s="32">
        <v>204693</v>
      </c>
      <c r="D41" s="33">
        <v>0</v>
      </c>
      <c r="E41" s="33">
        <v>22055</v>
      </c>
      <c r="F41" s="33">
        <v>0</v>
      </c>
      <c r="G41" s="33">
        <f t="shared" si="3"/>
        <v>226748</v>
      </c>
    </row>
    <row r="42" spans="1:7" x14ac:dyDescent="0.2">
      <c r="A42" s="13" t="s">
        <v>52</v>
      </c>
      <c r="B42" s="13" t="s">
        <v>50</v>
      </c>
      <c r="C42" s="32">
        <v>753562</v>
      </c>
      <c r="D42" s="33">
        <v>0</v>
      </c>
      <c r="E42" s="33">
        <v>72393</v>
      </c>
      <c r="F42" s="33">
        <v>0</v>
      </c>
      <c r="G42" s="33">
        <f t="shared" si="3"/>
        <v>825955</v>
      </c>
    </row>
    <row r="43" spans="1:7" x14ac:dyDescent="0.2">
      <c r="A43" s="13" t="s">
        <v>53</v>
      </c>
      <c r="B43" s="13" t="s">
        <v>50</v>
      </c>
      <c r="C43" s="32">
        <v>4541057</v>
      </c>
      <c r="D43" s="33">
        <v>0</v>
      </c>
      <c r="E43" s="33">
        <v>523357</v>
      </c>
      <c r="F43" s="33">
        <v>0</v>
      </c>
      <c r="G43" s="33">
        <f t="shared" si="3"/>
        <v>5064414</v>
      </c>
    </row>
    <row r="44" spans="1:7" x14ac:dyDescent="0.2">
      <c r="A44" s="13" t="s">
        <v>41</v>
      </c>
      <c r="B44" s="13" t="s">
        <v>55</v>
      </c>
      <c r="C44" s="32">
        <v>70017902</v>
      </c>
      <c r="D44" s="33">
        <v>0</v>
      </c>
      <c r="E44" s="33">
        <v>4105542</v>
      </c>
      <c r="F44" s="33">
        <v>7432835</v>
      </c>
      <c r="G44" s="33">
        <f t="shared" si="3"/>
        <v>81556279</v>
      </c>
    </row>
    <row r="45" spans="1:7" x14ac:dyDescent="0.2">
      <c r="A45" s="13" t="s">
        <v>57</v>
      </c>
      <c r="B45" s="13" t="s">
        <v>56</v>
      </c>
      <c r="C45" s="32">
        <v>11987466</v>
      </c>
      <c r="D45" s="33">
        <v>0</v>
      </c>
      <c r="E45" s="33">
        <v>697749</v>
      </c>
      <c r="F45" s="33">
        <v>0</v>
      </c>
      <c r="G45" s="33">
        <f t="shared" si="3"/>
        <v>12685215</v>
      </c>
    </row>
    <row r="46" spans="1:7" x14ac:dyDescent="0.2">
      <c r="A46" s="13" t="s">
        <v>59</v>
      </c>
      <c r="B46" s="13" t="s">
        <v>58</v>
      </c>
      <c r="C46" s="32">
        <v>33708531</v>
      </c>
      <c r="D46" s="33">
        <v>0</v>
      </c>
      <c r="E46" s="33">
        <v>1577483</v>
      </c>
      <c r="F46" s="33">
        <v>0</v>
      </c>
      <c r="G46" s="33">
        <f t="shared" si="3"/>
        <v>35286014</v>
      </c>
    </row>
    <row r="47" spans="1:7" x14ac:dyDescent="0.2">
      <c r="A47" s="13" t="s">
        <v>53</v>
      </c>
      <c r="B47" s="13" t="s">
        <v>60</v>
      </c>
      <c r="C47" s="32">
        <v>13582779</v>
      </c>
      <c r="D47" s="33">
        <v>0</v>
      </c>
      <c r="E47" s="33">
        <v>695275</v>
      </c>
      <c r="F47" s="33">
        <v>0</v>
      </c>
      <c r="G47" s="33">
        <f t="shared" si="3"/>
        <v>14278054</v>
      </c>
    </row>
    <row r="48" spans="1:7" x14ac:dyDescent="0.2">
      <c r="A48" s="13" t="s">
        <v>62</v>
      </c>
      <c r="B48" s="13" t="s">
        <v>61</v>
      </c>
      <c r="C48" s="32">
        <v>169685874</v>
      </c>
      <c r="D48" s="33">
        <v>0</v>
      </c>
      <c r="E48" s="33">
        <v>3622059</v>
      </c>
      <c r="F48" s="33">
        <v>31266370</v>
      </c>
      <c r="G48" s="33">
        <f t="shared" si="3"/>
        <v>204574303</v>
      </c>
    </row>
    <row r="49" spans="1:7" x14ac:dyDescent="0.2">
      <c r="A49" s="13" t="s">
        <v>63</v>
      </c>
      <c r="B49" s="13" t="s">
        <v>61</v>
      </c>
      <c r="C49" s="32">
        <v>336159420</v>
      </c>
      <c r="D49" s="33">
        <v>0</v>
      </c>
      <c r="E49" s="33">
        <v>6200354</v>
      </c>
      <c r="F49" s="33">
        <v>26264382</v>
      </c>
      <c r="G49" s="33">
        <f t="shared" si="3"/>
        <v>368624156</v>
      </c>
    </row>
    <row r="50" spans="1:7" x14ac:dyDescent="0.2">
      <c r="A50" s="13" t="s">
        <v>41</v>
      </c>
      <c r="B50" s="13" t="s">
        <v>65</v>
      </c>
      <c r="C50" s="32">
        <v>20216570</v>
      </c>
      <c r="D50" s="33">
        <v>0</v>
      </c>
      <c r="E50" s="33">
        <v>1252360</v>
      </c>
      <c r="F50" s="33">
        <v>2267322</v>
      </c>
      <c r="G50" s="33">
        <f t="shared" si="3"/>
        <v>23736252</v>
      </c>
    </row>
    <row r="51" spans="1:7" x14ac:dyDescent="0.2">
      <c r="A51" s="13" t="s">
        <v>67</v>
      </c>
      <c r="B51" s="13" t="s">
        <v>66</v>
      </c>
      <c r="C51" s="32">
        <v>7133640</v>
      </c>
      <c r="D51" s="33">
        <v>0</v>
      </c>
      <c r="E51" s="33">
        <v>312373</v>
      </c>
      <c r="F51" s="33">
        <v>2563024</v>
      </c>
      <c r="G51" s="33">
        <f t="shared" si="3"/>
        <v>10009037</v>
      </c>
    </row>
    <row r="52" spans="1:7" x14ac:dyDescent="0.2">
      <c r="A52" s="13" t="s">
        <v>14</v>
      </c>
      <c r="B52" s="13" t="s">
        <v>66</v>
      </c>
      <c r="C52" s="32">
        <v>588970</v>
      </c>
      <c r="D52" s="33">
        <v>0</v>
      </c>
      <c r="E52" s="33">
        <v>21978</v>
      </c>
      <c r="F52" s="33">
        <v>161333</v>
      </c>
      <c r="G52" s="33">
        <f t="shared" si="3"/>
        <v>772281</v>
      </c>
    </row>
    <row r="53" spans="1:7" x14ac:dyDescent="0.2">
      <c r="A53" s="13" t="s">
        <v>62</v>
      </c>
      <c r="B53" s="13" t="s">
        <v>66</v>
      </c>
      <c r="C53" s="32">
        <v>16815058</v>
      </c>
      <c r="D53" s="33">
        <v>0</v>
      </c>
      <c r="E53" s="33">
        <v>647328</v>
      </c>
      <c r="F53" s="33">
        <v>5587874</v>
      </c>
      <c r="G53" s="33">
        <f t="shared" si="3"/>
        <v>23050260</v>
      </c>
    </row>
    <row r="54" spans="1:7" x14ac:dyDescent="0.2">
      <c r="A54" s="13" t="s">
        <v>68</v>
      </c>
      <c r="B54" s="13" t="s">
        <v>66</v>
      </c>
      <c r="C54" s="32">
        <v>57703125</v>
      </c>
      <c r="D54" s="33">
        <v>0</v>
      </c>
      <c r="E54" s="33">
        <v>2091257</v>
      </c>
      <c r="F54" s="33">
        <v>0</v>
      </c>
      <c r="G54" s="33">
        <f t="shared" si="3"/>
        <v>59794382</v>
      </c>
    </row>
    <row r="55" spans="1:7" x14ac:dyDescent="0.2">
      <c r="A55" s="13" t="s">
        <v>71</v>
      </c>
      <c r="B55" s="13" t="s">
        <v>70</v>
      </c>
      <c r="C55" s="32">
        <v>31532114</v>
      </c>
      <c r="D55" s="33">
        <v>0</v>
      </c>
      <c r="E55" s="33">
        <v>2495990</v>
      </c>
      <c r="F55" s="33">
        <v>0</v>
      </c>
      <c r="G55" s="33">
        <f t="shared" si="3"/>
        <v>34028104</v>
      </c>
    </row>
    <row r="56" spans="1:7" x14ac:dyDescent="0.2">
      <c r="A56" s="13" t="s">
        <v>68</v>
      </c>
      <c r="B56" s="13" t="s">
        <v>72</v>
      </c>
      <c r="C56" s="32">
        <v>18283162</v>
      </c>
      <c r="D56" s="33">
        <v>0</v>
      </c>
      <c r="E56" s="33">
        <v>913106</v>
      </c>
      <c r="F56" s="33">
        <v>0</v>
      </c>
      <c r="G56" s="33">
        <f t="shared" si="3"/>
        <v>19196268</v>
      </c>
    </row>
    <row r="57" spans="1:7" x14ac:dyDescent="0.2">
      <c r="A57" s="13" t="s">
        <v>74</v>
      </c>
      <c r="B57" s="13" t="s">
        <v>73</v>
      </c>
      <c r="C57" s="32">
        <v>21279599</v>
      </c>
      <c r="D57" s="33">
        <v>0</v>
      </c>
      <c r="E57" s="33">
        <v>886727</v>
      </c>
      <c r="F57" s="33">
        <v>0</v>
      </c>
      <c r="G57" s="33">
        <f t="shared" si="3"/>
        <v>22166326</v>
      </c>
    </row>
    <row r="58" spans="1:7" x14ac:dyDescent="0.2">
      <c r="A58" s="13" t="s">
        <v>75</v>
      </c>
      <c r="B58" s="13" t="s">
        <v>73</v>
      </c>
      <c r="C58" s="32">
        <v>5379912</v>
      </c>
      <c r="D58" s="33">
        <v>0</v>
      </c>
      <c r="E58" s="33">
        <v>244187</v>
      </c>
      <c r="F58" s="33">
        <v>0</v>
      </c>
      <c r="G58" s="33">
        <f t="shared" si="3"/>
        <v>5624099</v>
      </c>
    </row>
    <row r="59" spans="1:7" x14ac:dyDescent="0.2">
      <c r="A59" s="13" t="s">
        <v>16</v>
      </c>
      <c r="B59" s="13" t="s">
        <v>77</v>
      </c>
      <c r="C59" s="32">
        <v>3745961</v>
      </c>
      <c r="D59" s="33">
        <v>0</v>
      </c>
      <c r="E59" s="33">
        <v>169941</v>
      </c>
      <c r="F59" s="33">
        <v>1336148</v>
      </c>
      <c r="G59" s="33">
        <f t="shared" si="3"/>
        <v>5252050</v>
      </c>
    </row>
    <row r="60" spans="1:7" x14ac:dyDescent="0.2">
      <c r="A60" s="13" t="s">
        <v>78</v>
      </c>
      <c r="B60" s="13" t="s">
        <v>77</v>
      </c>
      <c r="C60" s="32">
        <v>11588822</v>
      </c>
      <c r="D60" s="33">
        <v>0</v>
      </c>
      <c r="E60" s="33">
        <v>522925</v>
      </c>
      <c r="F60" s="33">
        <v>4525129</v>
      </c>
      <c r="G60" s="33">
        <f t="shared" si="3"/>
        <v>16636876</v>
      </c>
    </row>
    <row r="61" spans="1:7" x14ac:dyDescent="0.2">
      <c r="A61" s="13" t="s">
        <v>20</v>
      </c>
      <c r="B61" s="13" t="s">
        <v>80</v>
      </c>
      <c r="C61" s="32">
        <v>7681171</v>
      </c>
      <c r="D61" s="33">
        <v>0</v>
      </c>
      <c r="E61" s="33">
        <v>690110</v>
      </c>
      <c r="F61" s="33">
        <v>0</v>
      </c>
      <c r="G61" s="33">
        <f t="shared" si="3"/>
        <v>8371281</v>
      </c>
    </row>
    <row r="62" spans="1:7" x14ac:dyDescent="0.2">
      <c r="A62" s="13" t="s">
        <v>82</v>
      </c>
      <c r="B62" s="13" t="s">
        <v>81</v>
      </c>
      <c r="C62" s="32">
        <v>6564402</v>
      </c>
      <c r="D62" s="33">
        <v>0</v>
      </c>
      <c r="E62" s="33">
        <v>584678</v>
      </c>
      <c r="F62" s="33">
        <v>0</v>
      </c>
      <c r="G62" s="33">
        <f t="shared" si="3"/>
        <v>7149080</v>
      </c>
    </row>
    <row r="63" spans="1:7" x14ac:dyDescent="0.2">
      <c r="A63" s="13" t="s">
        <v>49</v>
      </c>
      <c r="B63" s="13" t="s">
        <v>83</v>
      </c>
      <c r="C63" s="32">
        <v>20508390</v>
      </c>
      <c r="D63" s="33">
        <v>0</v>
      </c>
      <c r="E63" s="33">
        <v>1153909</v>
      </c>
      <c r="F63" s="33">
        <v>0</v>
      </c>
      <c r="G63" s="33">
        <f t="shared" si="3"/>
        <v>21662299</v>
      </c>
    </row>
    <row r="64" spans="1:7" x14ac:dyDescent="0.2">
      <c r="A64" s="13" t="s">
        <v>49</v>
      </c>
      <c r="B64" s="13" t="s">
        <v>84</v>
      </c>
      <c r="C64" s="32">
        <v>15584263</v>
      </c>
      <c r="D64" s="33">
        <v>0</v>
      </c>
      <c r="E64" s="33">
        <v>986611</v>
      </c>
      <c r="F64" s="33">
        <v>0</v>
      </c>
      <c r="G64" s="33">
        <f t="shared" si="3"/>
        <v>16570874</v>
      </c>
    </row>
    <row r="65" spans="1:7" x14ac:dyDescent="0.2">
      <c r="A65" s="13" t="s">
        <v>86</v>
      </c>
      <c r="B65" s="13" t="s">
        <v>85</v>
      </c>
      <c r="C65" s="32">
        <v>16557597</v>
      </c>
      <c r="D65" s="33">
        <v>0</v>
      </c>
      <c r="E65" s="33">
        <v>763908</v>
      </c>
      <c r="F65" s="33">
        <v>0</v>
      </c>
      <c r="G65" s="33">
        <f t="shared" si="3"/>
        <v>17321505</v>
      </c>
    </row>
    <row r="66" spans="1:7" x14ac:dyDescent="0.2">
      <c r="A66" s="13" t="s">
        <v>12</v>
      </c>
      <c r="B66" s="13" t="s">
        <v>87</v>
      </c>
      <c r="C66" s="32">
        <v>18809911</v>
      </c>
      <c r="D66" s="33">
        <v>0</v>
      </c>
      <c r="E66" s="33">
        <v>1301946</v>
      </c>
      <c r="F66" s="33">
        <v>0</v>
      </c>
      <c r="G66" s="33">
        <f t="shared" si="3"/>
        <v>20111857</v>
      </c>
    </row>
    <row r="67" spans="1:7" x14ac:dyDescent="0.2">
      <c r="A67" s="13" t="s">
        <v>49</v>
      </c>
      <c r="B67" s="13" t="s">
        <v>88</v>
      </c>
      <c r="C67" s="32">
        <v>42008217</v>
      </c>
      <c r="D67" s="33">
        <v>0</v>
      </c>
      <c r="E67" s="33">
        <v>1556130</v>
      </c>
      <c r="F67" s="33">
        <v>0</v>
      </c>
      <c r="G67" s="33">
        <f t="shared" si="3"/>
        <v>43564347</v>
      </c>
    </row>
    <row r="68" spans="1:7" x14ac:dyDescent="0.2">
      <c r="A68" s="13" t="s">
        <v>49</v>
      </c>
      <c r="B68" s="13" t="s">
        <v>89</v>
      </c>
      <c r="C68" s="32">
        <v>88849247</v>
      </c>
      <c r="D68" s="33">
        <v>0</v>
      </c>
      <c r="E68" s="33">
        <v>1781992</v>
      </c>
      <c r="F68" s="33">
        <v>0</v>
      </c>
      <c r="G68" s="33">
        <f t="shared" si="3"/>
        <v>90631239</v>
      </c>
    </row>
    <row r="69" spans="1:7" x14ac:dyDescent="0.2">
      <c r="A69" s="13" t="s">
        <v>49</v>
      </c>
      <c r="B69" s="13" t="s">
        <v>90</v>
      </c>
      <c r="C69" s="32">
        <v>26381848</v>
      </c>
      <c r="D69" s="33">
        <v>0</v>
      </c>
      <c r="E69" s="33">
        <v>931279</v>
      </c>
      <c r="F69" s="33">
        <v>0</v>
      </c>
      <c r="G69" s="33">
        <f t="shared" si="3"/>
        <v>27313127</v>
      </c>
    </row>
    <row r="70" spans="1:7" x14ac:dyDescent="0.2">
      <c r="A70" s="13" t="s">
        <v>92</v>
      </c>
      <c r="B70" s="13" t="s">
        <v>91</v>
      </c>
      <c r="C70" s="32">
        <v>11854687</v>
      </c>
      <c r="D70" s="33">
        <v>0</v>
      </c>
      <c r="E70" s="33">
        <v>0</v>
      </c>
      <c r="F70" s="33">
        <v>0</v>
      </c>
      <c r="G70" s="33">
        <f t="shared" si="3"/>
        <v>11854687</v>
      </c>
    </row>
    <row r="71" spans="1:7" x14ac:dyDescent="0.2">
      <c r="A71" s="13" t="s">
        <v>75</v>
      </c>
      <c r="B71" s="13" t="s">
        <v>93</v>
      </c>
      <c r="C71" s="32">
        <v>61221648</v>
      </c>
      <c r="D71" s="33">
        <v>0</v>
      </c>
      <c r="E71" s="33">
        <v>2037977</v>
      </c>
      <c r="F71" s="33">
        <v>0</v>
      </c>
      <c r="G71" s="33">
        <f t="shared" si="3"/>
        <v>63259625</v>
      </c>
    </row>
    <row r="72" spans="1:7" x14ac:dyDescent="0.2">
      <c r="A72" s="13" t="s">
        <v>24</v>
      </c>
      <c r="B72" s="13" t="s">
        <v>94</v>
      </c>
      <c r="C72" s="32">
        <v>2974790</v>
      </c>
      <c r="D72" s="33">
        <v>0</v>
      </c>
      <c r="E72" s="33">
        <v>176658</v>
      </c>
      <c r="F72" s="33">
        <v>0</v>
      </c>
      <c r="G72" s="33">
        <f t="shared" si="3"/>
        <v>3151448</v>
      </c>
    </row>
    <row r="73" spans="1:7" x14ac:dyDescent="0.2">
      <c r="A73" s="13" t="s">
        <v>44</v>
      </c>
      <c r="B73" s="13" t="s">
        <v>94</v>
      </c>
      <c r="C73" s="32">
        <v>15060388</v>
      </c>
      <c r="D73" s="33">
        <v>0</v>
      </c>
      <c r="E73" s="33">
        <v>972849</v>
      </c>
      <c r="F73" s="33">
        <v>0</v>
      </c>
      <c r="G73" s="33">
        <f t="shared" si="3"/>
        <v>16033237</v>
      </c>
    </row>
    <row r="74" spans="1:7" x14ac:dyDescent="0.2">
      <c r="A74" s="13" t="s">
        <v>41</v>
      </c>
      <c r="B74" s="13" t="s">
        <v>96</v>
      </c>
      <c r="C74" s="32">
        <v>19446199</v>
      </c>
      <c r="D74" s="33">
        <v>0</v>
      </c>
      <c r="E74" s="33">
        <v>1880027</v>
      </c>
      <c r="F74" s="33">
        <v>3403675</v>
      </c>
      <c r="G74" s="33">
        <f t="shared" si="3"/>
        <v>24729901</v>
      </c>
    </row>
    <row r="75" spans="1:7" x14ac:dyDescent="0.2">
      <c r="A75" s="13" t="s">
        <v>82</v>
      </c>
      <c r="B75" s="13" t="s">
        <v>97</v>
      </c>
      <c r="C75" s="32">
        <v>10229558</v>
      </c>
      <c r="D75" s="33">
        <v>0</v>
      </c>
      <c r="E75" s="33">
        <v>801308</v>
      </c>
      <c r="F75" s="33">
        <v>0</v>
      </c>
      <c r="G75" s="33">
        <f t="shared" si="3"/>
        <v>11030866</v>
      </c>
    </row>
    <row r="76" spans="1:7" x14ac:dyDescent="0.2">
      <c r="A76" s="13" t="s">
        <v>99</v>
      </c>
      <c r="B76" s="13" t="s">
        <v>98</v>
      </c>
      <c r="C76" s="32">
        <v>14084823</v>
      </c>
      <c r="D76" s="33">
        <v>0</v>
      </c>
      <c r="E76" s="33">
        <v>0</v>
      </c>
      <c r="F76" s="33">
        <v>0</v>
      </c>
      <c r="G76" s="33">
        <f t="shared" si="3"/>
        <v>14084823</v>
      </c>
    </row>
    <row r="77" spans="1:7" x14ac:dyDescent="0.2">
      <c r="A77" s="13" t="s">
        <v>14</v>
      </c>
      <c r="B77" s="13" t="s">
        <v>98</v>
      </c>
      <c r="C77" s="32">
        <v>40001985</v>
      </c>
      <c r="D77" s="33">
        <v>0</v>
      </c>
      <c r="E77" s="33">
        <v>1055083</v>
      </c>
      <c r="F77" s="33">
        <v>7745166</v>
      </c>
      <c r="G77" s="33">
        <f t="shared" si="3"/>
        <v>48802234</v>
      </c>
    </row>
    <row r="78" spans="1:7" x14ac:dyDescent="0.2">
      <c r="A78" s="13" t="s">
        <v>82</v>
      </c>
      <c r="B78" s="13" t="s">
        <v>98</v>
      </c>
      <c r="C78" s="32">
        <v>51614148</v>
      </c>
      <c r="D78" s="33">
        <v>0</v>
      </c>
      <c r="E78" s="33">
        <v>1394887</v>
      </c>
      <c r="F78" s="33">
        <v>0</v>
      </c>
      <c r="G78" s="33">
        <f t="shared" si="3"/>
        <v>53009035</v>
      </c>
    </row>
    <row r="79" spans="1:7" x14ac:dyDescent="0.2">
      <c r="A79" s="50" t="s">
        <v>620</v>
      </c>
      <c r="B79" s="51"/>
      <c r="C79" s="52">
        <f>SUM(C18:C78)</f>
        <v>2039266254</v>
      </c>
      <c r="D79" s="52">
        <f t="shared" ref="D79:G79" si="4">SUM(D18:D78)</f>
        <v>0</v>
      </c>
      <c r="E79" s="52">
        <f t="shared" si="4"/>
        <v>82061714</v>
      </c>
      <c r="F79" s="52">
        <f t="shared" si="4"/>
        <v>121150261</v>
      </c>
      <c r="G79" s="52">
        <f t="shared" si="4"/>
        <v>2242478229</v>
      </c>
    </row>
    <row r="80" spans="1:7" x14ac:dyDescent="0.2">
      <c r="A80" s="14"/>
      <c r="B80" s="15"/>
      <c r="C80" s="34"/>
      <c r="D80" s="35"/>
      <c r="E80" s="35"/>
      <c r="F80" s="35"/>
      <c r="G80" s="35"/>
    </row>
    <row r="81" spans="1:8" x14ac:dyDescent="0.2">
      <c r="A81" s="113" t="s">
        <v>626</v>
      </c>
      <c r="B81" s="114"/>
      <c r="C81" s="114"/>
      <c r="D81" s="114"/>
      <c r="E81" s="114"/>
      <c r="F81" s="114"/>
      <c r="G81" s="114"/>
      <c r="H81" s="86"/>
    </row>
    <row r="82" spans="1:8" x14ac:dyDescent="0.2">
      <c r="A82" s="13" t="s">
        <v>92</v>
      </c>
      <c r="B82" s="13" t="s">
        <v>103</v>
      </c>
      <c r="C82" s="32">
        <v>1017182</v>
      </c>
      <c r="D82" s="33">
        <v>0</v>
      </c>
      <c r="E82" s="33">
        <v>0</v>
      </c>
      <c r="F82" s="33">
        <v>0</v>
      </c>
      <c r="G82" s="33">
        <f>SUM(C82:F82)</f>
        <v>1017182</v>
      </c>
    </row>
    <row r="83" spans="1:8" x14ac:dyDescent="0.2">
      <c r="A83" s="13" t="s">
        <v>29</v>
      </c>
      <c r="B83" s="13" t="s">
        <v>104</v>
      </c>
      <c r="C83" s="32">
        <v>4258587</v>
      </c>
      <c r="D83" s="33">
        <v>0</v>
      </c>
      <c r="E83" s="33">
        <v>284851</v>
      </c>
      <c r="F83" s="33">
        <v>0</v>
      </c>
      <c r="G83" s="33">
        <f t="shared" ref="G83:G146" si="5">SUM(C83:F83)</f>
        <v>4543438</v>
      </c>
    </row>
    <row r="84" spans="1:8" x14ac:dyDescent="0.2">
      <c r="A84" s="13" t="s">
        <v>63</v>
      </c>
      <c r="B84" s="13" t="s">
        <v>105</v>
      </c>
      <c r="C84" s="32">
        <v>7188057</v>
      </c>
      <c r="D84" s="33">
        <v>0</v>
      </c>
      <c r="E84" s="33">
        <v>284875</v>
      </c>
      <c r="F84" s="33">
        <v>1206715</v>
      </c>
      <c r="G84" s="33">
        <f t="shared" si="5"/>
        <v>8679647</v>
      </c>
    </row>
    <row r="85" spans="1:8" x14ac:dyDescent="0.2">
      <c r="A85" s="13" t="s">
        <v>107</v>
      </c>
      <c r="B85" s="13" t="s">
        <v>106</v>
      </c>
      <c r="C85" s="32">
        <v>11508768</v>
      </c>
      <c r="D85" s="33">
        <v>0</v>
      </c>
      <c r="E85" s="33">
        <v>403067</v>
      </c>
      <c r="F85" s="33">
        <v>0</v>
      </c>
      <c r="G85" s="33">
        <f t="shared" si="5"/>
        <v>11911835</v>
      </c>
    </row>
    <row r="86" spans="1:8" x14ac:dyDescent="0.2">
      <c r="A86" s="13" t="s">
        <v>62</v>
      </c>
      <c r="B86" s="13" t="s">
        <v>108</v>
      </c>
      <c r="C86" s="32">
        <v>221834</v>
      </c>
      <c r="D86" s="33">
        <v>0</v>
      </c>
      <c r="E86" s="33">
        <v>17304</v>
      </c>
      <c r="F86" s="33">
        <v>149375</v>
      </c>
      <c r="G86" s="33">
        <f t="shared" si="5"/>
        <v>388513</v>
      </c>
    </row>
    <row r="87" spans="1:8" x14ac:dyDescent="0.2">
      <c r="A87" s="13" t="s">
        <v>68</v>
      </c>
      <c r="B87" s="13" t="s">
        <v>108</v>
      </c>
      <c r="C87" s="32">
        <v>4208021</v>
      </c>
      <c r="D87" s="33">
        <v>0</v>
      </c>
      <c r="E87" s="33">
        <v>309020</v>
      </c>
      <c r="F87" s="33">
        <v>0</v>
      </c>
      <c r="G87" s="33">
        <f t="shared" si="5"/>
        <v>4517041</v>
      </c>
    </row>
    <row r="88" spans="1:8" x14ac:dyDescent="0.2">
      <c r="A88" s="13" t="s">
        <v>12</v>
      </c>
      <c r="B88" s="13" t="s">
        <v>110</v>
      </c>
      <c r="C88" s="32">
        <v>1074828</v>
      </c>
      <c r="D88" s="33">
        <v>0</v>
      </c>
      <c r="E88" s="33">
        <v>134501</v>
      </c>
      <c r="F88" s="33">
        <v>0</v>
      </c>
      <c r="G88" s="33">
        <f t="shared" si="5"/>
        <v>1209329</v>
      </c>
    </row>
    <row r="89" spans="1:8" x14ac:dyDescent="0.2">
      <c r="A89" s="13" t="s">
        <v>112</v>
      </c>
      <c r="B89" s="13" t="s">
        <v>111</v>
      </c>
      <c r="C89" s="32">
        <v>9780873</v>
      </c>
      <c r="D89" s="33">
        <v>0</v>
      </c>
      <c r="E89" s="33">
        <v>132023</v>
      </c>
      <c r="F89" s="33">
        <v>0</v>
      </c>
      <c r="G89" s="33">
        <f t="shared" si="5"/>
        <v>9912896</v>
      </c>
    </row>
    <row r="90" spans="1:8" x14ac:dyDescent="0.2">
      <c r="A90" s="13" t="s">
        <v>37</v>
      </c>
      <c r="B90" s="13" t="s">
        <v>113</v>
      </c>
      <c r="C90" s="32">
        <v>4337560</v>
      </c>
      <c r="D90" s="33">
        <v>0</v>
      </c>
      <c r="E90" s="33">
        <v>166487</v>
      </c>
      <c r="F90" s="33">
        <v>0</v>
      </c>
      <c r="G90" s="33">
        <f t="shared" si="5"/>
        <v>4504047</v>
      </c>
    </row>
    <row r="91" spans="1:8" x14ac:dyDescent="0.2">
      <c r="A91" s="13" t="s">
        <v>49</v>
      </c>
      <c r="B91" s="13" t="s">
        <v>114</v>
      </c>
      <c r="C91" s="32">
        <v>5067974</v>
      </c>
      <c r="D91" s="33">
        <v>0</v>
      </c>
      <c r="E91" s="33">
        <v>165332</v>
      </c>
      <c r="F91" s="33">
        <v>0</v>
      </c>
      <c r="G91" s="33">
        <f t="shared" si="5"/>
        <v>5233306</v>
      </c>
    </row>
    <row r="92" spans="1:8" x14ac:dyDescent="0.2">
      <c r="A92" s="13" t="s">
        <v>57</v>
      </c>
      <c r="B92" s="13" t="s">
        <v>115</v>
      </c>
      <c r="C92" s="32">
        <v>1396560</v>
      </c>
      <c r="D92" s="33">
        <v>0</v>
      </c>
      <c r="E92" s="33">
        <v>123322</v>
      </c>
      <c r="F92" s="33">
        <v>0</v>
      </c>
      <c r="G92" s="33">
        <f t="shared" si="5"/>
        <v>1519882</v>
      </c>
    </row>
    <row r="93" spans="1:8" x14ac:dyDescent="0.2">
      <c r="A93" s="13" t="s">
        <v>20</v>
      </c>
      <c r="B93" s="13" t="s">
        <v>116</v>
      </c>
      <c r="C93" s="32">
        <v>1675264</v>
      </c>
      <c r="D93" s="33">
        <v>0</v>
      </c>
      <c r="E93" s="33">
        <v>178211</v>
      </c>
      <c r="F93" s="33">
        <v>0</v>
      </c>
      <c r="G93" s="33">
        <f t="shared" si="5"/>
        <v>1853475</v>
      </c>
    </row>
    <row r="94" spans="1:8" x14ac:dyDescent="0.2">
      <c r="A94" s="13" t="s">
        <v>62</v>
      </c>
      <c r="B94" s="13" t="s">
        <v>117</v>
      </c>
      <c r="C94" s="32">
        <v>7117005</v>
      </c>
      <c r="D94" s="33">
        <v>0</v>
      </c>
      <c r="E94" s="33">
        <v>163923</v>
      </c>
      <c r="F94" s="33">
        <v>1415017</v>
      </c>
      <c r="G94" s="33">
        <f t="shared" si="5"/>
        <v>8695945</v>
      </c>
    </row>
    <row r="95" spans="1:8" x14ac:dyDescent="0.2">
      <c r="A95" s="13" t="s">
        <v>10</v>
      </c>
      <c r="B95" s="13" t="s">
        <v>118</v>
      </c>
      <c r="C95" s="32">
        <v>1241719</v>
      </c>
      <c r="D95" s="33">
        <v>0</v>
      </c>
      <c r="E95" s="33">
        <v>191989</v>
      </c>
      <c r="F95" s="33">
        <v>0</v>
      </c>
      <c r="G95" s="33">
        <f t="shared" si="5"/>
        <v>1433708</v>
      </c>
    </row>
    <row r="96" spans="1:8" x14ac:dyDescent="0.2">
      <c r="A96" s="13" t="s">
        <v>21</v>
      </c>
      <c r="B96" s="13" t="s">
        <v>118</v>
      </c>
      <c r="C96" s="32">
        <v>421766</v>
      </c>
      <c r="D96" s="33">
        <v>0</v>
      </c>
      <c r="E96" s="33">
        <v>70806</v>
      </c>
      <c r="F96" s="33">
        <v>0</v>
      </c>
      <c r="G96" s="33">
        <f t="shared" si="5"/>
        <v>492572</v>
      </c>
    </row>
    <row r="97" spans="1:7" x14ac:dyDescent="0.2">
      <c r="A97" s="13" t="s">
        <v>49</v>
      </c>
      <c r="B97" s="13" t="s">
        <v>120</v>
      </c>
      <c r="C97" s="32">
        <v>4580460</v>
      </c>
      <c r="D97" s="33">
        <v>0</v>
      </c>
      <c r="E97" s="33">
        <v>289014</v>
      </c>
      <c r="F97" s="33">
        <v>0</v>
      </c>
      <c r="G97" s="33">
        <f t="shared" si="5"/>
        <v>4869474</v>
      </c>
    </row>
    <row r="98" spans="1:7" x14ac:dyDescent="0.2">
      <c r="A98" s="13" t="s">
        <v>16</v>
      </c>
      <c r="B98" s="13" t="s">
        <v>121</v>
      </c>
      <c r="C98" s="32">
        <v>4900106</v>
      </c>
      <c r="D98" s="33">
        <v>0</v>
      </c>
      <c r="E98" s="33">
        <v>164083</v>
      </c>
      <c r="F98" s="33">
        <v>1290095</v>
      </c>
      <c r="G98" s="33">
        <f t="shared" si="5"/>
        <v>6354284</v>
      </c>
    </row>
    <row r="99" spans="1:7" x14ac:dyDescent="0.2">
      <c r="A99" s="13" t="s">
        <v>123</v>
      </c>
      <c r="B99" s="13" t="s">
        <v>122</v>
      </c>
      <c r="C99" s="32">
        <v>3303237</v>
      </c>
      <c r="D99" s="33">
        <v>0</v>
      </c>
      <c r="E99" s="33">
        <v>307636</v>
      </c>
      <c r="F99" s="33">
        <v>0</v>
      </c>
      <c r="G99" s="33">
        <f t="shared" si="5"/>
        <v>3610873</v>
      </c>
    </row>
    <row r="100" spans="1:7" x14ac:dyDescent="0.2">
      <c r="A100" s="13" t="s">
        <v>14</v>
      </c>
      <c r="B100" s="13" t="s">
        <v>124</v>
      </c>
      <c r="C100" s="32">
        <v>1040005</v>
      </c>
      <c r="D100" s="33">
        <v>0</v>
      </c>
      <c r="E100" s="33">
        <v>115643</v>
      </c>
      <c r="F100" s="33">
        <v>848912</v>
      </c>
      <c r="G100" s="33">
        <f t="shared" si="5"/>
        <v>2004560</v>
      </c>
    </row>
    <row r="101" spans="1:7" x14ac:dyDescent="0.2">
      <c r="A101" s="13" t="s">
        <v>126</v>
      </c>
      <c r="B101" s="13" t="s">
        <v>125</v>
      </c>
      <c r="C101" s="32">
        <v>4165159</v>
      </c>
      <c r="D101" s="33">
        <v>0</v>
      </c>
      <c r="E101" s="33">
        <v>436312</v>
      </c>
      <c r="F101" s="33">
        <v>0</v>
      </c>
      <c r="G101" s="33">
        <f t="shared" si="5"/>
        <v>4601471</v>
      </c>
    </row>
    <row r="102" spans="1:7" x14ac:dyDescent="0.2">
      <c r="A102" s="13" t="s">
        <v>128</v>
      </c>
      <c r="B102" s="13" t="s">
        <v>127</v>
      </c>
      <c r="C102" s="32">
        <v>2603750</v>
      </c>
      <c r="D102" s="33">
        <v>0</v>
      </c>
      <c r="E102" s="33">
        <v>295298</v>
      </c>
      <c r="F102" s="33">
        <v>0</v>
      </c>
      <c r="G102" s="33">
        <f t="shared" si="5"/>
        <v>2899048</v>
      </c>
    </row>
    <row r="103" spans="1:7" x14ac:dyDescent="0.2">
      <c r="A103" s="13" t="s">
        <v>41</v>
      </c>
      <c r="B103" s="13" t="s">
        <v>129</v>
      </c>
      <c r="C103" s="32">
        <v>2330999</v>
      </c>
      <c r="D103" s="33">
        <v>0</v>
      </c>
      <c r="E103" s="33">
        <v>287556</v>
      </c>
      <c r="F103" s="33">
        <v>520602</v>
      </c>
      <c r="G103" s="33">
        <f t="shared" si="5"/>
        <v>3139157</v>
      </c>
    </row>
    <row r="104" spans="1:7" x14ac:dyDescent="0.2">
      <c r="A104" s="13" t="s">
        <v>41</v>
      </c>
      <c r="B104" s="13" t="s">
        <v>130</v>
      </c>
      <c r="C104" s="32">
        <v>4848603</v>
      </c>
      <c r="D104" s="33">
        <v>0</v>
      </c>
      <c r="E104" s="33">
        <v>526288</v>
      </c>
      <c r="F104" s="33">
        <v>952812</v>
      </c>
      <c r="G104" s="33">
        <f t="shared" si="5"/>
        <v>6327703</v>
      </c>
    </row>
    <row r="105" spans="1:7" x14ac:dyDescent="0.2">
      <c r="A105" s="13" t="s">
        <v>75</v>
      </c>
      <c r="B105" s="13" t="s">
        <v>131</v>
      </c>
      <c r="C105" s="32">
        <v>2395584</v>
      </c>
      <c r="D105" s="33">
        <v>0</v>
      </c>
      <c r="E105" s="33">
        <v>129069</v>
      </c>
      <c r="F105" s="33">
        <v>0</v>
      </c>
      <c r="G105" s="33">
        <f t="shared" si="5"/>
        <v>2524653</v>
      </c>
    </row>
    <row r="106" spans="1:7" x14ac:dyDescent="0.2">
      <c r="A106" s="13" t="s">
        <v>133</v>
      </c>
      <c r="B106" s="13" t="s">
        <v>132</v>
      </c>
      <c r="C106" s="32">
        <v>11499940</v>
      </c>
      <c r="D106" s="33">
        <v>0</v>
      </c>
      <c r="E106" s="33">
        <v>472533</v>
      </c>
      <c r="F106" s="33">
        <v>3759845</v>
      </c>
      <c r="G106" s="33">
        <f t="shared" si="5"/>
        <v>15732318</v>
      </c>
    </row>
    <row r="107" spans="1:7" x14ac:dyDescent="0.2">
      <c r="A107" s="13" t="s">
        <v>63</v>
      </c>
      <c r="B107" s="13" t="s">
        <v>132</v>
      </c>
      <c r="C107" s="32">
        <v>740426</v>
      </c>
      <c r="D107" s="33">
        <v>0</v>
      </c>
      <c r="E107" s="33">
        <v>26624</v>
      </c>
      <c r="F107" s="33">
        <v>112778</v>
      </c>
      <c r="G107" s="33">
        <f t="shared" si="5"/>
        <v>879828</v>
      </c>
    </row>
    <row r="108" spans="1:7" x14ac:dyDescent="0.2">
      <c r="A108" s="13" t="s">
        <v>12</v>
      </c>
      <c r="B108" s="13" t="s">
        <v>135</v>
      </c>
      <c r="C108" s="32">
        <v>1474235</v>
      </c>
      <c r="D108" s="33">
        <v>0</v>
      </c>
      <c r="E108" s="33">
        <v>141416</v>
      </c>
      <c r="F108" s="33">
        <v>0</v>
      </c>
      <c r="G108" s="33">
        <f t="shared" si="5"/>
        <v>1615651</v>
      </c>
    </row>
    <row r="109" spans="1:7" x14ac:dyDescent="0.2">
      <c r="A109" s="13" t="s">
        <v>63</v>
      </c>
      <c r="B109" s="13" t="s">
        <v>136</v>
      </c>
      <c r="C109" s="32">
        <v>7736905</v>
      </c>
      <c r="D109" s="33">
        <v>0</v>
      </c>
      <c r="E109" s="33">
        <v>455721</v>
      </c>
      <c r="F109" s="33">
        <v>1930413</v>
      </c>
      <c r="G109" s="33">
        <f t="shared" si="5"/>
        <v>10123039</v>
      </c>
    </row>
    <row r="110" spans="1:7" x14ac:dyDescent="0.2">
      <c r="A110" s="13" t="s">
        <v>29</v>
      </c>
      <c r="B110" s="13" t="s">
        <v>137</v>
      </c>
      <c r="C110" s="32">
        <v>2332058</v>
      </c>
      <c r="D110" s="33">
        <v>0</v>
      </c>
      <c r="E110" s="33">
        <v>155241</v>
      </c>
      <c r="F110" s="33">
        <v>0</v>
      </c>
      <c r="G110" s="33">
        <f t="shared" si="5"/>
        <v>2487299</v>
      </c>
    </row>
    <row r="111" spans="1:7" x14ac:dyDescent="0.2">
      <c r="A111" s="13" t="s">
        <v>41</v>
      </c>
      <c r="B111" s="13" t="s">
        <v>138</v>
      </c>
      <c r="C111" s="32">
        <v>3679364</v>
      </c>
      <c r="D111" s="33">
        <v>0</v>
      </c>
      <c r="E111" s="33">
        <v>404805</v>
      </c>
      <c r="F111" s="33">
        <v>732875</v>
      </c>
      <c r="G111" s="33">
        <f t="shared" si="5"/>
        <v>4817044</v>
      </c>
    </row>
    <row r="112" spans="1:7" x14ac:dyDescent="0.2">
      <c r="A112" s="13" t="s">
        <v>21</v>
      </c>
      <c r="B112" s="13" t="s">
        <v>139</v>
      </c>
      <c r="C112" s="32">
        <v>3657707</v>
      </c>
      <c r="D112" s="33">
        <v>0</v>
      </c>
      <c r="E112" s="33">
        <v>443205</v>
      </c>
      <c r="F112" s="33">
        <v>0</v>
      </c>
      <c r="G112" s="33">
        <f t="shared" si="5"/>
        <v>4100912</v>
      </c>
    </row>
    <row r="113" spans="1:7" x14ac:dyDescent="0.2">
      <c r="A113" s="13" t="s">
        <v>10</v>
      </c>
      <c r="B113" s="13" t="s">
        <v>140</v>
      </c>
      <c r="C113" s="32">
        <v>411756</v>
      </c>
      <c r="D113" s="33">
        <v>0</v>
      </c>
      <c r="E113" s="33">
        <v>46590</v>
      </c>
      <c r="F113" s="33">
        <v>0</v>
      </c>
      <c r="G113" s="33">
        <f t="shared" si="5"/>
        <v>458346</v>
      </c>
    </row>
    <row r="114" spans="1:7" x14ac:dyDescent="0.2">
      <c r="A114" s="13" t="s">
        <v>53</v>
      </c>
      <c r="B114" s="13" t="s">
        <v>140</v>
      </c>
      <c r="C114" s="32">
        <v>1687950</v>
      </c>
      <c r="D114" s="33">
        <v>0</v>
      </c>
      <c r="E114" s="33">
        <v>192270</v>
      </c>
      <c r="F114" s="33">
        <v>0</v>
      </c>
      <c r="G114" s="33">
        <f t="shared" si="5"/>
        <v>1880220</v>
      </c>
    </row>
    <row r="115" spans="1:7" x14ac:dyDescent="0.2">
      <c r="A115" s="13" t="s">
        <v>28</v>
      </c>
      <c r="B115" s="13" t="s">
        <v>142</v>
      </c>
      <c r="C115" s="32">
        <v>115530</v>
      </c>
      <c r="D115" s="33">
        <v>0</v>
      </c>
      <c r="E115" s="33">
        <v>10890</v>
      </c>
      <c r="F115" s="33">
        <v>0</v>
      </c>
      <c r="G115" s="33">
        <f t="shared" si="5"/>
        <v>126420</v>
      </c>
    </row>
    <row r="116" spans="1:7" x14ac:dyDescent="0.2">
      <c r="A116" s="13" t="s">
        <v>53</v>
      </c>
      <c r="B116" s="13" t="s">
        <v>142</v>
      </c>
      <c r="C116" s="32">
        <v>1050961</v>
      </c>
      <c r="D116" s="33">
        <v>0</v>
      </c>
      <c r="E116" s="33">
        <v>108641</v>
      </c>
      <c r="F116" s="33">
        <v>0</v>
      </c>
      <c r="G116" s="33">
        <f t="shared" si="5"/>
        <v>1159602</v>
      </c>
    </row>
    <row r="117" spans="1:7" x14ac:dyDescent="0.2">
      <c r="A117" s="13" t="s">
        <v>12</v>
      </c>
      <c r="B117" s="13" t="s">
        <v>144</v>
      </c>
      <c r="C117" s="32">
        <v>1147905</v>
      </c>
      <c r="D117" s="33">
        <v>0</v>
      </c>
      <c r="E117" s="33">
        <v>134682</v>
      </c>
      <c r="F117" s="33">
        <v>0</v>
      </c>
      <c r="G117" s="33">
        <f t="shared" si="5"/>
        <v>1282587</v>
      </c>
    </row>
    <row r="118" spans="1:7" x14ac:dyDescent="0.2">
      <c r="A118" s="13" t="s">
        <v>35</v>
      </c>
      <c r="B118" s="13" t="s">
        <v>145</v>
      </c>
      <c r="C118" s="32">
        <v>4374091</v>
      </c>
      <c r="D118" s="33">
        <v>0</v>
      </c>
      <c r="E118" s="33">
        <v>362511</v>
      </c>
      <c r="F118" s="33">
        <v>0</v>
      </c>
      <c r="G118" s="33">
        <f t="shared" si="5"/>
        <v>4736602</v>
      </c>
    </row>
    <row r="119" spans="1:7" x14ac:dyDescent="0.2">
      <c r="A119" s="13" t="s">
        <v>21</v>
      </c>
      <c r="B119" s="13" t="s">
        <v>146</v>
      </c>
      <c r="C119" s="32">
        <v>3279526</v>
      </c>
      <c r="D119" s="33">
        <v>0</v>
      </c>
      <c r="E119" s="33">
        <v>382128</v>
      </c>
      <c r="F119" s="33">
        <v>0</v>
      </c>
      <c r="G119" s="33">
        <f t="shared" si="5"/>
        <v>3661654</v>
      </c>
    </row>
    <row r="120" spans="1:7" x14ac:dyDescent="0.2">
      <c r="A120" s="13" t="s">
        <v>126</v>
      </c>
      <c r="B120" s="13" t="s">
        <v>147</v>
      </c>
      <c r="C120" s="32">
        <v>326126</v>
      </c>
      <c r="D120" s="33">
        <v>0</v>
      </c>
      <c r="E120" s="33">
        <v>35312</v>
      </c>
      <c r="F120" s="33">
        <v>0</v>
      </c>
      <c r="G120" s="33">
        <f t="shared" si="5"/>
        <v>361438</v>
      </c>
    </row>
    <row r="121" spans="1:7" x14ac:dyDescent="0.2">
      <c r="A121" s="13" t="s">
        <v>10</v>
      </c>
      <c r="B121" s="13" t="s">
        <v>147</v>
      </c>
      <c r="C121" s="32">
        <v>1066098</v>
      </c>
      <c r="D121" s="33">
        <v>0</v>
      </c>
      <c r="E121" s="33">
        <v>122215</v>
      </c>
      <c r="F121" s="33">
        <v>0</v>
      </c>
      <c r="G121" s="33">
        <f t="shared" si="5"/>
        <v>1188313</v>
      </c>
    </row>
    <row r="122" spans="1:7" x14ac:dyDescent="0.2">
      <c r="A122" s="13" t="s">
        <v>20</v>
      </c>
      <c r="B122" s="13" t="s">
        <v>149</v>
      </c>
      <c r="C122" s="32">
        <v>1315855</v>
      </c>
      <c r="D122" s="33">
        <v>0</v>
      </c>
      <c r="E122" s="33">
        <v>173744</v>
      </c>
      <c r="F122" s="33">
        <v>0</v>
      </c>
      <c r="G122" s="33">
        <f t="shared" si="5"/>
        <v>1489599</v>
      </c>
    </row>
    <row r="123" spans="1:7" x14ac:dyDescent="0.2">
      <c r="A123" s="13" t="s">
        <v>49</v>
      </c>
      <c r="B123" s="13" t="s">
        <v>150</v>
      </c>
      <c r="C123" s="32">
        <v>9151565</v>
      </c>
      <c r="D123" s="33">
        <v>0</v>
      </c>
      <c r="E123" s="33">
        <v>272972</v>
      </c>
      <c r="F123" s="33">
        <v>0</v>
      </c>
      <c r="G123" s="33">
        <f t="shared" si="5"/>
        <v>9424537</v>
      </c>
    </row>
    <row r="124" spans="1:7" x14ac:dyDescent="0.2">
      <c r="A124" s="13" t="s">
        <v>12</v>
      </c>
      <c r="B124" s="13" t="s">
        <v>151</v>
      </c>
      <c r="C124" s="32">
        <v>3385486</v>
      </c>
      <c r="D124" s="33">
        <v>0</v>
      </c>
      <c r="E124" s="33">
        <v>221533</v>
      </c>
      <c r="F124" s="33">
        <v>0</v>
      </c>
      <c r="G124" s="33">
        <f t="shared" si="5"/>
        <v>3607019</v>
      </c>
    </row>
    <row r="125" spans="1:7" x14ac:dyDescent="0.2">
      <c r="A125" s="13" t="s">
        <v>24</v>
      </c>
      <c r="B125" s="13" t="s">
        <v>152</v>
      </c>
      <c r="C125" s="32">
        <v>1261195</v>
      </c>
      <c r="D125" s="33">
        <v>0</v>
      </c>
      <c r="E125" s="33">
        <v>66424</v>
      </c>
      <c r="F125" s="33">
        <v>0</v>
      </c>
      <c r="G125" s="33">
        <f t="shared" si="5"/>
        <v>1327619</v>
      </c>
    </row>
    <row r="126" spans="1:7" x14ac:dyDescent="0.2">
      <c r="A126" s="13" t="s">
        <v>153</v>
      </c>
      <c r="B126" s="13" t="s">
        <v>152</v>
      </c>
      <c r="C126" s="32">
        <v>1428522</v>
      </c>
      <c r="D126" s="33">
        <v>0</v>
      </c>
      <c r="E126" s="33">
        <v>82221</v>
      </c>
      <c r="F126" s="33">
        <v>0</v>
      </c>
      <c r="G126" s="33">
        <f t="shared" si="5"/>
        <v>1510743</v>
      </c>
    </row>
    <row r="127" spans="1:7" x14ac:dyDescent="0.2">
      <c r="A127" s="13" t="s">
        <v>29</v>
      </c>
      <c r="B127" s="13" t="s">
        <v>155</v>
      </c>
      <c r="C127" s="32">
        <v>8540142</v>
      </c>
      <c r="D127" s="33">
        <v>0</v>
      </c>
      <c r="E127" s="33">
        <v>354328</v>
      </c>
      <c r="F127" s="33">
        <v>0</v>
      </c>
      <c r="G127" s="33">
        <f t="shared" si="5"/>
        <v>8894470</v>
      </c>
    </row>
    <row r="128" spans="1:7" x14ac:dyDescent="0.2">
      <c r="A128" s="13" t="s">
        <v>41</v>
      </c>
      <c r="B128" s="13" t="s">
        <v>156</v>
      </c>
      <c r="C128" s="32">
        <v>2936274</v>
      </c>
      <c r="D128" s="33">
        <v>0</v>
      </c>
      <c r="E128" s="33">
        <v>271648</v>
      </c>
      <c r="F128" s="33">
        <v>491802</v>
      </c>
      <c r="G128" s="33">
        <f t="shared" si="5"/>
        <v>3699724</v>
      </c>
    </row>
    <row r="129" spans="1:7" x14ac:dyDescent="0.2">
      <c r="A129" s="13" t="s">
        <v>41</v>
      </c>
      <c r="B129" s="13" t="s">
        <v>157</v>
      </c>
      <c r="C129" s="32">
        <v>1224173</v>
      </c>
      <c r="D129" s="33">
        <v>0</v>
      </c>
      <c r="E129" s="33">
        <v>142342</v>
      </c>
      <c r="F129" s="33">
        <v>257702</v>
      </c>
      <c r="G129" s="33">
        <f t="shared" si="5"/>
        <v>1624217</v>
      </c>
    </row>
    <row r="130" spans="1:7" x14ac:dyDescent="0.2">
      <c r="A130" s="13" t="s">
        <v>12</v>
      </c>
      <c r="B130" s="13" t="s">
        <v>158</v>
      </c>
      <c r="C130" s="32">
        <v>4876617</v>
      </c>
      <c r="D130" s="33">
        <v>0</v>
      </c>
      <c r="E130" s="33">
        <v>280593</v>
      </c>
      <c r="F130" s="33">
        <v>0</v>
      </c>
      <c r="G130" s="33">
        <f t="shared" si="5"/>
        <v>5157210</v>
      </c>
    </row>
    <row r="131" spans="1:7" x14ac:dyDescent="0.2">
      <c r="A131" s="13" t="s">
        <v>153</v>
      </c>
      <c r="B131" s="13" t="s">
        <v>159</v>
      </c>
      <c r="C131" s="32">
        <v>3769793</v>
      </c>
      <c r="D131" s="33">
        <v>0</v>
      </c>
      <c r="E131" s="33">
        <v>294457</v>
      </c>
      <c r="F131" s="33">
        <v>0</v>
      </c>
      <c r="G131" s="33">
        <f t="shared" si="5"/>
        <v>4064250</v>
      </c>
    </row>
    <row r="132" spans="1:7" x14ac:dyDescent="0.2">
      <c r="A132" s="13" t="s">
        <v>20</v>
      </c>
      <c r="B132" s="13" t="s">
        <v>160</v>
      </c>
      <c r="C132" s="32">
        <v>4201942</v>
      </c>
      <c r="D132" s="33">
        <v>0</v>
      </c>
      <c r="E132" s="33">
        <v>247021</v>
      </c>
      <c r="F132" s="33">
        <v>0</v>
      </c>
      <c r="G132" s="33">
        <f t="shared" si="5"/>
        <v>4448963</v>
      </c>
    </row>
    <row r="133" spans="1:7" x14ac:dyDescent="0.2">
      <c r="A133" s="13" t="s">
        <v>107</v>
      </c>
      <c r="B133" s="13" t="s">
        <v>161</v>
      </c>
      <c r="C133" s="32">
        <v>325300</v>
      </c>
      <c r="D133" s="33">
        <v>0</v>
      </c>
      <c r="E133" s="33">
        <v>16153</v>
      </c>
      <c r="F133" s="33">
        <v>0</v>
      </c>
      <c r="G133" s="33">
        <f t="shared" si="5"/>
        <v>341453</v>
      </c>
    </row>
    <row r="134" spans="1:7" x14ac:dyDescent="0.2">
      <c r="A134" s="13" t="s">
        <v>12</v>
      </c>
      <c r="B134" s="13" t="s">
        <v>161</v>
      </c>
      <c r="C134" s="32">
        <v>8685336</v>
      </c>
      <c r="D134" s="33">
        <v>0</v>
      </c>
      <c r="E134" s="33">
        <v>538195</v>
      </c>
      <c r="F134" s="33">
        <v>0</v>
      </c>
      <c r="G134" s="33">
        <f t="shared" si="5"/>
        <v>9223531</v>
      </c>
    </row>
    <row r="135" spans="1:7" x14ac:dyDescent="0.2">
      <c r="A135" s="13" t="s">
        <v>74</v>
      </c>
      <c r="B135" s="13" t="s">
        <v>163</v>
      </c>
      <c r="C135" s="32">
        <v>4049350</v>
      </c>
      <c r="D135" s="33">
        <v>0</v>
      </c>
      <c r="E135" s="33">
        <v>142638</v>
      </c>
      <c r="F135" s="33">
        <v>0</v>
      </c>
      <c r="G135" s="33">
        <f t="shared" si="5"/>
        <v>4191988</v>
      </c>
    </row>
    <row r="136" spans="1:7" x14ac:dyDescent="0.2">
      <c r="A136" s="13" t="s">
        <v>25</v>
      </c>
      <c r="B136" s="13" t="s">
        <v>164</v>
      </c>
      <c r="C136" s="32">
        <v>1151827</v>
      </c>
      <c r="D136" s="33">
        <v>0</v>
      </c>
      <c r="E136" s="33">
        <v>114037</v>
      </c>
      <c r="F136" s="33">
        <v>0</v>
      </c>
      <c r="G136" s="33">
        <f t="shared" si="5"/>
        <v>1265864</v>
      </c>
    </row>
    <row r="137" spans="1:7" x14ac:dyDescent="0.2">
      <c r="A137" s="13" t="s">
        <v>59</v>
      </c>
      <c r="B137" s="13" t="s">
        <v>165</v>
      </c>
      <c r="C137" s="32">
        <v>345295</v>
      </c>
      <c r="D137" s="33">
        <v>0</v>
      </c>
      <c r="E137" s="33">
        <v>26232</v>
      </c>
      <c r="F137" s="33">
        <v>0</v>
      </c>
      <c r="G137" s="33">
        <f t="shared" si="5"/>
        <v>371527</v>
      </c>
    </row>
    <row r="138" spans="1:7" x14ac:dyDescent="0.2">
      <c r="A138" s="13" t="s">
        <v>166</v>
      </c>
      <c r="B138" s="13" t="s">
        <v>165</v>
      </c>
      <c r="C138" s="32">
        <v>1194956</v>
      </c>
      <c r="D138" s="33">
        <v>0</v>
      </c>
      <c r="E138" s="33">
        <v>93113</v>
      </c>
      <c r="F138" s="33">
        <v>0</v>
      </c>
      <c r="G138" s="33">
        <f t="shared" si="5"/>
        <v>1288069</v>
      </c>
    </row>
    <row r="139" spans="1:7" x14ac:dyDescent="0.2">
      <c r="A139" s="13" t="s">
        <v>20</v>
      </c>
      <c r="B139" s="13" t="s">
        <v>168</v>
      </c>
      <c r="C139" s="32">
        <v>2055827</v>
      </c>
      <c r="D139" s="33">
        <v>0</v>
      </c>
      <c r="E139" s="33">
        <v>202677</v>
      </c>
      <c r="F139" s="33">
        <v>0</v>
      </c>
      <c r="G139" s="33">
        <f t="shared" si="5"/>
        <v>2258504</v>
      </c>
    </row>
    <row r="140" spans="1:7" x14ac:dyDescent="0.2">
      <c r="A140" s="13" t="s">
        <v>51</v>
      </c>
      <c r="B140" s="13" t="s">
        <v>169</v>
      </c>
      <c r="C140" s="32">
        <v>1690789</v>
      </c>
      <c r="D140" s="33">
        <v>0</v>
      </c>
      <c r="E140" s="33">
        <v>209629</v>
      </c>
      <c r="F140" s="33">
        <v>0</v>
      </c>
      <c r="G140" s="33">
        <f t="shared" si="5"/>
        <v>1900418</v>
      </c>
    </row>
    <row r="141" spans="1:7" x14ac:dyDescent="0.2">
      <c r="A141" s="13" t="s">
        <v>44</v>
      </c>
      <c r="B141" s="13" t="s">
        <v>169</v>
      </c>
      <c r="C141" s="32">
        <v>113</v>
      </c>
      <c r="D141" s="33">
        <v>0</v>
      </c>
      <c r="E141" s="33">
        <v>13</v>
      </c>
      <c r="F141" s="33">
        <v>0</v>
      </c>
      <c r="G141" s="33">
        <f t="shared" si="5"/>
        <v>126</v>
      </c>
    </row>
    <row r="142" spans="1:7" x14ac:dyDescent="0.2">
      <c r="A142" s="13" t="s">
        <v>37</v>
      </c>
      <c r="B142" s="13" t="s">
        <v>171</v>
      </c>
      <c r="C142" s="32">
        <v>4459634</v>
      </c>
      <c r="D142" s="33">
        <v>0</v>
      </c>
      <c r="E142" s="33">
        <v>156674</v>
      </c>
      <c r="F142" s="33">
        <v>0</v>
      </c>
      <c r="G142" s="33">
        <f t="shared" si="5"/>
        <v>4616308</v>
      </c>
    </row>
    <row r="143" spans="1:7" x14ac:dyDescent="0.2">
      <c r="A143" s="13" t="s">
        <v>35</v>
      </c>
      <c r="B143" s="13" t="s">
        <v>172</v>
      </c>
      <c r="C143" s="32">
        <v>2275691</v>
      </c>
      <c r="D143" s="33">
        <v>0</v>
      </c>
      <c r="E143" s="33">
        <v>187036</v>
      </c>
      <c r="F143" s="33">
        <v>0</v>
      </c>
      <c r="G143" s="33">
        <f t="shared" si="5"/>
        <v>2462727</v>
      </c>
    </row>
    <row r="144" spans="1:7" x14ac:dyDescent="0.2">
      <c r="A144" s="13" t="s">
        <v>25</v>
      </c>
      <c r="B144" s="13" t="s">
        <v>173</v>
      </c>
      <c r="C144" s="32">
        <v>1841269</v>
      </c>
      <c r="D144" s="33">
        <v>0</v>
      </c>
      <c r="E144" s="33">
        <v>185197</v>
      </c>
      <c r="F144" s="33">
        <v>0</v>
      </c>
      <c r="G144" s="33">
        <f t="shared" si="5"/>
        <v>2026466</v>
      </c>
    </row>
    <row r="145" spans="1:7" x14ac:dyDescent="0.2">
      <c r="A145" s="13" t="s">
        <v>49</v>
      </c>
      <c r="B145" s="13" t="s">
        <v>174</v>
      </c>
      <c r="C145" s="32">
        <v>6192764</v>
      </c>
      <c r="D145" s="33">
        <v>0</v>
      </c>
      <c r="E145" s="33">
        <v>363698</v>
      </c>
      <c r="F145" s="33">
        <v>0</v>
      </c>
      <c r="G145" s="33">
        <f t="shared" si="5"/>
        <v>6556462</v>
      </c>
    </row>
    <row r="146" spans="1:7" x14ac:dyDescent="0.2">
      <c r="A146" s="13" t="s">
        <v>41</v>
      </c>
      <c r="B146" s="13" t="s">
        <v>175</v>
      </c>
      <c r="C146" s="32">
        <v>2355166</v>
      </c>
      <c r="D146" s="33">
        <v>0</v>
      </c>
      <c r="E146" s="33">
        <v>144393</v>
      </c>
      <c r="F146" s="33">
        <v>261415</v>
      </c>
      <c r="G146" s="33">
        <f t="shared" si="5"/>
        <v>2760974</v>
      </c>
    </row>
    <row r="147" spans="1:7" x14ac:dyDescent="0.2">
      <c r="A147" s="13" t="s">
        <v>37</v>
      </c>
      <c r="B147" s="13" t="s">
        <v>176</v>
      </c>
      <c r="C147" s="32">
        <v>5440003</v>
      </c>
      <c r="D147" s="33">
        <v>0</v>
      </c>
      <c r="E147" s="33">
        <v>317403</v>
      </c>
      <c r="F147" s="33">
        <v>0</v>
      </c>
      <c r="G147" s="33">
        <f t="shared" ref="G147:G210" si="6">SUM(C147:F147)</f>
        <v>5757406</v>
      </c>
    </row>
    <row r="148" spans="1:7" x14ac:dyDescent="0.2">
      <c r="A148" s="13" t="s">
        <v>57</v>
      </c>
      <c r="B148" s="13" t="s">
        <v>177</v>
      </c>
      <c r="C148" s="32">
        <v>1229149</v>
      </c>
      <c r="D148" s="33">
        <v>0</v>
      </c>
      <c r="E148" s="33">
        <v>119686</v>
      </c>
      <c r="F148" s="33">
        <v>0</v>
      </c>
      <c r="G148" s="33">
        <f t="shared" si="6"/>
        <v>1348835</v>
      </c>
    </row>
    <row r="149" spans="1:7" x14ac:dyDescent="0.2">
      <c r="A149" s="13" t="s">
        <v>20</v>
      </c>
      <c r="B149" s="13" t="s">
        <v>178</v>
      </c>
      <c r="C149" s="32">
        <v>2950571</v>
      </c>
      <c r="D149" s="33">
        <v>0</v>
      </c>
      <c r="E149" s="33">
        <v>211357</v>
      </c>
      <c r="F149" s="33">
        <v>0</v>
      </c>
      <c r="G149" s="33">
        <f t="shared" si="6"/>
        <v>3161928</v>
      </c>
    </row>
    <row r="150" spans="1:7" x14ac:dyDescent="0.2">
      <c r="A150" s="13" t="s">
        <v>21</v>
      </c>
      <c r="B150" s="13" t="s">
        <v>179</v>
      </c>
      <c r="C150" s="32">
        <v>1505753</v>
      </c>
      <c r="D150" s="33">
        <v>0</v>
      </c>
      <c r="E150" s="33">
        <v>250653</v>
      </c>
      <c r="F150" s="33">
        <v>0</v>
      </c>
      <c r="G150" s="33">
        <f t="shared" si="6"/>
        <v>1756406</v>
      </c>
    </row>
    <row r="151" spans="1:7" x14ac:dyDescent="0.2">
      <c r="A151" s="13" t="s">
        <v>52</v>
      </c>
      <c r="B151" s="13" t="s">
        <v>180</v>
      </c>
      <c r="C151" s="32">
        <v>1468757</v>
      </c>
      <c r="D151" s="33">
        <v>0</v>
      </c>
      <c r="E151" s="33">
        <v>118220</v>
      </c>
      <c r="F151" s="33">
        <v>0</v>
      </c>
      <c r="G151" s="33">
        <f t="shared" si="6"/>
        <v>1586977</v>
      </c>
    </row>
    <row r="152" spans="1:7" x14ac:dyDescent="0.2">
      <c r="A152" s="13" t="s">
        <v>68</v>
      </c>
      <c r="B152" s="13" t="s">
        <v>181</v>
      </c>
      <c r="C152" s="32">
        <v>3795049</v>
      </c>
      <c r="D152" s="33">
        <v>0</v>
      </c>
      <c r="E152" s="33">
        <v>256846</v>
      </c>
      <c r="F152" s="33">
        <v>0</v>
      </c>
      <c r="G152" s="33">
        <f t="shared" si="6"/>
        <v>4051895</v>
      </c>
    </row>
    <row r="153" spans="1:7" x14ac:dyDescent="0.2">
      <c r="A153" s="13" t="s">
        <v>133</v>
      </c>
      <c r="B153" s="13" t="s">
        <v>182</v>
      </c>
      <c r="C153" s="32">
        <v>10525535</v>
      </c>
      <c r="D153" s="33">
        <v>0</v>
      </c>
      <c r="E153" s="33">
        <v>536299</v>
      </c>
      <c r="F153" s="33">
        <v>4267217</v>
      </c>
      <c r="G153" s="33">
        <f t="shared" si="6"/>
        <v>15329051</v>
      </c>
    </row>
    <row r="154" spans="1:7" x14ac:dyDescent="0.2">
      <c r="A154" s="13" t="s">
        <v>20</v>
      </c>
      <c r="B154" s="13" t="s">
        <v>183</v>
      </c>
      <c r="C154" s="32">
        <v>843669</v>
      </c>
      <c r="D154" s="33">
        <v>0</v>
      </c>
      <c r="E154" s="33">
        <v>125663</v>
      </c>
      <c r="F154" s="33">
        <v>0</v>
      </c>
      <c r="G154" s="33">
        <f t="shared" si="6"/>
        <v>969332</v>
      </c>
    </row>
    <row r="155" spans="1:7" x14ac:dyDescent="0.2">
      <c r="A155" s="13" t="s">
        <v>185</v>
      </c>
      <c r="B155" s="13" t="s">
        <v>184</v>
      </c>
      <c r="C155" s="32">
        <v>16813622</v>
      </c>
      <c r="D155" s="33">
        <v>0</v>
      </c>
      <c r="E155" s="33">
        <v>426615</v>
      </c>
      <c r="F155" s="33">
        <v>0</v>
      </c>
      <c r="G155" s="33">
        <f t="shared" si="6"/>
        <v>17240237</v>
      </c>
    </row>
    <row r="156" spans="1:7" x14ac:dyDescent="0.2">
      <c r="A156" s="13" t="s">
        <v>28</v>
      </c>
      <c r="B156" s="13" t="s">
        <v>186</v>
      </c>
      <c r="C156" s="32">
        <v>361110</v>
      </c>
      <c r="D156" s="33">
        <v>0</v>
      </c>
      <c r="E156" s="33">
        <v>30077</v>
      </c>
      <c r="F156" s="33">
        <v>0</v>
      </c>
      <c r="G156" s="33">
        <f t="shared" si="6"/>
        <v>391187</v>
      </c>
    </row>
    <row r="157" spans="1:7" x14ac:dyDescent="0.2">
      <c r="A157" s="13" t="s">
        <v>29</v>
      </c>
      <c r="B157" s="13" t="s">
        <v>186</v>
      </c>
      <c r="C157" s="32">
        <v>210254</v>
      </c>
      <c r="D157" s="33">
        <v>0</v>
      </c>
      <c r="E157" s="33">
        <v>16823</v>
      </c>
      <c r="F157" s="33">
        <v>0</v>
      </c>
      <c r="G157" s="33">
        <f t="shared" si="6"/>
        <v>227077</v>
      </c>
    </row>
    <row r="158" spans="1:7" x14ac:dyDescent="0.2">
      <c r="A158" s="13" t="s">
        <v>187</v>
      </c>
      <c r="B158" s="13" t="s">
        <v>186</v>
      </c>
      <c r="C158" s="32">
        <v>743632</v>
      </c>
      <c r="D158" s="33">
        <v>0</v>
      </c>
      <c r="E158" s="33">
        <v>55080</v>
      </c>
      <c r="F158" s="33">
        <v>0</v>
      </c>
      <c r="G158" s="33">
        <f t="shared" si="6"/>
        <v>798712</v>
      </c>
    </row>
    <row r="159" spans="1:7" x14ac:dyDescent="0.2">
      <c r="A159" s="13" t="s">
        <v>126</v>
      </c>
      <c r="B159" s="13" t="s">
        <v>189</v>
      </c>
      <c r="C159" s="32">
        <v>1518740</v>
      </c>
      <c r="D159" s="33">
        <v>0</v>
      </c>
      <c r="E159" s="33">
        <v>185269</v>
      </c>
      <c r="F159" s="33">
        <v>0</v>
      </c>
      <c r="G159" s="33">
        <f t="shared" si="6"/>
        <v>1704009</v>
      </c>
    </row>
    <row r="160" spans="1:7" x14ac:dyDescent="0.2">
      <c r="A160" s="13" t="s">
        <v>49</v>
      </c>
      <c r="B160" s="13" t="s">
        <v>190</v>
      </c>
      <c r="C160" s="32">
        <v>2847605</v>
      </c>
      <c r="D160" s="33">
        <v>0</v>
      </c>
      <c r="E160" s="33">
        <v>183005</v>
      </c>
      <c r="F160" s="33">
        <v>0</v>
      </c>
      <c r="G160" s="33">
        <f t="shared" si="6"/>
        <v>3030610</v>
      </c>
    </row>
    <row r="161" spans="1:7" x14ac:dyDescent="0.2">
      <c r="A161" s="13" t="s">
        <v>52</v>
      </c>
      <c r="B161" s="13" t="s">
        <v>191</v>
      </c>
      <c r="C161" s="32">
        <v>1443154</v>
      </c>
      <c r="D161" s="33">
        <v>0</v>
      </c>
      <c r="E161" s="33">
        <v>173917</v>
      </c>
      <c r="F161" s="33">
        <v>0</v>
      </c>
      <c r="G161" s="33">
        <f t="shared" si="6"/>
        <v>1617071</v>
      </c>
    </row>
    <row r="162" spans="1:7" x14ac:dyDescent="0.2">
      <c r="A162" s="13" t="s">
        <v>37</v>
      </c>
      <c r="B162" s="13" t="s">
        <v>192</v>
      </c>
      <c r="C162" s="32">
        <v>1642855</v>
      </c>
      <c r="D162" s="33">
        <v>0</v>
      </c>
      <c r="E162" s="33">
        <v>107202</v>
      </c>
      <c r="F162" s="33">
        <v>0</v>
      </c>
      <c r="G162" s="33">
        <f t="shared" si="6"/>
        <v>1750057</v>
      </c>
    </row>
    <row r="163" spans="1:7" x14ac:dyDescent="0.2">
      <c r="A163" s="13" t="s">
        <v>75</v>
      </c>
      <c r="B163" s="13" t="s">
        <v>193</v>
      </c>
      <c r="C163" s="32">
        <v>4171570</v>
      </c>
      <c r="D163" s="33">
        <v>0</v>
      </c>
      <c r="E163" s="33">
        <v>146868</v>
      </c>
      <c r="F163" s="33">
        <v>0</v>
      </c>
      <c r="G163" s="33">
        <f t="shared" si="6"/>
        <v>4318438</v>
      </c>
    </row>
    <row r="164" spans="1:7" x14ac:dyDescent="0.2">
      <c r="A164" s="13" t="s">
        <v>12</v>
      </c>
      <c r="B164" s="13" t="s">
        <v>194</v>
      </c>
      <c r="C164" s="32">
        <v>1180168</v>
      </c>
      <c r="D164" s="33">
        <v>0</v>
      </c>
      <c r="E164" s="33">
        <v>168059</v>
      </c>
      <c r="F164" s="33">
        <v>0</v>
      </c>
      <c r="G164" s="33">
        <f t="shared" si="6"/>
        <v>1348227</v>
      </c>
    </row>
    <row r="165" spans="1:7" x14ac:dyDescent="0.2">
      <c r="A165" s="13" t="s">
        <v>41</v>
      </c>
      <c r="B165" s="13" t="s">
        <v>195</v>
      </c>
      <c r="C165" s="32">
        <v>3142195</v>
      </c>
      <c r="D165" s="33">
        <v>0</v>
      </c>
      <c r="E165" s="33">
        <v>282644</v>
      </c>
      <c r="F165" s="33">
        <v>511710</v>
      </c>
      <c r="G165" s="33">
        <f t="shared" si="6"/>
        <v>3936549</v>
      </c>
    </row>
    <row r="166" spans="1:7" x14ac:dyDescent="0.2">
      <c r="A166" s="13" t="s">
        <v>53</v>
      </c>
      <c r="B166" s="13" t="s">
        <v>196</v>
      </c>
      <c r="C166" s="32">
        <v>3564921</v>
      </c>
      <c r="D166" s="33">
        <v>0</v>
      </c>
      <c r="E166" s="33">
        <v>358400</v>
      </c>
      <c r="F166" s="33">
        <v>0</v>
      </c>
      <c r="G166" s="33">
        <f t="shared" si="6"/>
        <v>3923321</v>
      </c>
    </row>
    <row r="167" spans="1:7" x14ac:dyDescent="0.2">
      <c r="A167" s="13" t="s">
        <v>123</v>
      </c>
      <c r="B167" s="13" t="s">
        <v>197</v>
      </c>
      <c r="C167" s="32">
        <v>1244889</v>
      </c>
      <c r="D167" s="33">
        <v>0</v>
      </c>
      <c r="E167" s="33">
        <v>110768</v>
      </c>
      <c r="F167" s="33">
        <v>0</v>
      </c>
      <c r="G167" s="33">
        <f t="shared" si="6"/>
        <v>1355657</v>
      </c>
    </row>
    <row r="168" spans="1:7" x14ac:dyDescent="0.2">
      <c r="A168" s="13" t="s">
        <v>49</v>
      </c>
      <c r="B168" s="13" t="s">
        <v>198</v>
      </c>
      <c r="C168" s="32">
        <v>1098049</v>
      </c>
      <c r="D168" s="33">
        <v>0</v>
      </c>
      <c r="E168" s="33">
        <v>73491</v>
      </c>
      <c r="F168" s="33">
        <v>0</v>
      </c>
      <c r="G168" s="33">
        <f t="shared" si="6"/>
        <v>1171540</v>
      </c>
    </row>
    <row r="169" spans="1:7" x14ac:dyDescent="0.2">
      <c r="A169" s="13" t="s">
        <v>47</v>
      </c>
      <c r="B169" s="13" t="s">
        <v>198</v>
      </c>
      <c r="C169" s="32">
        <v>492229</v>
      </c>
      <c r="D169" s="33">
        <v>0</v>
      </c>
      <c r="E169" s="33">
        <v>39828</v>
      </c>
      <c r="F169" s="33">
        <v>0</v>
      </c>
      <c r="G169" s="33">
        <f t="shared" si="6"/>
        <v>532057</v>
      </c>
    </row>
    <row r="170" spans="1:7" x14ac:dyDescent="0.2">
      <c r="A170" s="13" t="s">
        <v>41</v>
      </c>
      <c r="B170" s="13" t="s">
        <v>200</v>
      </c>
      <c r="C170" s="32">
        <v>1340161</v>
      </c>
      <c r="D170" s="33">
        <v>0</v>
      </c>
      <c r="E170" s="33">
        <v>187740</v>
      </c>
      <c r="F170" s="33">
        <v>339891</v>
      </c>
      <c r="G170" s="33">
        <f t="shared" si="6"/>
        <v>1867792</v>
      </c>
    </row>
    <row r="171" spans="1:7" x14ac:dyDescent="0.2">
      <c r="A171" s="13" t="s">
        <v>68</v>
      </c>
      <c r="B171" s="13" t="s">
        <v>201</v>
      </c>
      <c r="C171" s="32">
        <v>5036419</v>
      </c>
      <c r="D171" s="33">
        <v>0</v>
      </c>
      <c r="E171" s="33">
        <v>206441</v>
      </c>
      <c r="F171" s="33">
        <v>0</v>
      </c>
      <c r="G171" s="33">
        <f t="shared" si="6"/>
        <v>5242860</v>
      </c>
    </row>
    <row r="172" spans="1:7" x14ac:dyDescent="0.2">
      <c r="A172" s="13" t="s">
        <v>37</v>
      </c>
      <c r="B172" s="13" t="s">
        <v>202</v>
      </c>
      <c r="C172" s="32">
        <v>3568245</v>
      </c>
      <c r="D172" s="33">
        <v>0</v>
      </c>
      <c r="E172" s="33">
        <v>166807</v>
      </c>
      <c r="F172" s="33">
        <v>0</v>
      </c>
      <c r="G172" s="33">
        <f t="shared" si="6"/>
        <v>3735052</v>
      </c>
    </row>
    <row r="173" spans="1:7" x14ac:dyDescent="0.2">
      <c r="A173" s="13" t="s">
        <v>12</v>
      </c>
      <c r="B173" s="13" t="s">
        <v>203</v>
      </c>
      <c r="C173" s="32">
        <v>1944251</v>
      </c>
      <c r="D173" s="33">
        <v>0</v>
      </c>
      <c r="E173" s="33">
        <v>164296</v>
      </c>
      <c r="F173" s="33">
        <v>0</v>
      </c>
      <c r="G173" s="33">
        <f t="shared" si="6"/>
        <v>2108547</v>
      </c>
    </row>
    <row r="174" spans="1:7" x14ac:dyDescent="0.2">
      <c r="A174" s="13" t="s">
        <v>28</v>
      </c>
      <c r="B174" s="13" t="s">
        <v>204</v>
      </c>
      <c r="C174" s="32">
        <v>2780903</v>
      </c>
      <c r="D174" s="33">
        <v>0</v>
      </c>
      <c r="E174" s="33">
        <v>172713</v>
      </c>
      <c r="F174" s="33">
        <v>0</v>
      </c>
      <c r="G174" s="33">
        <f t="shared" si="6"/>
        <v>2953616</v>
      </c>
    </row>
    <row r="175" spans="1:7" x14ac:dyDescent="0.2">
      <c r="A175" s="13" t="s">
        <v>206</v>
      </c>
      <c r="B175" s="13" t="s">
        <v>205</v>
      </c>
      <c r="C175" s="32">
        <v>2099502</v>
      </c>
      <c r="D175" s="33">
        <v>0</v>
      </c>
      <c r="E175" s="33">
        <v>161643</v>
      </c>
      <c r="F175" s="33">
        <v>0</v>
      </c>
      <c r="G175" s="33">
        <f t="shared" si="6"/>
        <v>2261145</v>
      </c>
    </row>
    <row r="176" spans="1:7" x14ac:dyDescent="0.2">
      <c r="A176" s="13" t="s">
        <v>51</v>
      </c>
      <c r="B176" s="13" t="s">
        <v>207</v>
      </c>
      <c r="C176" s="32">
        <v>2981998</v>
      </c>
      <c r="D176" s="33">
        <v>0</v>
      </c>
      <c r="E176" s="33">
        <v>259112</v>
      </c>
      <c r="F176" s="33">
        <v>0</v>
      </c>
      <c r="G176" s="33">
        <f t="shared" si="6"/>
        <v>3241110</v>
      </c>
    </row>
    <row r="177" spans="1:7" x14ac:dyDescent="0.2">
      <c r="A177" s="13" t="s">
        <v>49</v>
      </c>
      <c r="B177" s="13" t="s">
        <v>208</v>
      </c>
      <c r="C177" s="32">
        <v>3650798</v>
      </c>
      <c r="D177" s="33">
        <v>0</v>
      </c>
      <c r="E177" s="33">
        <v>121833</v>
      </c>
      <c r="F177" s="33">
        <v>0</v>
      </c>
      <c r="G177" s="33">
        <f t="shared" si="6"/>
        <v>3772631</v>
      </c>
    </row>
    <row r="178" spans="1:7" x14ac:dyDescent="0.2">
      <c r="A178" s="13" t="s">
        <v>25</v>
      </c>
      <c r="B178" s="13" t="s">
        <v>209</v>
      </c>
      <c r="C178" s="32">
        <v>1107497</v>
      </c>
      <c r="D178" s="33">
        <v>0</v>
      </c>
      <c r="E178" s="33">
        <v>78087</v>
      </c>
      <c r="F178" s="33">
        <v>0</v>
      </c>
      <c r="G178" s="33">
        <f t="shared" si="6"/>
        <v>1185584</v>
      </c>
    </row>
    <row r="179" spans="1:7" x14ac:dyDescent="0.2">
      <c r="A179" s="13" t="s">
        <v>28</v>
      </c>
      <c r="B179" s="13" t="s">
        <v>209</v>
      </c>
      <c r="C179" s="32">
        <v>6511140</v>
      </c>
      <c r="D179" s="33">
        <v>0</v>
      </c>
      <c r="E179" s="33">
        <v>455681</v>
      </c>
      <c r="F179" s="33">
        <v>0</v>
      </c>
      <c r="G179" s="33">
        <f t="shared" si="6"/>
        <v>6966821</v>
      </c>
    </row>
    <row r="180" spans="1:7" x14ac:dyDescent="0.2">
      <c r="A180" s="13" t="s">
        <v>12</v>
      </c>
      <c r="B180" s="13" t="s">
        <v>211</v>
      </c>
      <c r="C180" s="32">
        <v>1931920</v>
      </c>
      <c r="D180" s="33">
        <v>0</v>
      </c>
      <c r="E180" s="33">
        <v>177897</v>
      </c>
      <c r="F180" s="33">
        <v>0</v>
      </c>
      <c r="G180" s="33">
        <f t="shared" si="6"/>
        <v>2109817</v>
      </c>
    </row>
    <row r="181" spans="1:7" x14ac:dyDescent="0.2">
      <c r="A181" s="13" t="s">
        <v>57</v>
      </c>
      <c r="B181" s="13" t="s">
        <v>212</v>
      </c>
      <c r="C181" s="32">
        <v>4517119</v>
      </c>
      <c r="D181" s="33">
        <v>0</v>
      </c>
      <c r="E181" s="33">
        <v>240435</v>
      </c>
      <c r="F181" s="33">
        <v>0</v>
      </c>
      <c r="G181" s="33">
        <f t="shared" si="6"/>
        <v>4757554</v>
      </c>
    </row>
    <row r="182" spans="1:7" x14ac:dyDescent="0.2">
      <c r="A182" s="13" t="s">
        <v>12</v>
      </c>
      <c r="B182" s="13" t="s">
        <v>213</v>
      </c>
      <c r="C182" s="32">
        <v>4701252</v>
      </c>
      <c r="D182" s="33">
        <v>0</v>
      </c>
      <c r="E182" s="33">
        <v>509330</v>
      </c>
      <c r="F182" s="33">
        <v>0</v>
      </c>
      <c r="G182" s="33">
        <f t="shared" si="6"/>
        <v>5210582</v>
      </c>
    </row>
    <row r="183" spans="1:7" x14ac:dyDescent="0.2">
      <c r="A183" s="13" t="s">
        <v>12</v>
      </c>
      <c r="B183" s="13" t="s">
        <v>214</v>
      </c>
      <c r="C183" s="32">
        <v>2351187</v>
      </c>
      <c r="D183" s="33">
        <v>0</v>
      </c>
      <c r="E183" s="33">
        <v>329819</v>
      </c>
      <c r="F183" s="33">
        <v>0</v>
      </c>
      <c r="G183" s="33">
        <f t="shared" si="6"/>
        <v>2681006</v>
      </c>
    </row>
    <row r="184" spans="1:7" x14ac:dyDescent="0.2">
      <c r="A184" s="13" t="s">
        <v>49</v>
      </c>
      <c r="B184" s="13" t="s">
        <v>215</v>
      </c>
      <c r="C184" s="32">
        <v>5692154</v>
      </c>
      <c r="D184" s="33">
        <v>0</v>
      </c>
      <c r="E184" s="33">
        <v>327842</v>
      </c>
      <c r="F184" s="33">
        <v>0</v>
      </c>
      <c r="G184" s="33">
        <f t="shared" si="6"/>
        <v>6019996</v>
      </c>
    </row>
    <row r="185" spans="1:7" x14ac:dyDescent="0.2">
      <c r="A185" s="13" t="s">
        <v>126</v>
      </c>
      <c r="B185" s="13" t="s">
        <v>216</v>
      </c>
      <c r="C185" s="32">
        <v>1627320</v>
      </c>
      <c r="D185" s="33">
        <v>0</v>
      </c>
      <c r="E185" s="33">
        <v>181239</v>
      </c>
      <c r="F185" s="33">
        <v>0</v>
      </c>
      <c r="G185" s="33">
        <f t="shared" si="6"/>
        <v>1808559</v>
      </c>
    </row>
    <row r="186" spans="1:7" x14ac:dyDescent="0.2">
      <c r="A186" s="13" t="s">
        <v>49</v>
      </c>
      <c r="B186" s="13" t="s">
        <v>217</v>
      </c>
      <c r="C186" s="32">
        <v>3545520</v>
      </c>
      <c r="D186" s="33">
        <v>0</v>
      </c>
      <c r="E186" s="33">
        <v>181092</v>
      </c>
      <c r="F186" s="33">
        <v>0</v>
      </c>
      <c r="G186" s="33">
        <f t="shared" si="6"/>
        <v>3726612</v>
      </c>
    </row>
    <row r="187" spans="1:7" x14ac:dyDescent="0.2">
      <c r="A187" s="13" t="s">
        <v>126</v>
      </c>
      <c r="B187" s="13" t="s">
        <v>218</v>
      </c>
      <c r="C187" s="32">
        <v>1394764</v>
      </c>
      <c r="D187" s="33">
        <v>0</v>
      </c>
      <c r="E187" s="33">
        <v>143202</v>
      </c>
      <c r="F187" s="33">
        <v>0</v>
      </c>
      <c r="G187" s="33">
        <f t="shared" si="6"/>
        <v>1537966</v>
      </c>
    </row>
    <row r="188" spans="1:7" x14ac:dyDescent="0.2">
      <c r="A188" s="13" t="s">
        <v>20</v>
      </c>
      <c r="B188" s="13" t="s">
        <v>219</v>
      </c>
      <c r="C188" s="32">
        <v>107952</v>
      </c>
      <c r="D188" s="33">
        <v>0</v>
      </c>
      <c r="E188" s="33">
        <v>14713</v>
      </c>
      <c r="F188" s="33">
        <v>0</v>
      </c>
      <c r="G188" s="33">
        <f t="shared" si="6"/>
        <v>122665</v>
      </c>
    </row>
    <row r="189" spans="1:7" x14ac:dyDescent="0.2">
      <c r="A189" s="13" t="s">
        <v>21</v>
      </c>
      <c r="B189" s="13" t="s">
        <v>219</v>
      </c>
      <c r="C189" s="32">
        <v>1259936</v>
      </c>
      <c r="D189" s="33">
        <v>0</v>
      </c>
      <c r="E189" s="33">
        <v>178221</v>
      </c>
      <c r="F189" s="33">
        <v>0</v>
      </c>
      <c r="G189" s="33">
        <f t="shared" si="6"/>
        <v>1438157</v>
      </c>
    </row>
    <row r="190" spans="1:7" x14ac:dyDescent="0.2">
      <c r="A190" s="13" t="s">
        <v>16</v>
      </c>
      <c r="B190" s="13" t="s">
        <v>221</v>
      </c>
      <c r="C190" s="32">
        <v>1551</v>
      </c>
      <c r="D190" s="33">
        <v>0</v>
      </c>
      <c r="E190" s="33">
        <v>230</v>
      </c>
      <c r="F190" s="33">
        <v>1808</v>
      </c>
      <c r="G190" s="33">
        <f t="shared" si="6"/>
        <v>3589</v>
      </c>
    </row>
    <row r="191" spans="1:7" x14ac:dyDescent="0.2">
      <c r="A191" s="13" t="s">
        <v>17</v>
      </c>
      <c r="B191" s="13" t="s">
        <v>221</v>
      </c>
      <c r="C191" s="32">
        <v>885430</v>
      </c>
      <c r="D191" s="33">
        <v>0</v>
      </c>
      <c r="E191" s="33">
        <v>134848</v>
      </c>
      <c r="F191" s="33">
        <v>0</v>
      </c>
      <c r="G191" s="33">
        <f t="shared" si="6"/>
        <v>1020278</v>
      </c>
    </row>
    <row r="192" spans="1:7" x14ac:dyDescent="0.2">
      <c r="A192" s="13" t="s">
        <v>41</v>
      </c>
      <c r="B192" s="13" t="s">
        <v>223</v>
      </c>
      <c r="C192" s="32">
        <v>974607</v>
      </c>
      <c r="D192" s="33">
        <v>0</v>
      </c>
      <c r="E192" s="33">
        <v>152813</v>
      </c>
      <c r="F192" s="33">
        <v>276659</v>
      </c>
      <c r="G192" s="33">
        <f t="shared" si="6"/>
        <v>1404079</v>
      </c>
    </row>
    <row r="193" spans="1:7" x14ac:dyDescent="0.2">
      <c r="A193" s="13" t="s">
        <v>133</v>
      </c>
      <c r="B193" s="13" t="s">
        <v>224</v>
      </c>
      <c r="C193" s="32">
        <v>10915013</v>
      </c>
      <c r="D193" s="33">
        <v>0</v>
      </c>
      <c r="E193" s="33">
        <v>308147</v>
      </c>
      <c r="F193" s="33">
        <v>2451860</v>
      </c>
      <c r="G193" s="33">
        <f t="shared" si="6"/>
        <v>13675020</v>
      </c>
    </row>
    <row r="194" spans="1:7" x14ac:dyDescent="0.2">
      <c r="A194" s="13" t="s">
        <v>123</v>
      </c>
      <c r="B194" s="13" t="s">
        <v>225</v>
      </c>
      <c r="C194" s="32">
        <v>9248079</v>
      </c>
      <c r="D194" s="33">
        <v>0</v>
      </c>
      <c r="E194" s="33">
        <v>469360</v>
      </c>
      <c r="F194" s="33">
        <v>0</v>
      </c>
      <c r="G194" s="33">
        <f t="shared" si="6"/>
        <v>9717439</v>
      </c>
    </row>
    <row r="195" spans="1:7" x14ac:dyDescent="0.2">
      <c r="A195" s="13" t="s">
        <v>86</v>
      </c>
      <c r="B195" s="13" t="s">
        <v>226</v>
      </c>
      <c r="C195" s="32">
        <v>7929219</v>
      </c>
      <c r="D195" s="33">
        <v>0</v>
      </c>
      <c r="E195" s="33">
        <v>394652</v>
      </c>
      <c r="F195" s="33">
        <v>0</v>
      </c>
      <c r="G195" s="33">
        <f t="shared" si="6"/>
        <v>8323871</v>
      </c>
    </row>
    <row r="196" spans="1:7" x14ac:dyDescent="0.2">
      <c r="A196" s="13" t="s">
        <v>228</v>
      </c>
      <c r="B196" s="13" t="s">
        <v>227</v>
      </c>
      <c r="C196" s="32">
        <v>5594008</v>
      </c>
      <c r="D196" s="33">
        <v>0</v>
      </c>
      <c r="E196" s="33">
        <v>567756</v>
      </c>
      <c r="F196" s="33">
        <v>0</v>
      </c>
      <c r="G196" s="33">
        <f t="shared" si="6"/>
        <v>6161764</v>
      </c>
    </row>
    <row r="197" spans="1:7" x14ac:dyDescent="0.2">
      <c r="A197" s="13" t="s">
        <v>75</v>
      </c>
      <c r="B197" s="13" t="s">
        <v>229</v>
      </c>
      <c r="C197" s="32">
        <v>2628049</v>
      </c>
      <c r="D197" s="33">
        <v>0</v>
      </c>
      <c r="E197" s="33">
        <v>119700</v>
      </c>
      <c r="F197" s="33">
        <v>0</v>
      </c>
      <c r="G197" s="33">
        <f t="shared" si="6"/>
        <v>2747749</v>
      </c>
    </row>
    <row r="198" spans="1:7" x14ac:dyDescent="0.2">
      <c r="A198" s="13" t="s">
        <v>153</v>
      </c>
      <c r="B198" s="13" t="s">
        <v>230</v>
      </c>
      <c r="C198" s="32">
        <v>433102</v>
      </c>
      <c r="D198" s="33">
        <v>0</v>
      </c>
      <c r="E198" s="33">
        <v>37153</v>
      </c>
      <c r="F198" s="33">
        <v>0</v>
      </c>
      <c r="G198" s="33">
        <f t="shared" si="6"/>
        <v>470255</v>
      </c>
    </row>
    <row r="199" spans="1:7" x14ac:dyDescent="0.2">
      <c r="A199" s="13" t="s">
        <v>206</v>
      </c>
      <c r="B199" s="13" t="s">
        <v>230</v>
      </c>
      <c r="C199" s="32">
        <v>4752377</v>
      </c>
      <c r="D199" s="33">
        <v>0</v>
      </c>
      <c r="E199" s="33">
        <v>416884</v>
      </c>
      <c r="F199" s="33">
        <v>0</v>
      </c>
      <c r="G199" s="33">
        <f t="shared" si="6"/>
        <v>5169261</v>
      </c>
    </row>
    <row r="200" spans="1:7" x14ac:dyDescent="0.2">
      <c r="A200" s="13" t="s">
        <v>49</v>
      </c>
      <c r="B200" s="13" t="s">
        <v>232</v>
      </c>
      <c r="C200" s="32">
        <v>5365346</v>
      </c>
      <c r="D200" s="33">
        <v>0</v>
      </c>
      <c r="E200" s="33">
        <v>190629</v>
      </c>
      <c r="F200" s="33">
        <v>0</v>
      </c>
      <c r="G200" s="33">
        <f t="shared" si="6"/>
        <v>5555975</v>
      </c>
    </row>
    <row r="201" spans="1:7" x14ac:dyDescent="0.2">
      <c r="A201" s="13" t="s">
        <v>41</v>
      </c>
      <c r="B201" s="13" t="s">
        <v>233</v>
      </c>
      <c r="C201" s="32">
        <v>2932242</v>
      </c>
      <c r="D201" s="33">
        <v>0</v>
      </c>
      <c r="E201" s="33">
        <v>344976</v>
      </c>
      <c r="F201" s="33">
        <v>624558</v>
      </c>
      <c r="G201" s="33">
        <f t="shared" si="6"/>
        <v>3901776</v>
      </c>
    </row>
    <row r="202" spans="1:7" x14ac:dyDescent="0.2">
      <c r="A202" s="13" t="s">
        <v>49</v>
      </c>
      <c r="B202" s="13" t="s">
        <v>234</v>
      </c>
      <c r="C202" s="32">
        <v>5753917</v>
      </c>
      <c r="D202" s="33">
        <v>0</v>
      </c>
      <c r="E202" s="33">
        <v>182237</v>
      </c>
      <c r="F202" s="33">
        <v>0</v>
      </c>
      <c r="G202" s="33">
        <f t="shared" si="6"/>
        <v>5936154</v>
      </c>
    </row>
    <row r="203" spans="1:7" x14ac:dyDescent="0.2">
      <c r="A203" s="13" t="s">
        <v>126</v>
      </c>
      <c r="B203" s="13" t="s">
        <v>235</v>
      </c>
      <c r="C203" s="32">
        <v>60735</v>
      </c>
      <c r="D203" s="33">
        <v>0</v>
      </c>
      <c r="E203" s="33">
        <v>6651</v>
      </c>
      <c r="F203" s="33">
        <v>0</v>
      </c>
      <c r="G203" s="33">
        <f t="shared" si="6"/>
        <v>67386</v>
      </c>
    </row>
    <row r="204" spans="1:7" x14ac:dyDescent="0.2">
      <c r="A204" s="13" t="s">
        <v>41</v>
      </c>
      <c r="B204" s="13" t="s">
        <v>235</v>
      </c>
      <c r="C204" s="32">
        <v>1945279</v>
      </c>
      <c r="D204" s="33">
        <v>0</v>
      </c>
      <c r="E204" s="33">
        <v>255592</v>
      </c>
      <c r="F204" s="33">
        <v>462735</v>
      </c>
      <c r="G204" s="33">
        <f t="shared" si="6"/>
        <v>2663606</v>
      </c>
    </row>
    <row r="205" spans="1:7" x14ac:dyDescent="0.2">
      <c r="A205" s="13" t="s">
        <v>24</v>
      </c>
      <c r="B205" s="13" t="s">
        <v>237</v>
      </c>
      <c r="C205" s="32">
        <v>1976310</v>
      </c>
      <c r="D205" s="33">
        <v>0</v>
      </c>
      <c r="E205" s="33">
        <v>129030</v>
      </c>
      <c r="F205" s="33">
        <v>0</v>
      </c>
      <c r="G205" s="33">
        <f t="shared" si="6"/>
        <v>2105340</v>
      </c>
    </row>
    <row r="206" spans="1:7" x14ac:dyDescent="0.2">
      <c r="A206" s="13" t="s">
        <v>71</v>
      </c>
      <c r="B206" s="13" t="s">
        <v>238</v>
      </c>
      <c r="C206" s="32">
        <v>2852500</v>
      </c>
      <c r="D206" s="33">
        <v>0</v>
      </c>
      <c r="E206" s="33">
        <v>263606</v>
      </c>
      <c r="F206" s="33">
        <v>0</v>
      </c>
      <c r="G206" s="33">
        <f t="shared" si="6"/>
        <v>3116106</v>
      </c>
    </row>
    <row r="207" spans="1:7" x14ac:dyDescent="0.2">
      <c r="A207" s="13" t="s">
        <v>41</v>
      </c>
      <c r="B207" s="13" t="s">
        <v>239</v>
      </c>
      <c r="C207" s="32">
        <v>2272693</v>
      </c>
      <c r="D207" s="33">
        <v>0</v>
      </c>
      <c r="E207" s="33">
        <v>295709</v>
      </c>
      <c r="F207" s="33">
        <v>535364</v>
      </c>
      <c r="G207" s="33">
        <f t="shared" si="6"/>
        <v>3103766</v>
      </c>
    </row>
    <row r="208" spans="1:7" x14ac:dyDescent="0.2">
      <c r="A208" s="13" t="s">
        <v>241</v>
      </c>
      <c r="B208" s="13" t="s">
        <v>240</v>
      </c>
      <c r="C208" s="32">
        <v>6537616</v>
      </c>
      <c r="D208" s="33">
        <v>0</v>
      </c>
      <c r="E208" s="33">
        <v>117492</v>
      </c>
      <c r="F208" s="33">
        <v>0</v>
      </c>
      <c r="G208" s="33">
        <f t="shared" si="6"/>
        <v>6655108</v>
      </c>
    </row>
    <row r="209" spans="1:7" x14ac:dyDescent="0.2">
      <c r="A209" s="13" t="s">
        <v>63</v>
      </c>
      <c r="B209" s="13" t="s">
        <v>242</v>
      </c>
      <c r="C209" s="32">
        <v>7362356</v>
      </c>
      <c r="D209" s="33">
        <v>0</v>
      </c>
      <c r="E209" s="33">
        <v>151176</v>
      </c>
      <c r="F209" s="33">
        <v>640374</v>
      </c>
      <c r="G209" s="33">
        <f t="shared" si="6"/>
        <v>8153906</v>
      </c>
    </row>
    <row r="210" spans="1:7" x14ac:dyDescent="0.2">
      <c r="A210" s="13" t="s">
        <v>86</v>
      </c>
      <c r="B210" s="13" t="s">
        <v>243</v>
      </c>
      <c r="C210" s="32">
        <v>5996220</v>
      </c>
      <c r="D210" s="33">
        <v>0</v>
      </c>
      <c r="E210" s="33">
        <v>381528</v>
      </c>
      <c r="F210" s="33">
        <v>0</v>
      </c>
      <c r="G210" s="33">
        <f t="shared" si="6"/>
        <v>6377748</v>
      </c>
    </row>
    <row r="211" spans="1:7" x14ac:dyDescent="0.2">
      <c r="A211" s="13" t="s">
        <v>68</v>
      </c>
      <c r="B211" s="13" t="s">
        <v>244</v>
      </c>
      <c r="C211" s="32">
        <v>2132666</v>
      </c>
      <c r="D211" s="33">
        <v>0</v>
      </c>
      <c r="E211" s="33">
        <v>144565</v>
      </c>
      <c r="F211" s="33">
        <v>0</v>
      </c>
      <c r="G211" s="33">
        <f t="shared" ref="G211:G252" si="7">SUM(C211:F211)</f>
        <v>2277231</v>
      </c>
    </row>
    <row r="212" spans="1:7" x14ac:dyDescent="0.2">
      <c r="A212" s="13" t="s">
        <v>49</v>
      </c>
      <c r="B212" s="13" t="s">
        <v>245</v>
      </c>
      <c r="C212" s="32">
        <v>506</v>
      </c>
      <c r="D212" s="33">
        <v>0</v>
      </c>
      <c r="E212" s="33">
        <v>20</v>
      </c>
      <c r="F212" s="33">
        <v>0</v>
      </c>
      <c r="G212" s="33">
        <f t="shared" si="7"/>
        <v>526</v>
      </c>
    </row>
    <row r="213" spans="1:7" x14ac:dyDescent="0.2">
      <c r="A213" s="13" t="s">
        <v>47</v>
      </c>
      <c r="B213" s="13" t="s">
        <v>245</v>
      </c>
      <c r="C213" s="32">
        <v>5650562</v>
      </c>
      <c r="D213" s="33">
        <v>0</v>
      </c>
      <c r="E213" s="33">
        <v>273585</v>
      </c>
      <c r="F213" s="33">
        <v>0</v>
      </c>
      <c r="G213" s="33">
        <f t="shared" si="7"/>
        <v>5924147</v>
      </c>
    </row>
    <row r="214" spans="1:7" x14ac:dyDescent="0.2">
      <c r="A214" s="13" t="s">
        <v>82</v>
      </c>
      <c r="B214" s="13" t="s">
        <v>247</v>
      </c>
      <c r="C214" s="32">
        <v>1441298</v>
      </c>
      <c r="D214" s="33">
        <v>0</v>
      </c>
      <c r="E214" s="33">
        <v>119962</v>
      </c>
      <c r="F214" s="33">
        <v>0</v>
      </c>
      <c r="G214" s="33">
        <f t="shared" si="7"/>
        <v>1561260</v>
      </c>
    </row>
    <row r="215" spans="1:7" x14ac:dyDescent="0.2">
      <c r="A215" s="13" t="s">
        <v>63</v>
      </c>
      <c r="B215" s="13" t="s">
        <v>248</v>
      </c>
      <c r="C215" s="32">
        <v>5369821</v>
      </c>
      <c r="D215" s="33">
        <v>0</v>
      </c>
      <c r="E215" s="33">
        <v>338275</v>
      </c>
      <c r="F215" s="33">
        <v>1432915</v>
      </c>
      <c r="G215" s="33">
        <f t="shared" si="7"/>
        <v>7141011</v>
      </c>
    </row>
    <row r="216" spans="1:7" x14ac:dyDescent="0.2">
      <c r="A216" s="13" t="s">
        <v>21</v>
      </c>
      <c r="B216" s="13" t="s">
        <v>249</v>
      </c>
      <c r="C216" s="32">
        <v>807331</v>
      </c>
      <c r="D216" s="33">
        <v>0</v>
      </c>
      <c r="E216" s="33">
        <v>141383</v>
      </c>
      <c r="F216" s="33">
        <v>0</v>
      </c>
      <c r="G216" s="33">
        <f t="shared" si="7"/>
        <v>948714</v>
      </c>
    </row>
    <row r="217" spans="1:7" x14ac:dyDescent="0.2">
      <c r="A217" s="13" t="s">
        <v>24</v>
      </c>
      <c r="B217" s="13" t="s">
        <v>250</v>
      </c>
      <c r="C217" s="32">
        <v>1760357</v>
      </c>
      <c r="D217" s="33">
        <v>0</v>
      </c>
      <c r="E217" s="33">
        <v>137306</v>
      </c>
      <c r="F217" s="33">
        <v>0</v>
      </c>
      <c r="G217" s="33">
        <f t="shared" si="7"/>
        <v>1897663</v>
      </c>
    </row>
    <row r="218" spans="1:7" x14ac:dyDescent="0.2">
      <c r="A218" s="13" t="s">
        <v>24</v>
      </c>
      <c r="B218" s="13" t="s">
        <v>251</v>
      </c>
      <c r="C218" s="32">
        <v>2785505</v>
      </c>
      <c r="D218" s="33">
        <v>0</v>
      </c>
      <c r="E218" s="33">
        <v>123408</v>
      </c>
      <c r="F218" s="33">
        <v>0</v>
      </c>
      <c r="G218" s="33">
        <f t="shared" si="7"/>
        <v>2908913</v>
      </c>
    </row>
    <row r="219" spans="1:7" x14ac:dyDescent="0.2">
      <c r="A219" s="13" t="s">
        <v>57</v>
      </c>
      <c r="B219" s="13" t="s">
        <v>251</v>
      </c>
      <c r="C219" s="32">
        <v>149936</v>
      </c>
      <c r="D219" s="33">
        <v>0</v>
      </c>
      <c r="E219" s="33">
        <v>7141</v>
      </c>
      <c r="F219" s="33">
        <v>0</v>
      </c>
      <c r="G219" s="33">
        <f t="shared" si="7"/>
        <v>157077</v>
      </c>
    </row>
    <row r="220" spans="1:7" x14ac:dyDescent="0.2">
      <c r="A220" s="13" t="s">
        <v>74</v>
      </c>
      <c r="B220" s="13" t="s">
        <v>253</v>
      </c>
      <c r="C220" s="32">
        <v>2582673</v>
      </c>
      <c r="D220" s="33">
        <v>0</v>
      </c>
      <c r="E220" s="33">
        <v>141663</v>
      </c>
      <c r="F220" s="33">
        <v>0</v>
      </c>
      <c r="G220" s="33">
        <f t="shared" si="7"/>
        <v>2724336</v>
      </c>
    </row>
    <row r="221" spans="1:7" x14ac:dyDescent="0.2">
      <c r="A221" s="13" t="s">
        <v>49</v>
      </c>
      <c r="B221" s="13" t="s">
        <v>254</v>
      </c>
      <c r="C221" s="32">
        <v>2628288</v>
      </c>
      <c r="D221" s="33">
        <v>0</v>
      </c>
      <c r="E221" s="33">
        <v>102480</v>
      </c>
      <c r="F221" s="33">
        <v>0</v>
      </c>
      <c r="G221" s="33">
        <f t="shared" si="7"/>
        <v>2730768</v>
      </c>
    </row>
    <row r="222" spans="1:7" x14ac:dyDescent="0.2">
      <c r="A222" s="13" t="s">
        <v>49</v>
      </c>
      <c r="B222" s="13" t="s">
        <v>255</v>
      </c>
      <c r="C222" s="32">
        <v>3220739</v>
      </c>
      <c r="D222" s="33">
        <v>0</v>
      </c>
      <c r="E222" s="33">
        <v>140915</v>
      </c>
      <c r="F222" s="33">
        <v>0</v>
      </c>
      <c r="G222" s="33">
        <f t="shared" si="7"/>
        <v>3361654</v>
      </c>
    </row>
    <row r="223" spans="1:7" x14ac:dyDescent="0.2">
      <c r="A223" s="13" t="s">
        <v>49</v>
      </c>
      <c r="B223" s="13" t="s">
        <v>256</v>
      </c>
      <c r="C223" s="32">
        <v>4024000</v>
      </c>
      <c r="D223" s="33">
        <v>0</v>
      </c>
      <c r="E223" s="33">
        <v>150696</v>
      </c>
      <c r="F223" s="33">
        <v>0</v>
      </c>
      <c r="G223" s="33">
        <f t="shared" si="7"/>
        <v>4174696</v>
      </c>
    </row>
    <row r="224" spans="1:7" x14ac:dyDescent="0.2">
      <c r="A224" s="13" t="s">
        <v>10</v>
      </c>
      <c r="B224" s="13" t="s">
        <v>257</v>
      </c>
      <c r="C224" s="32">
        <v>1837096</v>
      </c>
      <c r="D224" s="33">
        <v>0</v>
      </c>
      <c r="E224" s="33">
        <v>184470</v>
      </c>
      <c r="F224" s="33">
        <v>0</v>
      </c>
      <c r="G224" s="33">
        <f t="shared" si="7"/>
        <v>2021566</v>
      </c>
    </row>
    <row r="225" spans="1:7" x14ac:dyDescent="0.2">
      <c r="A225" s="13" t="s">
        <v>68</v>
      </c>
      <c r="B225" s="13" t="s">
        <v>258</v>
      </c>
      <c r="C225" s="32">
        <v>2749692</v>
      </c>
      <c r="D225" s="33">
        <v>0</v>
      </c>
      <c r="E225" s="33">
        <v>191886</v>
      </c>
      <c r="F225" s="33">
        <v>0</v>
      </c>
      <c r="G225" s="33">
        <f t="shared" si="7"/>
        <v>2941578</v>
      </c>
    </row>
    <row r="226" spans="1:7" x14ac:dyDescent="0.2">
      <c r="A226" s="13" t="s">
        <v>123</v>
      </c>
      <c r="B226" s="13" t="s">
        <v>259</v>
      </c>
      <c r="C226" s="32">
        <v>2599930</v>
      </c>
      <c r="D226" s="33">
        <v>0</v>
      </c>
      <c r="E226" s="33">
        <v>140364</v>
      </c>
      <c r="F226" s="33">
        <v>0</v>
      </c>
      <c r="G226" s="33">
        <f t="shared" si="7"/>
        <v>2740294</v>
      </c>
    </row>
    <row r="227" spans="1:7" x14ac:dyDescent="0.2">
      <c r="A227" s="13" t="s">
        <v>25</v>
      </c>
      <c r="B227" s="13" t="s">
        <v>260</v>
      </c>
      <c r="C227" s="32">
        <v>2165148</v>
      </c>
      <c r="D227" s="33">
        <v>0</v>
      </c>
      <c r="E227" s="33">
        <v>137914</v>
      </c>
      <c r="F227" s="33">
        <v>0</v>
      </c>
      <c r="G227" s="33">
        <f t="shared" si="7"/>
        <v>2303062</v>
      </c>
    </row>
    <row r="228" spans="1:7" x14ac:dyDescent="0.2">
      <c r="A228" s="13" t="s">
        <v>37</v>
      </c>
      <c r="B228" s="13" t="s">
        <v>260</v>
      </c>
      <c r="C228" s="32">
        <v>248870</v>
      </c>
      <c r="D228" s="33">
        <v>0</v>
      </c>
      <c r="E228" s="33">
        <v>15069</v>
      </c>
      <c r="F228" s="33">
        <v>0</v>
      </c>
      <c r="G228" s="33">
        <f t="shared" si="7"/>
        <v>263939</v>
      </c>
    </row>
    <row r="229" spans="1:7" x14ac:dyDescent="0.2">
      <c r="A229" s="13" t="s">
        <v>75</v>
      </c>
      <c r="B229" s="13" t="s">
        <v>262</v>
      </c>
      <c r="C229" s="32">
        <v>5510335</v>
      </c>
      <c r="D229" s="33">
        <v>0</v>
      </c>
      <c r="E229" s="33">
        <v>257207</v>
      </c>
      <c r="F229" s="33">
        <v>0</v>
      </c>
      <c r="G229" s="33">
        <f t="shared" si="7"/>
        <v>5767542</v>
      </c>
    </row>
    <row r="230" spans="1:7" x14ac:dyDescent="0.2">
      <c r="A230" s="13" t="s">
        <v>133</v>
      </c>
      <c r="B230" s="13" t="s">
        <v>263</v>
      </c>
      <c r="C230" s="32">
        <v>7491</v>
      </c>
      <c r="D230" s="33">
        <v>0</v>
      </c>
      <c r="E230" s="33">
        <v>517</v>
      </c>
      <c r="F230" s="33">
        <v>4118</v>
      </c>
      <c r="G230" s="33">
        <f t="shared" si="7"/>
        <v>12126</v>
      </c>
    </row>
    <row r="231" spans="1:7" x14ac:dyDescent="0.2">
      <c r="A231" s="13" t="s">
        <v>16</v>
      </c>
      <c r="B231" s="13" t="s">
        <v>263</v>
      </c>
      <c r="C231" s="32">
        <v>3504934</v>
      </c>
      <c r="D231" s="33">
        <v>0</v>
      </c>
      <c r="E231" s="33">
        <v>238712</v>
      </c>
      <c r="F231" s="33">
        <v>1876857</v>
      </c>
      <c r="G231" s="33">
        <f t="shared" si="7"/>
        <v>5620503</v>
      </c>
    </row>
    <row r="232" spans="1:7" x14ac:dyDescent="0.2">
      <c r="A232" s="13" t="s">
        <v>44</v>
      </c>
      <c r="B232" s="13" t="s">
        <v>265</v>
      </c>
      <c r="C232" s="32">
        <v>1553408</v>
      </c>
      <c r="D232" s="33">
        <v>0</v>
      </c>
      <c r="E232" s="33">
        <v>152710</v>
      </c>
      <c r="F232" s="33">
        <v>0</v>
      </c>
      <c r="G232" s="33">
        <f t="shared" si="7"/>
        <v>1706118</v>
      </c>
    </row>
    <row r="233" spans="1:7" x14ac:dyDescent="0.2">
      <c r="A233" s="13" t="s">
        <v>49</v>
      </c>
      <c r="B233" s="13" t="s">
        <v>266</v>
      </c>
      <c r="C233" s="32">
        <v>7154182</v>
      </c>
      <c r="D233" s="33">
        <v>0</v>
      </c>
      <c r="E233" s="33">
        <v>210258</v>
      </c>
      <c r="F233" s="33">
        <v>0</v>
      </c>
      <c r="G233" s="33">
        <f t="shared" si="7"/>
        <v>7364440</v>
      </c>
    </row>
    <row r="234" spans="1:7" x14ac:dyDescent="0.2">
      <c r="A234" s="13" t="s">
        <v>63</v>
      </c>
      <c r="B234" s="13" t="s">
        <v>267</v>
      </c>
      <c r="C234" s="32">
        <v>3066891</v>
      </c>
      <c r="D234" s="33">
        <v>0</v>
      </c>
      <c r="E234" s="33">
        <v>198673</v>
      </c>
      <c r="F234" s="33">
        <v>841569</v>
      </c>
      <c r="G234" s="33">
        <f t="shared" si="7"/>
        <v>4107133</v>
      </c>
    </row>
    <row r="235" spans="1:7" x14ac:dyDescent="0.2">
      <c r="A235" s="13" t="s">
        <v>41</v>
      </c>
      <c r="B235" s="13" t="s">
        <v>268</v>
      </c>
      <c r="C235" s="32">
        <v>1873096</v>
      </c>
      <c r="D235" s="33">
        <v>0</v>
      </c>
      <c r="E235" s="33">
        <v>170864</v>
      </c>
      <c r="F235" s="33">
        <v>309339</v>
      </c>
      <c r="G235" s="33">
        <f t="shared" si="7"/>
        <v>2353299</v>
      </c>
    </row>
    <row r="236" spans="1:7" x14ac:dyDescent="0.2">
      <c r="A236" s="13" t="s">
        <v>49</v>
      </c>
      <c r="B236" s="13" t="s">
        <v>269</v>
      </c>
      <c r="C236" s="32">
        <v>2913796</v>
      </c>
      <c r="D236" s="33">
        <v>0</v>
      </c>
      <c r="E236" s="33">
        <v>268110</v>
      </c>
      <c r="F236" s="33">
        <v>0</v>
      </c>
      <c r="G236" s="33">
        <f t="shared" si="7"/>
        <v>3181906</v>
      </c>
    </row>
    <row r="237" spans="1:7" x14ac:dyDescent="0.2">
      <c r="A237" s="13" t="s">
        <v>12</v>
      </c>
      <c r="B237" s="13" t="s">
        <v>270</v>
      </c>
      <c r="C237" s="32">
        <v>2070076</v>
      </c>
      <c r="D237" s="33">
        <v>0</v>
      </c>
      <c r="E237" s="33">
        <v>262948</v>
      </c>
      <c r="F237" s="33">
        <v>0</v>
      </c>
      <c r="G237" s="33">
        <f t="shared" si="7"/>
        <v>2333024</v>
      </c>
    </row>
    <row r="238" spans="1:7" x14ac:dyDescent="0.2">
      <c r="A238" s="13" t="s">
        <v>49</v>
      </c>
      <c r="B238" s="13" t="s">
        <v>271</v>
      </c>
      <c r="C238" s="32">
        <v>1479929</v>
      </c>
      <c r="D238" s="33">
        <v>0</v>
      </c>
      <c r="E238" s="33">
        <v>108455</v>
      </c>
      <c r="F238" s="33">
        <v>0</v>
      </c>
      <c r="G238" s="33">
        <f t="shared" si="7"/>
        <v>1588384</v>
      </c>
    </row>
    <row r="239" spans="1:7" x14ac:dyDescent="0.2">
      <c r="A239" s="13" t="s">
        <v>37</v>
      </c>
      <c r="B239" s="13" t="s">
        <v>272</v>
      </c>
      <c r="C239" s="32">
        <v>190507</v>
      </c>
      <c r="D239" s="33">
        <v>0</v>
      </c>
      <c r="E239" s="33">
        <v>14861</v>
      </c>
      <c r="F239" s="33">
        <v>0</v>
      </c>
      <c r="G239" s="33">
        <f t="shared" si="7"/>
        <v>205368</v>
      </c>
    </row>
    <row r="240" spans="1:7" x14ac:dyDescent="0.2">
      <c r="A240" s="13" t="s">
        <v>29</v>
      </c>
      <c r="B240" s="13" t="s">
        <v>272</v>
      </c>
      <c r="C240" s="32">
        <v>3154702</v>
      </c>
      <c r="D240" s="33">
        <v>0</v>
      </c>
      <c r="E240" s="33">
        <v>246853</v>
      </c>
      <c r="F240" s="33">
        <v>0</v>
      </c>
      <c r="G240" s="33">
        <f t="shared" si="7"/>
        <v>3401555</v>
      </c>
    </row>
    <row r="241" spans="1:8" x14ac:dyDescent="0.2">
      <c r="A241" s="13" t="s">
        <v>62</v>
      </c>
      <c r="B241" s="13" t="s">
        <v>274</v>
      </c>
      <c r="C241" s="32">
        <v>7275723</v>
      </c>
      <c r="D241" s="33">
        <v>0</v>
      </c>
      <c r="E241" s="33">
        <v>205888</v>
      </c>
      <c r="F241" s="33">
        <v>1777268</v>
      </c>
      <c r="G241" s="33">
        <f t="shared" si="7"/>
        <v>9258879</v>
      </c>
    </row>
    <row r="242" spans="1:8" x14ac:dyDescent="0.2">
      <c r="A242" s="13" t="s">
        <v>71</v>
      </c>
      <c r="B242" s="13" t="s">
        <v>275</v>
      </c>
      <c r="C242" s="32">
        <v>8932072</v>
      </c>
      <c r="D242" s="33">
        <v>0</v>
      </c>
      <c r="E242" s="33">
        <v>549527</v>
      </c>
      <c r="F242" s="33">
        <v>0</v>
      </c>
      <c r="G242" s="33">
        <f t="shared" si="7"/>
        <v>9481599</v>
      </c>
    </row>
    <row r="243" spans="1:8" x14ac:dyDescent="0.2">
      <c r="A243" s="13" t="s">
        <v>228</v>
      </c>
      <c r="B243" s="13" t="s">
        <v>276</v>
      </c>
      <c r="C243" s="32">
        <v>4015426</v>
      </c>
      <c r="D243" s="33">
        <v>0</v>
      </c>
      <c r="E243" s="33">
        <v>417785</v>
      </c>
      <c r="F243" s="33">
        <v>0</v>
      </c>
      <c r="G243" s="33">
        <f t="shared" si="7"/>
        <v>4433211</v>
      </c>
    </row>
    <row r="244" spans="1:8" x14ac:dyDescent="0.2">
      <c r="A244" s="13" t="s">
        <v>49</v>
      </c>
      <c r="B244" s="13" t="s">
        <v>277</v>
      </c>
      <c r="C244" s="32">
        <v>5090173</v>
      </c>
      <c r="D244" s="33">
        <v>0</v>
      </c>
      <c r="E244" s="33">
        <v>180339</v>
      </c>
      <c r="F244" s="33">
        <v>0</v>
      </c>
      <c r="G244" s="33">
        <f t="shared" si="7"/>
        <v>5270512</v>
      </c>
    </row>
    <row r="245" spans="1:8" x14ac:dyDescent="0.2">
      <c r="A245" s="13" t="s">
        <v>43</v>
      </c>
      <c r="B245" s="13" t="s">
        <v>278</v>
      </c>
      <c r="C245" s="32">
        <v>2743162</v>
      </c>
      <c r="D245" s="33">
        <v>0</v>
      </c>
      <c r="E245" s="33">
        <v>266831</v>
      </c>
      <c r="F245" s="33">
        <v>0</v>
      </c>
      <c r="G245" s="33">
        <f t="shared" si="7"/>
        <v>3009993</v>
      </c>
    </row>
    <row r="246" spans="1:8" x14ac:dyDescent="0.2">
      <c r="A246" s="13" t="s">
        <v>20</v>
      </c>
      <c r="B246" s="13" t="s">
        <v>279</v>
      </c>
      <c r="C246" s="32">
        <v>1373178</v>
      </c>
      <c r="D246" s="33">
        <v>0</v>
      </c>
      <c r="E246" s="33">
        <v>159225</v>
      </c>
      <c r="F246" s="33">
        <v>0</v>
      </c>
      <c r="G246" s="33">
        <f t="shared" si="7"/>
        <v>1532403</v>
      </c>
    </row>
    <row r="247" spans="1:8" x14ac:dyDescent="0.2">
      <c r="A247" s="13" t="s">
        <v>20</v>
      </c>
      <c r="B247" s="13" t="s">
        <v>280</v>
      </c>
      <c r="C247" s="32">
        <v>2797748</v>
      </c>
      <c r="D247" s="33">
        <v>0</v>
      </c>
      <c r="E247" s="33">
        <v>262491</v>
      </c>
      <c r="F247" s="33">
        <v>0</v>
      </c>
      <c r="G247" s="33">
        <f t="shared" si="7"/>
        <v>3060239</v>
      </c>
    </row>
    <row r="248" spans="1:8" x14ac:dyDescent="0.2">
      <c r="A248" s="13" t="s">
        <v>41</v>
      </c>
      <c r="B248" s="13" t="s">
        <v>281</v>
      </c>
      <c r="C248" s="32">
        <v>1300681</v>
      </c>
      <c r="D248" s="33">
        <v>0</v>
      </c>
      <c r="E248" s="33">
        <v>171078</v>
      </c>
      <c r="F248" s="33">
        <v>309727</v>
      </c>
      <c r="G248" s="33">
        <f t="shared" si="7"/>
        <v>1781486</v>
      </c>
    </row>
    <row r="249" spans="1:8" x14ac:dyDescent="0.2">
      <c r="A249" s="13" t="s">
        <v>133</v>
      </c>
      <c r="B249" s="13" t="s">
        <v>282</v>
      </c>
      <c r="C249" s="32">
        <v>11618</v>
      </c>
      <c r="D249" s="33">
        <v>0</v>
      </c>
      <c r="E249" s="33">
        <v>689</v>
      </c>
      <c r="F249" s="33">
        <v>5481</v>
      </c>
      <c r="G249" s="33">
        <f t="shared" si="7"/>
        <v>17788</v>
      </c>
    </row>
    <row r="250" spans="1:8" x14ac:dyDescent="0.2">
      <c r="A250" s="13" t="s">
        <v>16</v>
      </c>
      <c r="B250" s="13" t="s">
        <v>282</v>
      </c>
      <c r="C250" s="32">
        <v>4451236</v>
      </c>
      <c r="D250" s="33">
        <v>0</v>
      </c>
      <c r="E250" s="33">
        <v>260153</v>
      </c>
      <c r="F250" s="33">
        <v>2045433</v>
      </c>
      <c r="G250" s="33">
        <f t="shared" si="7"/>
        <v>6756822</v>
      </c>
    </row>
    <row r="251" spans="1:8" x14ac:dyDescent="0.2">
      <c r="A251" s="13" t="s">
        <v>68</v>
      </c>
      <c r="B251" s="13" t="s">
        <v>284</v>
      </c>
      <c r="C251" s="32">
        <v>2063182</v>
      </c>
      <c r="D251" s="33">
        <v>0</v>
      </c>
      <c r="E251" s="33">
        <v>124823</v>
      </c>
      <c r="F251" s="33">
        <v>0</v>
      </c>
      <c r="G251" s="33">
        <f t="shared" si="7"/>
        <v>2188005</v>
      </c>
    </row>
    <row r="252" spans="1:8" x14ac:dyDescent="0.2">
      <c r="A252" s="13" t="s">
        <v>29</v>
      </c>
      <c r="B252" s="13" t="s">
        <v>285</v>
      </c>
      <c r="C252" s="32">
        <v>1766190</v>
      </c>
      <c r="D252" s="33">
        <v>0</v>
      </c>
      <c r="E252" s="33">
        <v>168689</v>
      </c>
      <c r="F252" s="33">
        <v>0</v>
      </c>
      <c r="G252" s="33">
        <f t="shared" si="7"/>
        <v>1934879</v>
      </c>
    </row>
    <row r="253" spans="1:8" x14ac:dyDescent="0.2">
      <c r="A253" s="16" t="s">
        <v>620</v>
      </c>
      <c r="B253" s="13"/>
      <c r="C253" s="53">
        <f>SUM(C82:C252)</f>
        <v>543233680</v>
      </c>
      <c r="D253" s="53">
        <f t="shared" ref="D253:F253" si="8">SUM(D82:D252)</f>
        <v>0</v>
      </c>
      <c r="E253" s="53">
        <f t="shared" si="8"/>
        <v>34319635</v>
      </c>
      <c r="F253" s="53">
        <f t="shared" si="8"/>
        <v>32645241</v>
      </c>
      <c r="G253" s="53">
        <f>SUM(G82:G252)</f>
        <v>610198556</v>
      </c>
    </row>
    <row r="254" spans="1:8" x14ac:dyDescent="0.2">
      <c r="A254" s="54"/>
      <c r="B254" s="55"/>
      <c r="C254" s="56"/>
      <c r="D254" s="57"/>
      <c r="E254" s="57"/>
      <c r="F254" s="57"/>
      <c r="G254" s="57"/>
    </row>
    <row r="255" spans="1:8" x14ac:dyDescent="0.2">
      <c r="A255" s="113" t="s">
        <v>627</v>
      </c>
      <c r="B255" s="114"/>
      <c r="C255" s="114"/>
      <c r="D255" s="114"/>
      <c r="E255" s="114"/>
      <c r="F255" s="114"/>
      <c r="G255" s="115"/>
      <c r="H255" s="86"/>
    </row>
    <row r="256" spans="1:8" s="89" customFormat="1" ht="15" x14ac:dyDescent="0.25">
      <c r="A256" s="16"/>
      <c r="B256" s="17" t="s">
        <v>126</v>
      </c>
      <c r="C256" s="36">
        <v>5337808</v>
      </c>
      <c r="D256" s="36">
        <v>0</v>
      </c>
      <c r="E256" s="36">
        <v>384079</v>
      </c>
      <c r="F256" s="36">
        <v>0</v>
      </c>
      <c r="G256" s="36">
        <f t="shared" ref="G256:G264" si="9">SUM(C256:F256)</f>
        <v>5721887</v>
      </c>
      <c r="H256" s="88"/>
    </row>
    <row r="257" spans="1:8" x14ac:dyDescent="0.2">
      <c r="A257" s="13" t="s">
        <v>126</v>
      </c>
      <c r="B257" s="18" t="s">
        <v>288</v>
      </c>
      <c r="C257" s="33">
        <v>549324</v>
      </c>
      <c r="D257" s="33">
        <v>0</v>
      </c>
      <c r="E257" s="33">
        <v>44085</v>
      </c>
      <c r="F257" s="33">
        <v>0</v>
      </c>
      <c r="G257" s="33">
        <f t="shared" si="9"/>
        <v>593409</v>
      </c>
    </row>
    <row r="258" spans="1:8" x14ac:dyDescent="0.2">
      <c r="A258" s="13" t="s">
        <v>126</v>
      </c>
      <c r="B258" s="18" t="s">
        <v>289</v>
      </c>
      <c r="C258" s="33">
        <v>847684</v>
      </c>
      <c r="D258" s="33">
        <v>0</v>
      </c>
      <c r="E258" s="33">
        <v>56776</v>
      </c>
      <c r="F258" s="33">
        <v>0</v>
      </c>
      <c r="G258" s="33">
        <f t="shared" si="9"/>
        <v>904460</v>
      </c>
    </row>
    <row r="259" spans="1:8" x14ac:dyDescent="0.2">
      <c r="A259" s="13" t="s">
        <v>126</v>
      </c>
      <c r="B259" s="18" t="s">
        <v>290</v>
      </c>
      <c r="C259" s="33">
        <v>466734</v>
      </c>
      <c r="D259" s="33">
        <v>0</v>
      </c>
      <c r="E259" s="33">
        <v>34039</v>
      </c>
      <c r="F259" s="33">
        <v>0</v>
      </c>
      <c r="G259" s="33">
        <f t="shared" si="9"/>
        <v>500773</v>
      </c>
    </row>
    <row r="260" spans="1:8" x14ac:dyDescent="0.2">
      <c r="A260" s="13" t="s">
        <v>126</v>
      </c>
      <c r="B260" s="18" t="s">
        <v>291</v>
      </c>
      <c r="C260" s="33">
        <v>557921</v>
      </c>
      <c r="D260" s="33">
        <v>0</v>
      </c>
      <c r="E260" s="33">
        <v>40775</v>
      </c>
      <c r="F260" s="33">
        <v>0</v>
      </c>
      <c r="G260" s="33">
        <f t="shared" si="9"/>
        <v>598696</v>
      </c>
    </row>
    <row r="261" spans="1:8" x14ac:dyDescent="0.2">
      <c r="A261" s="13" t="s">
        <v>126</v>
      </c>
      <c r="B261" s="18" t="s">
        <v>292</v>
      </c>
      <c r="C261" s="33">
        <v>543954</v>
      </c>
      <c r="D261" s="33">
        <v>0</v>
      </c>
      <c r="E261" s="33">
        <v>43243</v>
      </c>
      <c r="F261" s="33">
        <v>0</v>
      </c>
      <c r="G261" s="33">
        <f t="shared" si="9"/>
        <v>587197</v>
      </c>
    </row>
    <row r="262" spans="1:8" x14ac:dyDescent="0.2">
      <c r="A262" s="13" t="s">
        <v>126</v>
      </c>
      <c r="B262" s="18" t="s">
        <v>293</v>
      </c>
      <c r="C262" s="33">
        <v>622035</v>
      </c>
      <c r="D262" s="33">
        <v>0</v>
      </c>
      <c r="E262" s="33">
        <v>44436</v>
      </c>
      <c r="F262" s="33">
        <v>0</v>
      </c>
      <c r="G262" s="33">
        <f t="shared" si="9"/>
        <v>666471</v>
      </c>
    </row>
    <row r="263" spans="1:8" x14ac:dyDescent="0.2">
      <c r="A263" s="13" t="s">
        <v>126</v>
      </c>
      <c r="B263" s="18" t="s">
        <v>294</v>
      </c>
      <c r="C263" s="33">
        <v>409667</v>
      </c>
      <c r="D263" s="33">
        <v>0</v>
      </c>
      <c r="E263" s="33">
        <v>32641</v>
      </c>
      <c r="F263" s="33">
        <v>0</v>
      </c>
      <c r="G263" s="33">
        <f t="shared" si="9"/>
        <v>442308</v>
      </c>
    </row>
    <row r="264" spans="1:8" x14ac:dyDescent="0.2">
      <c r="A264" s="13" t="s">
        <v>126</v>
      </c>
      <c r="B264" s="18" t="s">
        <v>295</v>
      </c>
      <c r="C264" s="33">
        <v>1340489</v>
      </c>
      <c r="D264" s="33">
        <v>0</v>
      </c>
      <c r="E264" s="33">
        <v>88084</v>
      </c>
      <c r="F264" s="33">
        <v>0</v>
      </c>
      <c r="G264" s="33">
        <f t="shared" si="9"/>
        <v>1428573</v>
      </c>
    </row>
    <row r="265" spans="1:8" x14ac:dyDescent="0.2">
      <c r="A265" s="13"/>
      <c r="B265" s="18"/>
      <c r="C265" s="33"/>
      <c r="D265" s="33"/>
      <c r="E265" s="33"/>
      <c r="F265" s="33"/>
      <c r="G265" s="33"/>
    </row>
    <row r="266" spans="1:8" s="89" customFormat="1" ht="15" x14ac:dyDescent="0.25">
      <c r="A266" s="16"/>
      <c r="B266" s="17" t="s">
        <v>112</v>
      </c>
      <c r="C266" s="36">
        <v>815107</v>
      </c>
      <c r="D266" s="36">
        <v>902672</v>
      </c>
      <c r="E266" s="36">
        <v>66125</v>
      </c>
      <c r="F266" s="36">
        <v>0</v>
      </c>
      <c r="G266" s="36">
        <f>SUM(C266:F266)</f>
        <v>1783904</v>
      </c>
      <c r="H266" s="88"/>
    </row>
    <row r="267" spans="1:8" x14ac:dyDescent="0.2">
      <c r="A267" s="13" t="s">
        <v>112</v>
      </c>
      <c r="B267" s="18" t="s">
        <v>296</v>
      </c>
      <c r="C267" s="33">
        <v>463467</v>
      </c>
      <c r="D267" s="33">
        <v>451336</v>
      </c>
      <c r="E267" s="33">
        <v>37817</v>
      </c>
      <c r="F267" s="33">
        <v>0</v>
      </c>
      <c r="G267" s="33">
        <f>SUM(C267:F267)</f>
        <v>952620</v>
      </c>
    </row>
    <row r="268" spans="1:8" x14ac:dyDescent="0.2">
      <c r="A268" s="13" t="s">
        <v>112</v>
      </c>
      <c r="B268" s="18" t="s">
        <v>297</v>
      </c>
      <c r="C268" s="33">
        <v>351640</v>
      </c>
      <c r="D268" s="33">
        <v>451336</v>
      </c>
      <c r="E268" s="33">
        <v>28308</v>
      </c>
      <c r="F268" s="33">
        <v>0</v>
      </c>
      <c r="G268" s="33">
        <f>SUM(C268:F268)</f>
        <v>831284</v>
      </c>
    </row>
    <row r="269" spans="1:8" x14ac:dyDescent="0.2">
      <c r="A269" s="13"/>
      <c r="B269" s="18"/>
      <c r="C269" s="33"/>
      <c r="D269" s="33"/>
      <c r="E269" s="33"/>
      <c r="F269" s="33"/>
      <c r="G269" s="33"/>
    </row>
    <row r="270" spans="1:8" s="89" customFormat="1" ht="15" x14ac:dyDescent="0.25">
      <c r="A270" s="16"/>
      <c r="B270" s="17" t="s">
        <v>71</v>
      </c>
      <c r="C270" s="36">
        <v>5599527</v>
      </c>
      <c r="D270" s="36">
        <v>2473968</v>
      </c>
      <c r="E270" s="36">
        <v>365925</v>
      </c>
      <c r="F270" s="36">
        <v>0</v>
      </c>
      <c r="G270" s="36">
        <f t="shared" ref="G270:G278" si="10">SUM(C270:F270)</f>
        <v>8439420</v>
      </c>
      <c r="H270" s="88"/>
    </row>
    <row r="271" spans="1:8" x14ac:dyDescent="0.2">
      <c r="A271" s="13" t="s">
        <v>71</v>
      </c>
      <c r="B271" s="18" t="s">
        <v>298</v>
      </c>
      <c r="C271" s="33">
        <v>439801</v>
      </c>
      <c r="D271" s="33">
        <v>0</v>
      </c>
      <c r="E271" s="33">
        <v>34008</v>
      </c>
      <c r="F271" s="33">
        <v>0</v>
      </c>
      <c r="G271" s="33">
        <f t="shared" si="10"/>
        <v>473809</v>
      </c>
    </row>
    <row r="272" spans="1:8" x14ac:dyDescent="0.2">
      <c r="A272" s="13" t="s">
        <v>71</v>
      </c>
      <c r="B272" s="18" t="s">
        <v>299</v>
      </c>
      <c r="C272" s="33">
        <v>493742</v>
      </c>
      <c r="D272" s="33">
        <v>0</v>
      </c>
      <c r="E272" s="33">
        <v>32001</v>
      </c>
      <c r="F272" s="33">
        <v>0</v>
      </c>
      <c r="G272" s="33">
        <f t="shared" si="10"/>
        <v>525743</v>
      </c>
    </row>
    <row r="273" spans="1:8" x14ac:dyDescent="0.2">
      <c r="A273" s="13" t="s">
        <v>71</v>
      </c>
      <c r="B273" s="18" t="s">
        <v>300</v>
      </c>
      <c r="C273" s="33">
        <v>818178</v>
      </c>
      <c r="D273" s="33">
        <v>1128340</v>
      </c>
      <c r="E273" s="33">
        <v>50118</v>
      </c>
      <c r="F273" s="33">
        <v>0</v>
      </c>
      <c r="G273" s="33">
        <f t="shared" si="10"/>
        <v>1996636</v>
      </c>
    </row>
    <row r="274" spans="1:8" x14ac:dyDescent="0.2">
      <c r="A274" s="13" t="s">
        <v>71</v>
      </c>
      <c r="B274" s="18" t="s">
        <v>301</v>
      </c>
      <c r="C274" s="33">
        <v>484619</v>
      </c>
      <c r="D274" s="33">
        <v>0</v>
      </c>
      <c r="E274" s="33">
        <v>37046</v>
      </c>
      <c r="F274" s="33">
        <v>0</v>
      </c>
      <c r="G274" s="33">
        <f t="shared" si="10"/>
        <v>521665</v>
      </c>
    </row>
    <row r="275" spans="1:8" x14ac:dyDescent="0.2">
      <c r="A275" s="13" t="s">
        <v>71</v>
      </c>
      <c r="B275" s="18" t="s">
        <v>302</v>
      </c>
      <c r="C275" s="33">
        <v>760433</v>
      </c>
      <c r="D275" s="33">
        <v>0</v>
      </c>
      <c r="E275" s="33">
        <v>36264</v>
      </c>
      <c r="F275" s="33">
        <v>0</v>
      </c>
      <c r="G275" s="33">
        <f t="shared" si="10"/>
        <v>796697</v>
      </c>
    </row>
    <row r="276" spans="1:8" x14ac:dyDescent="0.2">
      <c r="A276" s="13" t="s">
        <v>71</v>
      </c>
      <c r="B276" s="18" t="s">
        <v>303</v>
      </c>
      <c r="C276" s="33">
        <v>788251</v>
      </c>
      <c r="D276" s="33">
        <v>0</v>
      </c>
      <c r="E276" s="33">
        <v>58018</v>
      </c>
      <c r="F276" s="33">
        <v>0</v>
      </c>
      <c r="G276" s="33">
        <f t="shared" si="10"/>
        <v>846269</v>
      </c>
    </row>
    <row r="277" spans="1:8" x14ac:dyDescent="0.2">
      <c r="A277" s="13" t="s">
        <v>71</v>
      </c>
      <c r="B277" s="18" t="s">
        <v>304</v>
      </c>
      <c r="C277" s="33">
        <v>463980</v>
      </c>
      <c r="D277" s="33">
        <v>451336</v>
      </c>
      <c r="E277" s="33">
        <v>34069</v>
      </c>
      <c r="F277" s="33">
        <v>0</v>
      </c>
      <c r="G277" s="33">
        <f t="shared" si="10"/>
        <v>949385</v>
      </c>
    </row>
    <row r="278" spans="1:8" x14ac:dyDescent="0.2">
      <c r="A278" s="13" t="s">
        <v>71</v>
      </c>
      <c r="B278" s="18" t="s">
        <v>305</v>
      </c>
      <c r="C278" s="33">
        <v>1350523</v>
      </c>
      <c r="D278" s="33">
        <v>894292</v>
      </c>
      <c r="E278" s="33">
        <v>84401</v>
      </c>
      <c r="F278" s="33">
        <v>0</v>
      </c>
      <c r="G278" s="33">
        <f t="shared" si="10"/>
        <v>2329216</v>
      </c>
    </row>
    <row r="279" spans="1:8" x14ac:dyDescent="0.2">
      <c r="A279" s="13"/>
      <c r="B279" s="18"/>
      <c r="C279" s="33"/>
      <c r="D279" s="33"/>
      <c r="E279" s="33"/>
      <c r="F279" s="33"/>
      <c r="G279" s="33"/>
    </row>
    <row r="280" spans="1:8" s="89" customFormat="1" ht="15" x14ac:dyDescent="0.25">
      <c r="A280" s="16"/>
      <c r="B280" s="17" t="s">
        <v>51</v>
      </c>
      <c r="C280" s="36">
        <v>2897743</v>
      </c>
      <c r="D280" s="36">
        <v>0</v>
      </c>
      <c r="E280" s="36">
        <v>195868</v>
      </c>
      <c r="F280" s="36">
        <v>0</v>
      </c>
      <c r="G280" s="36">
        <f t="shared" ref="G280:G285" si="11">SUM(C280:F280)</f>
        <v>3093611</v>
      </c>
      <c r="H280" s="88"/>
    </row>
    <row r="281" spans="1:8" x14ac:dyDescent="0.2">
      <c r="A281" s="13" t="s">
        <v>51</v>
      </c>
      <c r="B281" s="18" t="s">
        <v>306</v>
      </c>
      <c r="C281" s="33">
        <v>602567</v>
      </c>
      <c r="D281" s="33">
        <v>0</v>
      </c>
      <c r="E281" s="33">
        <v>37374</v>
      </c>
      <c r="F281" s="33">
        <v>0</v>
      </c>
      <c r="G281" s="33">
        <f t="shared" si="11"/>
        <v>639941</v>
      </c>
    </row>
    <row r="282" spans="1:8" x14ac:dyDescent="0.2">
      <c r="A282" s="13" t="s">
        <v>51</v>
      </c>
      <c r="B282" s="18" t="s">
        <v>307</v>
      </c>
      <c r="C282" s="33">
        <v>1045829</v>
      </c>
      <c r="D282" s="33">
        <v>0</v>
      </c>
      <c r="E282" s="33">
        <v>69566</v>
      </c>
      <c r="F282" s="33">
        <v>0</v>
      </c>
      <c r="G282" s="33">
        <f t="shared" si="11"/>
        <v>1115395</v>
      </c>
    </row>
    <row r="283" spans="1:8" x14ac:dyDescent="0.2">
      <c r="A283" s="13" t="s">
        <v>51</v>
      </c>
      <c r="B283" s="18" t="s">
        <v>308</v>
      </c>
      <c r="C283" s="33">
        <v>443594</v>
      </c>
      <c r="D283" s="33">
        <v>0</v>
      </c>
      <c r="E283" s="33">
        <v>33174</v>
      </c>
      <c r="F283" s="33">
        <v>0</v>
      </c>
      <c r="G283" s="33">
        <f t="shared" si="11"/>
        <v>476768</v>
      </c>
    </row>
    <row r="284" spans="1:8" x14ac:dyDescent="0.2">
      <c r="A284" s="13" t="s">
        <v>51</v>
      </c>
      <c r="B284" s="18" t="s">
        <v>309</v>
      </c>
      <c r="C284" s="33">
        <v>614842</v>
      </c>
      <c r="D284" s="33">
        <v>0</v>
      </c>
      <c r="E284" s="33">
        <v>41392</v>
      </c>
      <c r="F284" s="33">
        <v>0</v>
      </c>
      <c r="G284" s="33">
        <f t="shared" si="11"/>
        <v>656234</v>
      </c>
    </row>
    <row r="285" spans="1:8" x14ac:dyDescent="0.2">
      <c r="A285" s="13" t="s">
        <v>51</v>
      </c>
      <c r="B285" s="18" t="s">
        <v>310</v>
      </c>
      <c r="C285" s="33">
        <v>190911</v>
      </c>
      <c r="D285" s="33">
        <v>0</v>
      </c>
      <c r="E285" s="33">
        <v>14362</v>
      </c>
      <c r="F285" s="33">
        <v>0</v>
      </c>
      <c r="G285" s="33">
        <f t="shared" si="11"/>
        <v>205273</v>
      </c>
    </row>
    <row r="286" spans="1:8" x14ac:dyDescent="0.2">
      <c r="A286" s="13"/>
      <c r="B286" s="18"/>
      <c r="C286" s="33"/>
      <c r="D286" s="33"/>
      <c r="E286" s="33"/>
      <c r="F286" s="33"/>
      <c r="G286" s="33"/>
    </row>
    <row r="287" spans="1:8" s="89" customFormat="1" ht="15" x14ac:dyDescent="0.25">
      <c r="A287" s="16"/>
      <c r="B287" s="17" t="s">
        <v>49</v>
      </c>
      <c r="C287" s="36">
        <v>44685941</v>
      </c>
      <c r="D287" s="36">
        <v>18738830</v>
      </c>
      <c r="E287" s="36">
        <v>1779425</v>
      </c>
      <c r="F287" s="36">
        <v>0</v>
      </c>
      <c r="G287" s="36">
        <f t="shared" ref="G287:G322" si="12">SUM(C287:F287)</f>
        <v>65204196</v>
      </c>
      <c r="H287" s="88"/>
    </row>
    <row r="288" spans="1:8" x14ac:dyDescent="0.2">
      <c r="A288" s="13" t="s">
        <v>49</v>
      </c>
      <c r="B288" s="18" t="s">
        <v>311</v>
      </c>
      <c r="C288" s="33">
        <v>532651</v>
      </c>
      <c r="D288" s="33">
        <v>902672</v>
      </c>
      <c r="E288" s="33">
        <v>25790</v>
      </c>
      <c r="F288" s="33">
        <v>0</v>
      </c>
      <c r="G288" s="33">
        <f t="shared" si="12"/>
        <v>1461113</v>
      </c>
    </row>
    <row r="289" spans="1:7" x14ac:dyDescent="0.2">
      <c r="A289" s="13" t="s">
        <v>49</v>
      </c>
      <c r="B289" s="18" t="s">
        <v>312</v>
      </c>
      <c r="C289" s="33">
        <v>849556</v>
      </c>
      <c r="D289" s="33">
        <v>0</v>
      </c>
      <c r="E289" s="33">
        <v>38691</v>
      </c>
      <c r="F289" s="33">
        <v>0</v>
      </c>
      <c r="G289" s="33">
        <f t="shared" si="12"/>
        <v>888247</v>
      </c>
    </row>
    <row r="290" spans="1:7" x14ac:dyDescent="0.2">
      <c r="A290" s="13" t="s">
        <v>49</v>
      </c>
      <c r="B290" s="18" t="s">
        <v>313</v>
      </c>
      <c r="C290" s="33">
        <v>1278753</v>
      </c>
      <c r="D290" s="33">
        <v>225668</v>
      </c>
      <c r="E290" s="33">
        <v>56467</v>
      </c>
      <c r="F290" s="33">
        <v>0</v>
      </c>
      <c r="G290" s="33">
        <f t="shared" si="12"/>
        <v>1560888</v>
      </c>
    </row>
    <row r="291" spans="1:7" x14ac:dyDescent="0.2">
      <c r="A291" s="13" t="s">
        <v>49</v>
      </c>
      <c r="B291" s="18" t="s">
        <v>314</v>
      </c>
      <c r="C291" s="33">
        <v>1346416</v>
      </c>
      <c r="D291" s="33">
        <v>1354009</v>
      </c>
      <c r="E291" s="33">
        <v>39043</v>
      </c>
      <c r="F291" s="33">
        <v>0</v>
      </c>
      <c r="G291" s="33">
        <f t="shared" si="12"/>
        <v>2739468</v>
      </c>
    </row>
    <row r="292" spans="1:7" x14ac:dyDescent="0.2">
      <c r="A292" s="13" t="s">
        <v>49</v>
      </c>
      <c r="B292" s="18" t="s">
        <v>315</v>
      </c>
      <c r="C292" s="33">
        <v>943948</v>
      </c>
      <c r="D292" s="33">
        <v>1354009</v>
      </c>
      <c r="E292" s="33">
        <v>37696</v>
      </c>
      <c r="F292" s="33">
        <v>0</v>
      </c>
      <c r="G292" s="33">
        <f t="shared" si="12"/>
        <v>2335653</v>
      </c>
    </row>
    <row r="293" spans="1:7" x14ac:dyDescent="0.2">
      <c r="A293" s="13" t="s">
        <v>49</v>
      </c>
      <c r="B293" s="18" t="s">
        <v>316</v>
      </c>
      <c r="C293" s="33">
        <v>619397</v>
      </c>
      <c r="D293" s="33">
        <v>451336</v>
      </c>
      <c r="E293" s="33">
        <v>34365</v>
      </c>
      <c r="F293" s="33">
        <v>0</v>
      </c>
      <c r="G293" s="33">
        <f t="shared" si="12"/>
        <v>1105098</v>
      </c>
    </row>
    <row r="294" spans="1:7" x14ac:dyDescent="0.2">
      <c r="A294" s="13" t="s">
        <v>49</v>
      </c>
      <c r="B294" s="18" t="s">
        <v>317</v>
      </c>
      <c r="C294" s="33">
        <v>1778232</v>
      </c>
      <c r="D294" s="33">
        <v>0</v>
      </c>
      <c r="E294" s="33">
        <v>76087</v>
      </c>
      <c r="F294" s="33">
        <v>0</v>
      </c>
      <c r="G294" s="33">
        <f t="shared" si="12"/>
        <v>1854319</v>
      </c>
    </row>
    <row r="295" spans="1:7" x14ac:dyDescent="0.2">
      <c r="A295" s="13" t="s">
        <v>49</v>
      </c>
      <c r="B295" s="18" t="s">
        <v>318</v>
      </c>
      <c r="C295" s="33">
        <v>1120325</v>
      </c>
      <c r="D295" s="33">
        <v>451336</v>
      </c>
      <c r="E295" s="33">
        <v>58201</v>
      </c>
      <c r="F295" s="33">
        <v>0</v>
      </c>
      <c r="G295" s="33">
        <f t="shared" si="12"/>
        <v>1629862</v>
      </c>
    </row>
    <row r="296" spans="1:7" x14ac:dyDescent="0.2">
      <c r="A296" s="13" t="s">
        <v>49</v>
      </c>
      <c r="B296" s="18" t="s">
        <v>319</v>
      </c>
      <c r="C296" s="33">
        <v>807866</v>
      </c>
      <c r="D296" s="33">
        <v>1128340</v>
      </c>
      <c r="E296" s="33">
        <v>33774</v>
      </c>
      <c r="F296" s="33">
        <v>0</v>
      </c>
      <c r="G296" s="33">
        <f t="shared" si="12"/>
        <v>1969980</v>
      </c>
    </row>
    <row r="297" spans="1:7" x14ac:dyDescent="0.2">
      <c r="A297" s="13" t="s">
        <v>49</v>
      </c>
      <c r="B297" s="18" t="s">
        <v>320</v>
      </c>
      <c r="C297" s="33">
        <v>2463825</v>
      </c>
      <c r="D297" s="33">
        <v>0</v>
      </c>
      <c r="E297" s="33">
        <v>87781</v>
      </c>
      <c r="F297" s="33">
        <v>0</v>
      </c>
      <c r="G297" s="33">
        <f t="shared" si="12"/>
        <v>2551606</v>
      </c>
    </row>
    <row r="298" spans="1:7" x14ac:dyDescent="0.2">
      <c r="A298" s="13" t="s">
        <v>49</v>
      </c>
      <c r="B298" s="18" t="s">
        <v>321</v>
      </c>
      <c r="C298" s="33">
        <v>988669</v>
      </c>
      <c r="D298" s="33">
        <v>225668</v>
      </c>
      <c r="E298" s="33">
        <v>37044</v>
      </c>
      <c r="F298" s="33">
        <v>0</v>
      </c>
      <c r="G298" s="33">
        <f t="shared" si="12"/>
        <v>1251381</v>
      </c>
    </row>
    <row r="299" spans="1:7" x14ac:dyDescent="0.2">
      <c r="A299" s="13" t="s">
        <v>49</v>
      </c>
      <c r="B299" s="18" t="s">
        <v>322</v>
      </c>
      <c r="C299" s="33">
        <v>852496</v>
      </c>
      <c r="D299" s="33">
        <v>451336</v>
      </c>
      <c r="E299" s="33">
        <v>27515</v>
      </c>
      <c r="F299" s="33">
        <v>0</v>
      </c>
      <c r="G299" s="33">
        <f t="shared" si="12"/>
        <v>1331347</v>
      </c>
    </row>
    <row r="300" spans="1:7" x14ac:dyDescent="0.2">
      <c r="A300" s="13" t="s">
        <v>49</v>
      </c>
      <c r="B300" s="18" t="s">
        <v>323</v>
      </c>
      <c r="C300" s="33">
        <v>1059972</v>
      </c>
      <c r="D300" s="33">
        <v>0</v>
      </c>
      <c r="E300" s="33">
        <v>41375</v>
      </c>
      <c r="F300" s="33">
        <v>0</v>
      </c>
      <c r="G300" s="33">
        <f t="shared" si="12"/>
        <v>1101347</v>
      </c>
    </row>
    <row r="301" spans="1:7" x14ac:dyDescent="0.2">
      <c r="A301" s="13" t="s">
        <v>49</v>
      </c>
      <c r="B301" s="18" t="s">
        <v>324</v>
      </c>
      <c r="C301" s="33">
        <v>1123588</v>
      </c>
      <c r="D301" s="33">
        <v>902672</v>
      </c>
      <c r="E301" s="33">
        <v>43929</v>
      </c>
      <c r="F301" s="33">
        <v>0</v>
      </c>
      <c r="G301" s="33">
        <f t="shared" si="12"/>
        <v>2070189</v>
      </c>
    </row>
    <row r="302" spans="1:7" x14ac:dyDescent="0.2">
      <c r="A302" s="13" t="s">
        <v>49</v>
      </c>
      <c r="B302" s="18" t="s">
        <v>325</v>
      </c>
      <c r="C302" s="33">
        <v>1796865</v>
      </c>
      <c r="D302" s="33">
        <v>0</v>
      </c>
      <c r="E302" s="33">
        <v>76051</v>
      </c>
      <c r="F302" s="33">
        <v>0</v>
      </c>
      <c r="G302" s="33">
        <f t="shared" si="12"/>
        <v>1872916</v>
      </c>
    </row>
    <row r="303" spans="1:7" x14ac:dyDescent="0.2">
      <c r="A303" s="13" t="s">
        <v>49</v>
      </c>
      <c r="B303" s="18" t="s">
        <v>326</v>
      </c>
      <c r="C303" s="33">
        <v>1081132</v>
      </c>
      <c r="D303" s="33">
        <v>451336</v>
      </c>
      <c r="E303" s="33">
        <v>42888</v>
      </c>
      <c r="F303" s="33">
        <v>0</v>
      </c>
      <c r="G303" s="33">
        <f t="shared" si="12"/>
        <v>1575356</v>
      </c>
    </row>
    <row r="304" spans="1:7" x14ac:dyDescent="0.2">
      <c r="A304" s="13" t="s">
        <v>49</v>
      </c>
      <c r="B304" s="18" t="s">
        <v>327</v>
      </c>
      <c r="C304" s="33">
        <v>688909</v>
      </c>
      <c r="D304" s="33">
        <v>0</v>
      </c>
      <c r="E304" s="33">
        <v>33059</v>
      </c>
      <c r="F304" s="33">
        <v>0</v>
      </c>
      <c r="G304" s="33">
        <f t="shared" si="12"/>
        <v>721968</v>
      </c>
    </row>
    <row r="305" spans="1:7" x14ac:dyDescent="0.2">
      <c r="A305" s="13" t="s">
        <v>49</v>
      </c>
      <c r="B305" s="18" t="s">
        <v>328</v>
      </c>
      <c r="C305" s="33">
        <v>948209</v>
      </c>
      <c r="D305" s="33">
        <v>451336</v>
      </c>
      <c r="E305" s="33">
        <v>35408</v>
      </c>
      <c r="F305" s="33">
        <v>0</v>
      </c>
      <c r="G305" s="33">
        <f t="shared" si="12"/>
        <v>1434953</v>
      </c>
    </row>
    <row r="306" spans="1:7" x14ac:dyDescent="0.2">
      <c r="A306" s="13" t="s">
        <v>49</v>
      </c>
      <c r="B306" s="18" t="s">
        <v>329</v>
      </c>
      <c r="C306" s="33">
        <v>1015128</v>
      </c>
      <c r="D306" s="33">
        <v>0</v>
      </c>
      <c r="E306" s="33">
        <v>61125</v>
      </c>
      <c r="F306" s="33">
        <v>0</v>
      </c>
      <c r="G306" s="33">
        <f t="shared" si="12"/>
        <v>1076253</v>
      </c>
    </row>
    <row r="307" spans="1:7" x14ac:dyDescent="0.2">
      <c r="A307" s="13" t="s">
        <v>49</v>
      </c>
      <c r="B307" s="18" t="s">
        <v>330</v>
      </c>
      <c r="C307" s="33">
        <v>2927336</v>
      </c>
      <c r="D307" s="33">
        <v>1128340</v>
      </c>
      <c r="E307" s="33">
        <v>89979</v>
      </c>
      <c r="F307" s="33">
        <v>0</v>
      </c>
      <c r="G307" s="33">
        <f t="shared" si="12"/>
        <v>4145655</v>
      </c>
    </row>
    <row r="308" spans="1:7" x14ac:dyDescent="0.2">
      <c r="A308" s="13" t="s">
        <v>49</v>
      </c>
      <c r="B308" s="18" t="s">
        <v>331</v>
      </c>
      <c r="C308" s="33">
        <v>741280</v>
      </c>
      <c r="D308" s="33">
        <v>1354009</v>
      </c>
      <c r="E308" s="33">
        <v>28841</v>
      </c>
      <c r="F308" s="33">
        <v>0</v>
      </c>
      <c r="G308" s="33">
        <f t="shared" si="12"/>
        <v>2124130</v>
      </c>
    </row>
    <row r="309" spans="1:7" x14ac:dyDescent="0.2">
      <c r="A309" s="13" t="s">
        <v>49</v>
      </c>
      <c r="B309" s="18" t="s">
        <v>332</v>
      </c>
      <c r="C309" s="33">
        <v>1703662</v>
      </c>
      <c r="D309" s="33">
        <v>1354009</v>
      </c>
      <c r="E309" s="33">
        <v>85674</v>
      </c>
      <c r="F309" s="33">
        <v>0</v>
      </c>
      <c r="G309" s="33">
        <f t="shared" si="12"/>
        <v>3143345</v>
      </c>
    </row>
    <row r="310" spans="1:7" x14ac:dyDescent="0.2">
      <c r="A310" s="13" t="s">
        <v>49</v>
      </c>
      <c r="B310" s="18" t="s">
        <v>333</v>
      </c>
      <c r="C310" s="33">
        <v>2199675</v>
      </c>
      <c r="D310" s="33">
        <v>677004</v>
      </c>
      <c r="E310" s="33">
        <v>72786</v>
      </c>
      <c r="F310" s="33">
        <v>0</v>
      </c>
      <c r="G310" s="33">
        <f t="shared" si="12"/>
        <v>2949465</v>
      </c>
    </row>
    <row r="311" spans="1:7" x14ac:dyDescent="0.2">
      <c r="A311" s="13" t="s">
        <v>49</v>
      </c>
      <c r="B311" s="18" t="s">
        <v>334</v>
      </c>
      <c r="C311" s="33">
        <v>1303856</v>
      </c>
      <c r="D311" s="33">
        <v>1354009</v>
      </c>
      <c r="E311" s="33">
        <v>62591</v>
      </c>
      <c r="F311" s="33">
        <v>0</v>
      </c>
      <c r="G311" s="33">
        <f t="shared" si="12"/>
        <v>2720456</v>
      </c>
    </row>
    <row r="312" spans="1:7" x14ac:dyDescent="0.2">
      <c r="A312" s="13" t="s">
        <v>49</v>
      </c>
      <c r="B312" s="18" t="s">
        <v>335</v>
      </c>
      <c r="C312" s="33">
        <v>1576068</v>
      </c>
      <c r="D312" s="33">
        <v>0</v>
      </c>
      <c r="E312" s="33">
        <v>64552</v>
      </c>
      <c r="F312" s="33">
        <v>0</v>
      </c>
      <c r="G312" s="33">
        <f t="shared" si="12"/>
        <v>1640620</v>
      </c>
    </row>
    <row r="313" spans="1:7" x14ac:dyDescent="0.2">
      <c r="A313" s="13" t="s">
        <v>49</v>
      </c>
      <c r="B313" s="18" t="s">
        <v>336</v>
      </c>
      <c r="C313" s="33">
        <v>1598866</v>
      </c>
      <c r="D313" s="33">
        <v>902672</v>
      </c>
      <c r="E313" s="33">
        <v>61282</v>
      </c>
      <c r="F313" s="33">
        <v>0</v>
      </c>
      <c r="G313" s="33">
        <f t="shared" si="12"/>
        <v>2562820</v>
      </c>
    </row>
    <row r="314" spans="1:7" x14ac:dyDescent="0.2">
      <c r="A314" s="13" t="s">
        <v>49</v>
      </c>
      <c r="B314" s="18" t="s">
        <v>337</v>
      </c>
      <c r="C314" s="33">
        <v>909862</v>
      </c>
      <c r="D314" s="33">
        <v>0</v>
      </c>
      <c r="E314" s="33">
        <v>35797</v>
      </c>
      <c r="F314" s="33">
        <v>0</v>
      </c>
      <c r="G314" s="33">
        <f t="shared" si="12"/>
        <v>945659</v>
      </c>
    </row>
    <row r="315" spans="1:7" x14ac:dyDescent="0.2">
      <c r="A315" s="13" t="s">
        <v>49</v>
      </c>
      <c r="B315" s="18" t="s">
        <v>338</v>
      </c>
      <c r="C315" s="33">
        <v>1104886</v>
      </c>
      <c r="D315" s="33">
        <v>225668</v>
      </c>
      <c r="E315" s="33">
        <v>40143</v>
      </c>
      <c r="F315" s="33">
        <v>0</v>
      </c>
      <c r="G315" s="33">
        <f t="shared" si="12"/>
        <v>1370697</v>
      </c>
    </row>
    <row r="316" spans="1:7" x14ac:dyDescent="0.2">
      <c r="A316" s="13" t="s">
        <v>49</v>
      </c>
      <c r="B316" s="18" t="s">
        <v>339</v>
      </c>
      <c r="C316" s="33">
        <v>1377334</v>
      </c>
      <c r="D316" s="33">
        <v>225668</v>
      </c>
      <c r="E316" s="33">
        <v>51204</v>
      </c>
      <c r="F316" s="33">
        <v>0</v>
      </c>
      <c r="G316" s="33">
        <f t="shared" si="12"/>
        <v>1654206</v>
      </c>
    </row>
    <row r="317" spans="1:7" x14ac:dyDescent="0.2">
      <c r="A317" s="13" t="s">
        <v>49</v>
      </c>
      <c r="B317" s="18" t="s">
        <v>340</v>
      </c>
      <c r="C317" s="33">
        <v>2329882</v>
      </c>
      <c r="D317" s="33">
        <v>902672</v>
      </c>
      <c r="E317" s="33">
        <v>88763</v>
      </c>
      <c r="F317" s="33">
        <v>0</v>
      </c>
      <c r="G317" s="33">
        <f t="shared" si="12"/>
        <v>3321317</v>
      </c>
    </row>
    <row r="318" spans="1:7" x14ac:dyDescent="0.2">
      <c r="A318" s="13" t="s">
        <v>49</v>
      </c>
      <c r="B318" s="18" t="s">
        <v>341</v>
      </c>
      <c r="C318" s="33">
        <v>2117328</v>
      </c>
      <c r="D318" s="33">
        <v>902672</v>
      </c>
      <c r="E318" s="33">
        <v>81386</v>
      </c>
      <c r="F318" s="33">
        <v>0</v>
      </c>
      <c r="G318" s="33">
        <f t="shared" si="12"/>
        <v>3101386</v>
      </c>
    </row>
    <row r="319" spans="1:7" x14ac:dyDescent="0.2">
      <c r="A319" s="13" t="s">
        <v>49</v>
      </c>
      <c r="B319" s="18" t="s">
        <v>342</v>
      </c>
      <c r="C319" s="33">
        <v>968604</v>
      </c>
      <c r="D319" s="33">
        <v>1354009</v>
      </c>
      <c r="E319" s="33">
        <v>34803</v>
      </c>
      <c r="F319" s="33">
        <v>0</v>
      </c>
      <c r="G319" s="33">
        <f t="shared" si="12"/>
        <v>2357416</v>
      </c>
    </row>
    <row r="320" spans="1:7" x14ac:dyDescent="0.2">
      <c r="A320" s="13" t="s">
        <v>49</v>
      </c>
      <c r="B320" s="18" t="s">
        <v>343</v>
      </c>
      <c r="C320" s="33">
        <v>860885</v>
      </c>
      <c r="D320" s="33">
        <v>0</v>
      </c>
      <c r="E320" s="33">
        <v>30984</v>
      </c>
      <c r="F320" s="33">
        <v>0</v>
      </c>
      <c r="G320" s="33">
        <f t="shared" si="12"/>
        <v>891869</v>
      </c>
    </row>
    <row r="321" spans="1:8" x14ac:dyDescent="0.2">
      <c r="A321" s="13" t="s">
        <v>49</v>
      </c>
      <c r="B321" s="18" t="s">
        <v>344</v>
      </c>
      <c r="C321" s="33">
        <v>1657824</v>
      </c>
      <c r="D321" s="33">
        <v>0</v>
      </c>
      <c r="E321" s="33">
        <v>63712</v>
      </c>
      <c r="F321" s="33">
        <v>0</v>
      </c>
      <c r="G321" s="33">
        <f t="shared" si="12"/>
        <v>1721536</v>
      </c>
    </row>
    <row r="322" spans="1:8" x14ac:dyDescent="0.2">
      <c r="A322" s="13" t="s">
        <v>49</v>
      </c>
      <c r="B322" s="18" t="s">
        <v>305</v>
      </c>
      <c r="C322" s="33">
        <v>12656</v>
      </c>
      <c r="D322" s="33">
        <v>8380</v>
      </c>
      <c r="E322" s="33">
        <v>639</v>
      </c>
      <c r="F322" s="33">
        <v>0</v>
      </c>
      <c r="G322" s="33">
        <f t="shared" si="12"/>
        <v>21675</v>
      </c>
    </row>
    <row r="323" spans="1:8" x14ac:dyDescent="0.2">
      <c r="A323" s="13"/>
      <c r="B323" s="18"/>
      <c r="C323" s="33"/>
      <c r="D323" s="33"/>
      <c r="E323" s="33"/>
      <c r="F323" s="33"/>
      <c r="G323" s="33"/>
    </row>
    <row r="324" spans="1:8" s="89" customFormat="1" ht="15" x14ac:dyDescent="0.25">
      <c r="A324" s="16"/>
      <c r="B324" s="17" t="s">
        <v>35</v>
      </c>
      <c r="C324" s="36">
        <v>8637301</v>
      </c>
      <c r="D324" s="36">
        <v>2482349</v>
      </c>
      <c r="E324" s="36">
        <v>456954</v>
      </c>
      <c r="F324" s="36">
        <v>0</v>
      </c>
      <c r="G324" s="36">
        <f t="shared" ref="G324:G331" si="13">SUM(C324:F324)</f>
        <v>11576604</v>
      </c>
      <c r="H324" s="88"/>
    </row>
    <row r="325" spans="1:8" x14ac:dyDescent="0.2">
      <c r="A325" s="13" t="s">
        <v>35</v>
      </c>
      <c r="B325" s="18" t="s">
        <v>345</v>
      </c>
      <c r="C325" s="33">
        <v>1712187</v>
      </c>
      <c r="D325" s="33">
        <v>1354009</v>
      </c>
      <c r="E325" s="33">
        <v>69252</v>
      </c>
      <c r="F325" s="33">
        <v>0</v>
      </c>
      <c r="G325" s="33">
        <f t="shared" si="13"/>
        <v>3135448</v>
      </c>
    </row>
    <row r="326" spans="1:8" x14ac:dyDescent="0.2">
      <c r="A326" s="13" t="s">
        <v>35</v>
      </c>
      <c r="B326" s="18" t="s">
        <v>346</v>
      </c>
      <c r="C326" s="33">
        <v>776161</v>
      </c>
      <c r="D326" s="33">
        <v>225668</v>
      </c>
      <c r="E326" s="33">
        <v>48918</v>
      </c>
      <c r="F326" s="33">
        <v>0</v>
      </c>
      <c r="G326" s="33">
        <f t="shared" si="13"/>
        <v>1050747</v>
      </c>
    </row>
    <row r="327" spans="1:8" x14ac:dyDescent="0.2">
      <c r="A327" s="13" t="s">
        <v>35</v>
      </c>
      <c r="B327" s="18" t="s">
        <v>347</v>
      </c>
      <c r="C327" s="33">
        <v>1129390</v>
      </c>
      <c r="D327" s="33">
        <v>0</v>
      </c>
      <c r="E327" s="33">
        <v>77932</v>
      </c>
      <c r="F327" s="33">
        <v>0</v>
      </c>
      <c r="G327" s="33">
        <f t="shared" si="13"/>
        <v>1207322</v>
      </c>
    </row>
    <row r="328" spans="1:8" x14ac:dyDescent="0.2">
      <c r="A328" s="13" t="s">
        <v>35</v>
      </c>
      <c r="B328" s="18" t="s">
        <v>348</v>
      </c>
      <c r="C328" s="33">
        <v>1658570</v>
      </c>
      <c r="D328" s="33">
        <v>225668</v>
      </c>
      <c r="E328" s="33">
        <v>78648</v>
      </c>
      <c r="F328" s="33">
        <v>0</v>
      </c>
      <c r="G328" s="33">
        <f t="shared" si="13"/>
        <v>1962886</v>
      </c>
    </row>
    <row r="329" spans="1:8" x14ac:dyDescent="0.2">
      <c r="A329" s="13" t="s">
        <v>35</v>
      </c>
      <c r="B329" s="18" t="s">
        <v>349</v>
      </c>
      <c r="C329" s="33">
        <v>944689</v>
      </c>
      <c r="D329" s="33">
        <v>0</v>
      </c>
      <c r="E329" s="33">
        <v>55300</v>
      </c>
      <c r="F329" s="33">
        <v>0</v>
      </c>
      <c r="G329" s="33">
        <f t="shared" si="13"/>
        <v>999989</v>
      </c>
    </row>
    <row r="330" spans="1:8" x14ac:dyDescent="0.2">
      <c r="A330" s="13" t="s">
        <v>35</v>
      </c>
      <c r="B330" s="18" t="s">
        <v>350</v>
      </c>
      <c r="C330" s="33">
        <v>1286038</v>
      </c>
      <c r="D330" s="33">
        <v>677004</v>
      </c>
      <c r="E330" s="33">
        <v>57759</v>
      </c>
      <c r="F330" s="33">
        <v>0</v>
      </c>
      <c r="G330" s="33">
        <f t="shared" si="13"/>
        <v>2020801</v>
      </c>
    </row>
    <row r="331" spans="1:8" x14ac:dyDescent="0.2">
      <c r="A331" s="13" t="s">
        <v>35</v>
      </c>
      <c r="B331" s="18" t="s">
        <v>351</v>
      </c>
      <c r="C331" s="33">
        <v>1130266</v>
      </c>
      <c r="D331" s="33">
        <v>0</v>
      </c>
      <c r="E331" s="33">
        <v>69145</v>
      </c>
      <c r="F331" s="33">
        <v>0</v>
      </c>
      <c r="G331" s="33">
        <f t="shared" si="13"/>
        <v>1199411</v>
      </c>
    </row>
    <row r="332" spans="1:8" x14ac:dyDescent="0.2">
      <c r="A332" s="13"/>
      <c r="B332" s="18"/>
      <c r="C332" s="33"/>
      <c r="D332" s="33"/>
      <c r="E332" s="33"/>
      <c r="F332" s="33"/>
      <c r="G332" s="33"/>
    </row>
    <row r="333" spans="1:8" s="89" customFormat="1" ht="15" x14ac:dyDescent="0.25">
      <c r="A333" s="16"/>
      <c r="B333" s="17" t="s">
        <v>133</v>
      </c>
      <c r="C333" s="36">
        <v>10894052</v>
      </c>
      <c r="D333" s="36">
        <v>3110540</v>
      </c>
      <c r="E333" s="36">
        <v>292110</v>
      </c>
      <c r="F333" s="36">
        <v>2324262</v>
      </c>
      <c r="G333" s="36">
        <f>SUM(C333:F333)</f>
        <v>16620964</v>
      </c>
      <c r="H333" s="88"/>
    </row>
    <row r="334" spans="1:8" x14ac:dyDescent="0.2">
      <c r="A334" s="13" t="s">
        <v>133</v>
      </c>
      <c r="B334" s="18" t="s">
        <v>352</v>
      </c>
      <c r="C334" s="33">
        <v>4462081</v>
      </c>
      <c r="D334" s="33">
        <v>1305174</v>
      </c>
      <c r="E334" s="33">
        <v>90826</v>
      </c>
      <c r="F334" s="33">
        <v>722681</v>
      </c>
      <c r="G334" s="33">
        <f>SUM(C334:F334)</f>
        <v>6580762</v>
      </c>
    </row>
    <row r="335" spans="1:8" x14ac:dyDescent="0.2">
      <c r="A335" s="13" t="s">
        <v>133</v>
      </c>
      <c r="B335" s="18" t="s">
        <v>353</v>
      </c>
      <c r="C335" s="33">
        <v>1263799</v>
      </c>
      <c r="D335" s="33">
        <v>451336</v>
      </c>
      <c r="E335" s="33">
        <v>91892</v>
      </c>
      <c r="F335" s="33">
        <v>731170</v>
      </c>
      <c r="G335" s="33">
        <f>SUM(C335:F335)</f>
        <v>2538197</v>
      </c>
    </row>
    <row r="336" spans="1:8" x14ac:dyDescent="0.2">
      <c r="A336" s="13" t="s">
        <v>133</v>
      </c>
      <c r="B336" s="18" t="s">
        <v>354</v>
      </c>
      <c r="C336" s="33">
        <v>5168172</v>
      </c>
      <c r="D336" s="33">
        <v>1354030</v>
      </c>
      <c r="E336" s="33">
        <v>109392</v>
      </c>
      <c r="F336" s="33">
        <v>870411</v>
      </c>
      <c r="G336" s="33">
        <f>SUM(C336:F336)</f>
        <v>7502005</v>
      </c>
    </row>
    <row r="337" spans="1:8" x14ac:dyDescent="0.2">
      <c r="A337" s="13"/>
      <c r="B337" s="18"/>
      <c r="C337" s="33"/>
      <c r="D337" s="33"/>
      <c r="E337" s="33"/>
      <c r="F337" s="33"/>
      <c r="G337" s="33"/>
    </row>
    <row r="338" spans="1:8" s="89" customFormat="1" ht="15" x14ac:dyDescent="0.25">
      <c r="A338" s="16"/>
      <c r="B338" s="17" t="s">
        <v>67</v>
      </c>
      <c r="C338" s="36">
        <v>1012644</v>
      </c>
      <c r="D338" s="36">
        <v>703838</v>
      </c>
      <c r="E338" s="36">
        <v>79294</v>
      </c>
      <c r="F338" s="36">
        <v>650613</v>
      </c>
      <c r="G338" s="36">
        <f>SUM(C338:F338)</f>
        <v>2446389</v>
      </c>
      <c r="H338" s="88"/>
    </row>
    <row r="339" spans="1:8" x14ac:dyDescent="0.2">
      <c r="A339" s="13" t="s">
        <v>67</v>
      </c>
      <c r="B339" s="18" t="s">
        <v>355</v>
      </c>
      <c r="C339" s="33">
        <v>993850</v>
      </c>
      <c r="D339" s="33">
        <v>677004</v>
      </c>
      <c r="E339" s="33">
        <v>77827</v>
      </c>
      <c r="F339" s="33">
        <v>638573</v>
      </c>
      <c r="G339" s="33">
        <f>SUM(C339:F339)</f>
        <v>2387254</v>
      </c>
    </row>
    <row r="340" spans="1:8" x14ac:dyDescent="0.2">
      <c r="A340" s="13" t="s">
        <v>67</v>
      </c>
      <c r="B340" s="18" t="s">
        <v>356</v>
      </c>
      <c r="C340" s="33">
        <v>18794</v>
      </c>
      <c r="D340" s="33">
        <v>26834</v>
      </c>
      <c r="E340" s="33">
        <v>1467</v>
      </c>
      <c r="F340" s="33">
        <v>12040</v>
      </c>
      <c r="G340" s="33">
        <f>SUM(C340:F340)</f>
        <v>59135</v>
      </c>
    </row>
    <row r="341" spans="1:8" x14ac:dyDescent="0.2">
      <c r="A341" s="13"/>
      <c r="B341" s="18"/>
      <c r="C341" s="33"/>
      <c r="D341" s="33"/>
      <c r="E341" s="33"/>
      <c r="F341" s="33"/>
      <c r="G341" s="33"/>
    </row>
    <row r="342" spans="1:8" s="89" customFormat="1" ht="15" x14ac:dyDescent="0.25">
      <c r="A342" s="16"/>
      <c r="B342" s="17" t="s">
        <v>41</v>
      </c>
      <c r="C342" s="36">
        <v>13605869</v>
      </c>
      <c r="D342" s="36">
        <v>1354008</v>
      </c>
      <c r="E342" s="36">
        <v>1193781</v>
      </c>
      <c r="F342" s="36">
        <v>2161267</v>
      </c>
      <c r="G342" s="36">
        <f t="shared" ref="G342:G357" si="14">SUM(C342:F342)</f>
        <v>18314925</v>
      </c>
      <c r="H342" s="88"/>
    </row>
    <row r="343" spans="1:8" x14ac:dyDescent="0.2">
      <c r="A343" s="13" t="s">
        <v>41</v>
      </c>
      <c r="B343" s="18" t="s">
        <v>357</v>
      </c>
      <c r="C343" s="33">
        <v>632412</v>
      </c>
      <c r="D343" s="33">
        <v>225668</v>
      </c>
      <c r="E343" s="33">
        <v>65343</v>
      </c>
      <c r="F343" s="33">
        <v>118300</v>
      </c>
      <c r="G343" s="33">
        <f t="shared" si="14"/>
        <v>1041723</v>
      </c>
    </row>
    <row r="344" spans="1:8" x14ac:dyDescent="0.2">
      <c r="A344" s="13" t="s">
        <v>41</v>
      </c>
      <c r="B344" s="18" t="s">
        <v>358</v>
      </c>
      <c r="C344" s="33">
        <v>332540</v>
      </c>
      <c r="D344" s="33">
        <v>0</v>
      </c>
      <c r="E344" s="33">
        <v>34324</v>
      </c>
      <c r="F344" s="33">
        <v>62135</v>
      </c>
      <c r="G344" s="33">
        <f t="shared" si="14"/>
        <v>428999</v>
      </c>
    </row>
    <row r="345" spans="1:8" x14ac:dyDescent="0.2">
      <c r="A345" s="13" t="s">
        <v>41</v>
      </c>
      <c r="B345" s="18" t="s">
        <v>359</v>
      </c>
      <c r="C345" s="33">
        <v>639225</v>
      </c>
      <c r="D345" s="33">
        <v>225668</v>
      </c>
      <c r="E345" s="33">
        <v>62416</v>
      </c>
      <c r="F345" s="33">
        <v>113001</v>
      </c>
      <c r="G345" s="33">
        <f t="shared" si="14"/>
        <v>1040310</v>
      </c>
    </row>
    <row r="346" spans="1:8" x14ac:dyDescent="0.2">
      <c r="A346" s="13" t="s">
        <v>41</v>
      </c>
      <c r="B346" s="18" t="s">
        <v>360</v>
      </c>
      <c r="C346" s="33">
        <v>1262126</v>
      </c>
      <c r="D346" s="33">
        <v>0</v>
      </c>
      <c r="E346" s="33">
        <v>102358</v>
      </c>
      <c r="F346" s="33">
        <v>185313</v>
      </c>
      <c r="G346" s="33">
        <f t="shared" si="14"/>
        <v>1549797</v>
      </c>
    </row>
    <row r="347" spans="1:8" x14ac:dyDescent="0.2">
      <c r="A347" s="13" t="s">
        <v>41</v>
      </c>
      <c r="B347" s="18" t="s">
        <v>361</v>
      </c>
      <c r="C347" s="33">
        <v>1428122</v>
      </c>
      <c r="D347" s="33">
        <v>225668</v>
      </c>
      <c r="E347" s="33">
        <v>123383</v>
      </c>
      <c r="F347" s="33">
        <v>223378</v>
      </c>
      <c r="G347" s="33">
        <f t="shared" si="14"/>
        <v>2000551</v>
      </c>
    </row>
    <row r="348" spans="1:8" x14ac:dyDescent="0.2">
      <c r="A348" s="13" t="s">
        <v>41</v>
      </c>
      <c r="B348" s="18" t="s">
        <v>362</v>
      </c>
      <c r="C348" s="33">
        <v>1203209</v>
      </c>
      <c r="D348" s="33">
        <v>0</v>
      </c>
      <c r="E348" s="33">
        <v>109476</v>
      </c>
      <c r="F348" s="33">
        <v>198200</v>
      </c>
      <c r="G348" s="33">
        <f t="shared" si="14"/>
        <v>1510885</v>
      </c>
    </row>
    <row r="349" spans="1:8" x14ac:dyDescent="0.2">
      <c r="A349" s="13" t="s">
        <v>41</v>
      </c>
      <c r="B349" s="18" t="s">
        <v>363</v>
      </c>
      <c r="C349" s="33">
        <v>502536</v>
      </c>
      <c r="D349" s="33">
        <v>0</v>
      </c>
      <c r="E349" s="33">
        <v>35983</v>
      </c>
      <c r="F349" s="33">
        <v>65146</v>
      </c>
      <c r="G349" s="33">
        <f t="shared" si="14"/>
        <v>603665</v>
      </c>
    </row>
    <row r="350" spans="1:8" x14ac:dyDescent="0.2">
      <c r="A350" s="13" t="s">
        <v>41</v>
      </c>
      <c r="B350" s="18" t="s">
        <v>364</v>
      </c>
      <c r="C350" s="33">
        <v>1532499</v>
      </c>
      <c r="D350" s="33">
        <v>0</v>
      </c>
      <c r="E350" s="33">
        <v>135104</v>
      </c>
      <c r="F350" s="33">
        <v>244598</v>
      </c>
      <c r="G350" s="33">
        <f t="shared" si="14"/>
        <v>1912201</v>
      </c>
    </row>
    <row r="351" spans="1:8" x14ac:dyDescent="0.2">
      <c r="A351" s="13" t="s">
        <v>41</v>
      </c>
      <c r="B351" s="18" t="s">
        <v>365</v>
      </c>
      <c r="C351" s="33">
        <v>497449</v>
      </c>
      <c r="D351" s="33">
        <v>0</v>
      </c>
      <c r="E351" s="33">
        <v>42759</v>
      </c>
      <c r="F351" s="33">
        <v>77412</v>
      </c>
      <c r="G351" s="33">
        <f t="shared" si="14"/>
        <v>617620</v>
      </c>
    </row>
    <row r="352" spans="1:8" x14ac:dyDescent="0.2">
      <c r="A352" s="13" t="s">
        <v>41</v>
      </c>
      <c r="B352" s="18" t="s">
        <v>366</v>
      </c>
      <c r="C352" s="33">
        <v>1258887</v>
      </c>
      <c r="D352" s="33">
        <v>225668</v>
      </c>
      <c r="E352" s="33">
        <v>114198</v>
      </c>
      <c r="F352" s="33">
        <v>206749</v>
      </c>
      <c r="G352" s="33">
        <f t="shared" si="14"/>
        <v>1805502</v>
      </c>
    </row>
    <row r="353" spans="1:8" x14ac:dyDescent="0.2">
      <c r="A353" s="13" t="s">
        <v>41</v>
      </c>
      <c r="B353" s="18" t="s">
        <v>367</v>
      </c>
      <c r="C353" s="33">
        <v>718037</v>
      </c>
      <c r="D353" s="33">
        <v>0</v>
      </c>
      <c r="E353" s="33">
        <v>62004</v>
      </c>
      <c r="F353" s="33">
        <v>112255</v>
      </c>
      <c r="G353" s="33">
        <f t="shared" si="14"/>
        <v>892296</v>
      </c>
    </row>
    <row r="354" spans="1:8" x14ac:dyDescent="0.2">
      <c r="A354" s="13" t="s">
        <v>41</v>
      </c>
      <c r="B354" s="18" t="s">
        <v>368</v>
      </c>
      <c r="C354" s="33">
        <v>1275585</v>
      </c>
      <c r="D354" s="33">
        <v>0</v>
      </c>
      <c r="E354" s="33">
        <v>109257</v>
      </c>
      <c r="F354" s="33">
        <v>197804</v>
      </c>
      <c r="G354" s="33">
        <f t="shared" si="14"/>
        <v>1582646</v>
      </c>
    </row>
    <row r="355" spans="1:8" x14ac:dyDescent="0.2">
      <c r="A355" s="13" t="s">
        <v>41</v>
      </c>
      <c r="B355" s="18" t="s">
        <v>369</v>
      </c>
      <c r="C355" s="33">
        <v>490840</v>
      </c>
      <c r="D355" s="33">
        <v>0</v>
      </c>
      <c r="E355" s="33">
        <v>42193</v>
      </c>
      <c r="F355" s="33">
        <v>76388</v>
      </c>
      <c r="G355" s="33">
        <f t="shared" si="14"/>
        <v>609421</v>
      </c>
    </row>
    <row r="356" spans="1:8" x14ac:dyDescent="0.2">
      <c r="A356" s="13" t="s">
        <v>41</v>
      </c>
      <c r="B356" s="18" t="s">
        <v>370</v>
      </c>
      <c r="C356" s="33">
        <v>1385515</v>
      </c>
      <c r="D356" s="33">
        <v>451336</v>
      </c>
      <c r="E356" s="33">
        <v>117739</v>
      </c>
      <c r="F356" s="33">
        <v>213160</v>
      </c>
      <c r="G356" s="33">
        <f t="shared" si="14"/>
        <v>2167750</v>
      </c>
    </row>
    <row r="357" spans="1:8" x14ac:dyDescent="0.2">
      <c r="A357" s="13" t="s">
        <v>41</v>
      </c>
      <c r="B357" s="18" t="s">
        <v>371</v>
      </c>
      <c r="C357" s="33">
        <v>446887</v>
      </c>
      <c r="D357" s="33">
        <v>0</v>
      </c>
      <c r="E357" s="33">
        <v>37244</v>
      </c>
      <c r="F357" s="33">
        <v>67428</v>
      </c>
      <c r="G357" s="33">
        <f t="shared" si="14"/>
        <v>551559</v>
      </c>
    </row>
    <row r="358" spans="1:8" x14ac:dyDescent="0.2">
      <c r="A358" s="13"/>
      <c r="B358" s="18"/>
      <c r="C358" s="33"/>
      <c r="D358" s="33"/>
      <c r="E358" s="33"/>
      <c r="F358" s="33"/>
      <c r="G358" s="33"/>
    </row>
    <row r="359" spans="1:8" s="89" customFormat="1" ht="15" x14ac:dyDescent="0.25">
      <c r="A359" s="16"/>
      <c r="B359" s="17" t="s">
        <v>10</v>
      </c>
      <c r="C359" s="36">
        <v>8519195</v>
      </c>
      <c r="D359" s="36">
        <v>1579676</v>
      </c>
      <c r="E359" s="36">
        <v>658191</v>
      </c>
      <c r="F359" s="36">
        <v>0</v>
      </c>
      <c r="G359" s="36">
        <f t="shared" ref="G359:G371" si="15">SUM(C359:F359)</f>
        <v>10757062</v>
      </c>
      <c r="H359" s="88"/>
    </row>
    <row r="360" spans="1:8" x14ac:dyDescent="0.2">
      <c r="A360" s="13" t="s">
        <v>10</v>
      </c>
      <c r="B360" s="18" t="s">
        <v>372</v>
      </c>
      <c r="C360" s="33">
        <v>673298</v>
      </c>
      <c r="D360" s="33">
        <v>0</v>
      </c>
      <c r="E360" s="33">
        <v>51240</v>
      </c>
      <c r="F360" s="33">
        <v>0</v>
      </c>
      <c r="G360" s="33">
        <f t="shared" si="15"/>
        <v>724538</v>
      </c>
    </row>
    <row r="361" spans="1:8" x14ac:dyDescent="0.2">
      <c r="A361" s="13" t="s">
        <v>10</v>
      </c>
      <c r="B361" s="18" t="s">
        <v>373</v>
      </c>
      <c r="C361" s="33">
        <v>1174601</v>
      </c>
      <c r="D361" s="33">
        <v>902672</v>
      </c>
      <c r="E361" s="33">
        <v>85368</v>
      </c>
      <c r="F361" s="33">
        <v>0</v>
      </c>
      <c r="G361" s="33">
        <f t="shared" si="15"/>
        <v>2162641</v>
      </c>
    </row>
    <row r="362" spans="1:8" x14ac:dyDescent="0.2">
      <c r="A362" s="13" t="s">
        <v>10</v>
      </c>
      <c r="B362" s="18" t="s">
        <v>374</v>
      </c>
      <c r="C362" s="33">
        <v>504561</v>
      </c>
      <c r="D362" s="33">
        <v>0</v>
      </c>
      <c r="E362" s="33">
        <v>40981</v>
      </c>
      <c r="F362" s="33">
        <v>0</v>
      </c>
      <c r="G362" s="33">
        <f t="shared" si="15"/>
        <v>545542</v>
      </c>
    </row>
    <row r="363" spans="1:8" x14ac:dyDescent="0.2">
      <c r="A363" s="13" t="s">
        <v>10</v>
      </c>
      <c r="B363" s="18" t="s">
        <v>375</v>
      </c>
      <c r="C363" s="33">
        <v>372035</v>
      </c>
      <c r="D363" s="33">
        <v>0</v>
      </c>
      <c r="E363" s="33">
        <v>31206</v>
      </c>
      <c r="F363" s="33">
        <v>0</v>
      </c>
      <c r="G363" s="33">
        <f t="shared" si="15"/>
        <v>403241</v>
      </c>
    </row>
    <row r="364" spans="1:8" x14ac:dyDescent="0.2">
      <c r="A364" s="13" t="s">
        <v>10</v>
      </c>
      <c r="B364" s="18" t="s">
        <v>376</v>
      </c>
      <c r="C364" s="33">
        <v>495108</v>
      </c>
      <c r="D364" s="33">
        <v>0</v>
      </c>
      <c r="E364" s="33">
        <v>40433</v>
      </c>
      <c r="F364" s="33">
        <v>0</v>
      </c>
      <c r="G364" s="33">
        <f t="shared" si="15"/>
        <v>535541</v>
      </c>
    </row>
    <row r="365" spans="1:8" x14ac:dyDescent="0.2">
      <c r="A365" s="13" t="s">
        <v>10</v>
      </c>
      <c r="B365" s="18" t="s">
        <v>377</v>
      </c>
      <c r="C365" s="33">
        <v>1148709</v>
      </c>
      <c r="D365" s="33">
        <v>0</v>
      </c>
      <c r="E365" s="33">
        <v>97976</v>
      </c>
      <c r="F365" s="33">
        <v>0</v>
      </c>
      <c r="G365" s="33">
        <f t="shared" si="15"/>
        <v>1246685</v>
      </c>
    </row>
    <row r="366" spans="1:8" x14ac:dyDescent="0.2">
      <c r="A366" s="13" t="s">
        <v>10</v>
      </c>
      <c r="B366" s="18" t="s">
        <v>378</v>
      </c>
      <c r="C366" s="33">
        <v>411430</v>
      </c>
      <c r="D366" s="33">
        <v>0</v>
      </c>
      <c r="E366" s="33">
        <v>31657</v>
      </c>
      <c r="F366" s="33">
        <v>0</v>
      </c>
      <c r="G366" s="33">
        <f t="shared" si="15"/>
        <v>443087</v>
      </c>
    </row>
    <row r="367" spans="1:8" x14ac:dyDescent="0.2">
      <c r="A367" s="13" t="s">
        <v>10</v>
      </c>
      <c r="B367" s="18" t="s">
        <v>379</v>
      </c>
      <c r="C367" s="33">
        <v>1133087</v>
      </c>
      <c r="D367" s="33">
        <v>225668</v>
      </c>
      <c r="E367" s="33">
        <v>83519</v>
      </c>
      <c r="F367" s="33">
        <v>0</v>
      </c>
      <c r="G367" s="33">
        <f t="shared" si="15"/>
        <v>1442274</v>
      </c>
    </row>
    <row r="368" spans="1:8" x14ac:dyDescent="0.2">
      <c r="A368" s="13" t="s">
        <v>10</v>
      </c>
      <c r="B368" s="18" t="s">
        <v>380</v>
      </c>
      <c r="C368" s="33">
        <v>476189</v>
      </c>
      <c r="D368" s="33">
        <v>451336</v>
      </c>
      <c r="E368" s="33">
        <v>36006</v>
      </c>
      <c r="F368" s="33">
        <v>0</v>
      </c>
      <c r="G368" s="33">
        <f t="shared" si="15"/>
        <v>963531</v>
      </c>
    </row>
    <row r="369" spans="1:8" x14ac:dyDescent="0.2">
      <c r="A369" s="13" t="s">
        <v>10</v>
      </c>
      <c r="B369" s="18" t="s">
        <v>381</v>
      </c>
      <c r="C369" s="33">
        <v>679617</v>
      </c>
      <c r="D369" s="33">
        <v>0</v>
      </c>
      <c r="E369" s="33">
        <v>45761</v>
      </c>
      <c r="F369" s="33">
        <v>0</v>
      </c>
      <c r="G369" s="33">
        <f t="shared" si="15"/>
        <v>725378</v>
      </c>
    </row>
    <row r="370" spans="1:8" x14ac:dyDescent="0.2">
      <c r="A370" s="13" t="s">
        <v>10</v>
      </c>
      <c r="B370" s="18" t="s">
        <v>382</v>
      </c>
      <c r="C370" s="33">
        <v>1114703</v>
      </c>
      <c r="D370" s="33">
        <v>0</v>
      </c>
      <c r="E370" s="33">
        <v>84127</v>
      </c>
      <c r="F370" s="33">
        <v>0</v>
      </c>
      <c r="G370" s="33">
        <f t="shared" si="15"/>
        <v>1198830</v>
      </c>
    </row>
    <row r="371" spans="1:8" x14ac:dyDescent="0.2">
      <c r="A371" s="13" t="s">
        <v>10</v>
      </c>
      <c r="B371" s="18" t="s">
        <v>383</v>
      </c>
      <c r="C371" s="33">
        <v>335857</v>
      </c>
      <c r="D371" s="33">
        <v>0</v>
      </c>
      <c r="E371" s="33">
        <v>29917</v>
      </c>
      <c r="F371" s="33">
        <v>0</v>
      </c>
      <c r="G371" s="33">
        <f t="shared" si="15"/>
        <v>365774</v>
      </c>
    </row>
    <row r="372" spans="1:8" x14ac:dyDescent="0.2">
      <c r="A372" s="13"/>
      <c r="B372" s="18"/>
      <c r="C372" s="33"/>
      <c r="D372" s="33"/>
      <c r="E372" s="33"/>
      <c r="F372" s="33"/>
      <c r="G372" s="33"/>
    </row>
    <row r="373" spans="1:8" s="89" customFormat="1" ht="15" x14ac:dyDescent="0.25">
      <c r="A373" s="16"/>
      <c r="B373" s="17" t="s">
        <v>385</v>
      </c>
      <c r="C373" s="36">
        <v>1222734</v>
      </c>
      <c r="D373" s="36">
        <v>0</v>
      </c>
      <c r="E373" s="36">
        <v>0</v>
      </c>
      <c r="F373" s="36">
        <v>0</v>
      </c>
      <c r="G373" s="36">
        <f>SUM(C373:F373)</f>
        <v>1222734</v>
      </c>
      <c r="H373" s="88"/>
    </row>
    <row r="374" spans="1:8" x14ac:dyDescent="0.2">
      <c r="A374" s="13" t="s">
        <v>385</v>
      </c>
      <c r="B374" s="18" t="s">
        <v>384</v>
      </c>
      <c r="C374" s="33">
        <v>1222734</v>
      </c>
      <c r="D374" s="33">
        <v>0</v>
      </c>
      <c r="E374" s="33">
        <v>0</v>
      </c>
      <c r="F374" s="33">
        <v>0</v>
      </c>
      <c r="G374" s="33">
        <f>SUM(C374:F374)</f>
        <v>1222734</v>
      </c>
    </row>
    <row r="375" spans="1:8" x14ac:dyDescent="0.2">
      <c r="A375" s="13"/>
      <c r="B375" s="18"/>
      <c r="C375" s="33"/>
      <c r="D375" s="33"/>
      <c r="E375" s="33"/>
      <c r="F375" s="33"/>
      <c r="G375" s="33"/>
    </row>
    <row r="376" spans="1:8" s="89" customFormat="1" ht="15" x14ac:dyDescent="0.25">
      <c r="A376" s="16"/>
      <c r="B376" s="17" t="s">
        <v>185</v>
      </c>
      <c r="C376" s="36">
        <v>2201119</v>
      </c>
      <c r="D376" s="36">
        <v>1805345</v>
      </c>
      <c r="E376" s="36">
        <v>87996</v>
      </c>
      <c r="F376" s="36">
        <v>0</v>
      </c>
      <c r="G376" s="36">
        <f>SUM(C376:F376)</f>
        <v>4094460</v>
      </c>
      <c r="H376" s="88"/>
    </row>
    <row r="377" spans="1:8" x14ac:dyDescent="0.2">
      <c r="A377" s="13" t="s">
        <v>185</v>
      </c>
      <c r="B377" s="18" t="s">
        <v>386</v>
      </c>
      <c r="C377" s="33">
        <v>745933</v>
      </c>
      <c r="D377" s="33">
        <v>1354009</v>
      </c>
      <c r="E377" s="33">
        <v>28952</v>
      </c>
      <c r="F377" s="33">
        <v>0</v>
      </c>
      <c r="G377" s="33">
        <f>SUM(C377:F377)</f>
        <v>2128894</v>
      </c>
    </row>
    <row r="378" spans="1:8" x14ac:dyDescent="0.2">
      <c r="A378" s="13" t="s">
        <v>185</v>
      </c>
      <c r="B378" s="18" t="s">
        <v>387</v>
      </c>
      <c r="C378" s="33">
        <v>1455186</v>
      </c>
      <c r="D378" s="33">
        <v>451336</v>
      </c>
      <c r="E378" s="33">
        <v>59044</v>
      </c>
      <c r="F378" s="33">
        <v>0</v>
      </c>
      <c r="G378" s="33">
        <f>SUM(C378:F378)</f>
        <v>1965566</v>
      </c>
    </row>
    <row r="379" spans="1:8" x14ac:dyDescent="0.2">
      <c r="A379" s="13"/>
      <c r="B379" s="18"/>
      <c r="C379" s="33"/>
      <c r="D379" s="33"/>
      <c r="E379" s="33"/>
      <c r="F379" s="33"/>
      <c r="G379" s="33"/>
    </row>
    <row r="380" spans="1:8" s="89" customFormat="1" ht="15" x14ac:dyDescent="0.25">
      <c r="A380" s="16"/>
      <c r="B380" s="17" t="s">
        <v>128</v>
      </c>
      <c r="C380" s="36">
        <v>5642810</v>
      </c>
      <c r="D380" s="36">
        <v>0</v>
      </c>
      <c r="E380" s="36">
        <v>388345</v>
      </c>
      <c r="F380" s="36">
        <v>0</v>
      </c>
      <c r="G380" s="36">
        <f t="shared" ref="G380:G386" si="16">SUM(C380:F380)</f>
        <v>6031155</v>
      </c>
      <c r="H380" s="88"/>
    </row>
    <row r="381" spans="1:8" x14ac:dyDescent="0.2">
      <c r="A381" s="13" t="s">
        <v>128</v>
      </c>
      <c r="B381" s="18" t="s">
        <v>388</v>
      </c>
      <c r="C381" s="33">
        <v>1204545</v>
      </c>
      <c r="D381" s="33">
        <v>0</v>
      </c>
      <c r="E381" s="33">
        <v>83052</v>
      </c>
      <c r="F381" s="33">
        <v>0</v>
      </c>
      <c r="G381" s="33">
        <f t="shared" si="16"/>
        <v>1287597</v>
      </c>
    </row>
    <row r="382" spans="1:8" x14ac:dyDescent="0.2">
      <c r="A382" s="13" t="s">
        <v>128</v>
      </c>
      <c r="B382" s="18" t="s">
        <v>389</v>
      </c>
      <c r="C382" s="33">
        <v>1029651</v>
      </c>
      <c r="D382" s="33">
        <v>0</v>
      </c>
      <c r="E382" s="33">
        <v>71668</v>
      </c>
      <c r="F382" s="33">
        <v>0</v>
      </c>
      <c r="G382" s="33">
        <f t="shared" si="16"/>
        <v>1101319</v>
      </c>
    </row>
    <row r="383" spans="1:8" x14ac:dyDescent="0.2">
      <c r="A383" s="13" t="s">
        <v>128</v>
      </c>
      <c r="B383" s="18" t="s">
        <v>390</v>
      </c>
      <c r="C383" s="33">
        <v>298410</v>
      </c>
      <c r="D383" s="33">
        <v>0</v>
      </c>
      <c r="E383" s="33">
        <v>23267</v>
      </c>
      <c r="F383" s="33">
        <v>0</v>
      </c>
      <c r="G383" s="33">
        <f t="shared" si="16"/>
        <v>321677</v>
      </c>
    </row>
    <row r="384" spans="1:8" x14ac:dyDescent="0.2">
      <c r="A384" s="13" t="s">
        <v>128</v>
      </c>
      <c r="B384" s="18" t="s">
        <v>391</v>
      </c>
      <c r="C384" s="33">
        <v>1788279</v>
      </c>
      <c r="D384" s="33">
        <v>0</v>
      </c>
      <c r="E384" s="33">
        <v>121043</v>
      </c>
      <c r="F384" s="33">
        <v>0</v>
      </c>
      <c r="G384" s="33">
        <f t="shared" si="16"/>
        <v>1909322</v>
      </c>
    </row>
    <row r="385" spans="1:8" x14ac:dyDescent="0.2">
      <c r="A385" s="13" t="s">
        <v>128</v>
      </c>
      <c r="B385" s="18" t="s">
        <v>392</v>
      </c>
      <c r="C385" s="33">
        <v>725784</v>
      </c>
      <c r="D385" s="33">
        <v>0</v>
      </c>
      <c r="E385" s="33">
        <v>49226</v>
      </c>
      <c r="F385" s="33">
        <v>0</v>
      </c>
      <c r="G385" s="33">
        <f t="shared" si="16"/>
        <v>775010</v>
      </c>
    </row>
    <row r="386" spans="1:8" x14ac:dyDescent="0.2">
      <c r="A386" s="13" t="s">
        <v>128</v>
      </c>
      <c r="B386" s="18" t="s">
        <v>393</v>
      </c>
      <c r="C386" s="33">
        <v>596141</v>
      </c>
      <c r="D386" s="33">
        <v>0</v>
      </c>
      <c r="E386" s="33">
        <v>40089</v>
      </c>
      <c r="F386" s="33">
        <v>0</v>
      </c>
      <c r="G386" s="33">
        <f t="shared" si="16"/>
        <v>636230</v>
      </c>
    </row>
    <row r="387" spans="1:8" x14ac:dyDescent="0.2">
      <c r="A387" s="13"/>
      <c r="B387" s="18"/>
      <c r="C387" s="33"/>
      <c r="D387" s="33"/>
      <c r="E387" s="33"/>
      <c r="F387" s="33"/>
      <c r="G387" s="33"/>
    </row>
    <row r="388" spans="1:8" s="89" customFormat="1" ht="15" x14ac:dyDescent="0.25">
      <c r="A388" s="16"/>
      <c r="B388" s="17" t="s">
        <v>24</v>
      </c>
      <c r="C388" s="36">
        <v>7104643</v>
      </c>
      <c r="D388" s="36">
        <v>4521328</v>
      </c>
      <c r="E388" s="36">
        <v>377525</v>
      </c>
      <c r="F388" s="36">
        <v>0</v>
      </c>
      <c r="G388" s="36">
        <f t="shared" ref="G388:G399" si="17">SUM(C388:F388)</f>
        <v>12003496</v>
      </c>
      <c r="H388" s="88"/>
    </row>
    <row r="389" spans="1:8" x14ac:dyDescent="0.2">
      <c r="A389" s="13" t="s">
        <v>24</v>
      </c>
      <c r="B389" s="18" t="s">
        <v>394</v>
      </c>
      <c r="C389" s="33">
        <v>595180</v>
      </c>
      <c r="D389" s="33">
        <v>0</v>
      </c>
      <c r="E389" s="33">
        <v>39368</v>
      </c>
      <c r="F389" s="33">
        <v>0</v>
      </c>
      <c r="G389" s="33">
        <f t="shared" si="17"/>
        <v>634548</v>
      </c>
    </row>
    <row r="390" spans="1:8" x14ac:dyDescent="0.2">
      <c r="A390" s="13" t="s">
        <v>24</v>
      </c>
      <c r="B390" s="18" t="s">
        <v>395</v>
      </c>
      <c r="C390" s="33">
        <v>165498</v>
      </c>
      <c r="D390" s="33">
        <v>0</v>
      </c>
      <c r="E390" s="33">
        <v>9428</v>
      </c>
      <c r="F390" s="33">
        <v>0</v>
      </c>
      <c r="G390" s="33">
        <f t="shared" si="17"/>
        <v>174926</v>
      </c>
    </row>
    <row r="391" spans="1:8" x14ac:dyDescent="0.2">
      <c r="A391" s="13" t="s">
        <v>24</v>
      </c>
      <c r="B391" s="18" t="s">
        <v>396</v>
      </c>
      <c r="C391" s="33">
        <v>1341602</v>
      </c>
      <c r="D391" s="33">
        <v>677004</v>
      </c>
      <c r="E391" s="33">
        <v>66606</v>
      </c>
      <c r="F391" s="33">
        <v>0</v>
      </c>
      <c r="G391" s="33">
        <f t="shared" si="17"/>
        <v>2085212</v>
      </c>
    </row>
    <row r="392" spans="1:8" x14ac:dyDescent="0.2">
      <c r="A392" s="13" t="s">
        <v>24</v>
      </c>
      <c r="B392" s="18" t="s">
        <v>397</v>
      </c>
      <c r="C392" s="33">
        <v>1354</v>
      </c>
      <c r="D392" s="33">
        <v>1300</v>
      </c>
      <c r="E392" s="33">
        <v>79</v>
      </c>
      <c r="F392" s="33">
        <v>0</v>
      </c>
      <c r="G392" s="33">
        <f t="shared" si="17"/>
        <v>2733</v>
      </c>
    </row>
    <row r="393" spans="1:8" x14ac:dyDescent="0.2">
      <c r="A393" s="13" t="s">
        <v>24</v>
      </c>
      <c r="B393" s="18" t="s">
        <v>398</v>
      </c>
      <c r="C393" s="33">
        <v>1656922</v>
      </c>
      <c r="D393" s="33">
        <v>1128340</v>
      </c>
      <c r="E393" s="33">
        <v>73238</v>
      </c>
      <c r="F393" s="33">
        <v>0</v>
      </c>
      <c r="G393" s="33">
        <f t="shared" si="17"/>
        <v>2858500</v>
      </c>
    </row>
    <row r="394" spans="1:8" x14ac:dyDescent="0.2">
      <c r="A394" s="13" t="s">
        <v>24</v>
      </c>
      <c r="B394" s="18" t="s">
        <v>399</v>
      </c>
      <c r="C394" s="33">
        <v>692326</v>
      </c>
      <c r="D394" s="33">
        <v>677004</v>
      </c>
      <c r="E394" s="33">
        <v>42858</v>
      </c>
      <c r="F394" s="33">
        <v>0</v>
      </c>
      <c r="G394" s="33">
        <f t="shared" si="17"/>
        <v>1412188</v>
      </c>
    </row>
    <row r="395" spans="1:8" x14ac:dyDescent="0.2">
      <c r="A395" s="13" t="s">
        <v>24</v>
      </c>
      <c r="B395" s="18" t="s">
        <v>400</v>
      </c>
      <c r="C395" s="33">
        <v>644091</v>
      </c>
      <c r="D395" s="33">
        <v>677004</v>
      </c>
      <c r="E395" s="33">
        <v>32154</v>
      </c>
      <c r="F395" s="33">
        <v>0</v>
      </c>
      <c r="G395" s="33">
        <f t="shared" si="17"/>
        <v>1353249</v>
      </c>
    </row>
    <row r="396" spans="1:8" x14ac:dyDescent="0.2">
      <c r="A396" s="13" t="s">
        <v>24</v>
      </c>
      <c r="B396" s="18" t="s">
        <v>401</v>
      </c>
      <c r="C396" s="33">
        <v>22394</v>
      </c>
      <c r="D396" s="33">
        <v>0</v>
      </c>
      <c r="E396" s="33">
        <v>1271</v>
      </c>
      <c r="F396" s="33">
        <v>0</v>
      </c>
      <c r="G396" s="33">
        <f t="shared" si="17"/>
        <v>23665</v>
      </c>
    </row>
    <row r="397" spans="1:8" x14ac:dyDescent="0.2">
      <c r="A397" s="13" t="s">
        <v>24</v>
      </c>
      <c r="B397" s="18" t="s">
        <v>402</v>
      </c>
      <c r="C397" s="33">
        <v>603285</v>
      </c>
      <c r="D397" s="33">
        <v>677004</v>
      </c>
      <c r="E397" s="33">
        <v>33045</v>
      </c>
      <c r="F397" s="33">
        <v>0</v>
      </c>
      <c r="G397" s="33">
        <f t="shared" si="17"/>
        <v>1313334</v>
      </c>
    </row>
    <row r="398" spans="1:8" x14ac:dyDescent="0.2">
      <c r="A398" s="13" t="s">
        <v>24</v>
      </c>
      <c r="B398" s="18" t="s">
        <v>403</v>
      </c>
      <c r="C398" s="33">
        <v>5620</v>
      </c>
      <c r="D398" s="33">
        <v>6668</v>
      </c>
      <c r="E398" s="33">
        <v>373</v>
      </c>
      <c r="F398" s="33">
        <v>0</v>
      </c>
      <c r="G398" s="33">
        <f t="shared" si="17"/>
        <v>12661</v>
      </c>
    </row>
    <row r="399" spans="1:8" x14ac:dyDescent="0.2">
      <c r="A399" s="13" t="s">
        <v>24</v>
      </c>
      <c r="B399" s="18" t="s">
        <v>404</v>
      </c>
      <c r="C399" s="33">
        <v>1376371</v>
      </c>
      <c r="D399" s="33">
        <v>677004</v>
      </c>
      <c r="E399" s="33">
        <v>79105</v>
      </c>
      <c r="F399" s="33">
        <v>0</v>
      </c>
      <c r="G399" s="33">
        <f t="shared" si="17"/>
        <v>2132480</v>
      </c>
    </row>
    <row r="400" spans="1:8" x14ac:dyDescent="0.2">
      <c r="A400" s="13"/>
      <c r="B400" s="18"/>
      <c r="C400" s="33"/>
      <c r="D400" s="33"/>
      <c r="E400" s="33"/>
      <c r="F400" s="33"/>
      <c r="G400" s="33"/>
    </row>
    <row r="401" spans="1:8" s="89" customFormat="1" ht="15" x14ac:dyDescent="0.25">
      <c r="A401" s="16"/>
      <c r="B401" s="17" t="s">
        <v>25</v>
      </c>
      <c r="C401" s="36">
        <v>7847341</v>
      </c>
      <c r="D401" s="36">
        <v>3571937</v>
      </c>
      <c r="E401" s="36">
        <v>496787</v>
      </c>
      <c r="F401" s="36">
        <v>0</v>
      </c>
      <c r="G401" s="36">
        <f t="shared" ref="G401:G411" si="18">SUM(C401:F401)</f>
        <v>11916065</v>
      </c>
      <c r="H401" s="88"/>
    </row>
    <row r="402" spans="1:8" x14ac:dyDescent="0.2">
      <c r="A402" s="13" t="s">
        <v>25</v>
      </c>
      <c r="B402" s="18" t="s">
        <v>405</v>
      </c>
      <c r="C402" s="33">
        <v>632616</v>
      </c>
      <c r="D402" s="33">
        <v>0</v>
      </c>
      <c r="E402" s="33">
        <v>43837</v>
      </c>
      <c r="F402" s="33">
        <v>0</v>
      </c>
      <c r="G402" s="33">
        <f t="shared" si="18"/>
        <v>676453</v>
      </c>
    </row>
    <row r="403" spans="1:8" x14ac:dyDescent="0.2">
      <c r="A403" s="13" t="s">
        <v>25</v>
      </c>
      <c r="B403" s="18" t="s">
        <v>406</v>
      </c>
      <c r="C403" s="33">
        <v>1102404</v>
      </c>
      <c r="D403" s="33">
        <v>902672</v>
      </c>
      <c r="E403" s="33">
        <v>60698</v>
      </c>
      <c r="F403" s="33">
        <v>0</v>
      </c>
      <c r="G403" s="33">
        <f t="shared" si="18"/>
        <v>2065774</v>
      </c>
    </row>
    <row r="404" spans="1:8" x14ac:dyDescent="0.2">
      <c r="A404" s="13" t="s">
        <v>25</v>
      </c>
      <c r="B404" s="18" t="s">
        <v>407</v>
      </c>
      <c r="C404" s="33">
        <v>558809</v>
      </c>
      <c r="D404" s="33">
        <v>0</v>
      </c>
      <c r="E404" s="33">
        <v>33619</v>
      </c>
      <c r="F404" s="33">
        <v>0</v>
      </c>
      <c r="G404" s="33">
        <f t="shared" si="18"/>
        <v>592428</v>
      </c>
    </row>
    <row r="405" spans="1:8" x14ac:dyDescent="0.2">
      <c r="A405" s="13" t="s">
        <v>25</v>
      </c>
      <c r="B405" s="18" t="s">
        <v>408</v>
      </c>
      <c r="C405" s="33">
        <v>1182555</v>
      </c>
      <c r="D405" s="33">
        <v>0</v>
      </c>
      <c r="E405" s="33">
        <v>81297</v>
      </c>
      <c r="F405" s="33">
        <v>0</v>
      </c>
      <c r="G405" s="33">
        <f t="shared" si="18"/>
        <v>1263852</v>
      </c>
    </row>
    <row r="406" spans="1:8" x14ac:dyDescent="0.2">
      <c r="A406" s="13" t="s">
        <v>25</v>
      </c>
      <c r="B406" s="18" t="s">
        <v>409</v>
      </c>
      <c r="C406" s="33">
        <v>548606</v>
      </c>
      <c r="D406" s="33">
        <v>0</v>
      </c>
      <c r="E406" s="33">
        <v>34497</v>
      </c>
      <c r="F406" s="33">
        <v>0</v>
      </c>
      <c r="G406" s="33">
        <f t="shared" si="18"/>
        <v>583103</v>
      </c>
    </row>
    <row r="407" spans="1:8" x14ac:dyDescent="0.2">
      <c r="A407" s="13" t="s">
        <v>25</v>
      </c>
      <c r="B407" s="18" t="s">
        <v>410</v>
      </c>
      <c r="C407" s="33">
        <v>1495817</v>
      </c>
      <c r="D407" s="33">
        <v>1128340</v>
      </c>
      <c r="E407" s="33">
        <v>86607</v>
      </c>
      <c r="F407" s="33">
        <v>0</v>
      </c>
      <c r="G407" s="33">
        <f t="shared" si="18"/>
        <v>2710764</v>
      </c>
    </row>
    <row r="408" spans="1:8" x14ac:dyDescent="0.2">
      <c r="A408" s="13" t="s">
        <v>25</v>
      </c>
      <c r="B408" s="18" t="s">
        <v>411</v>
      </c>
      <c r="C408" s="33">
        <v>523584</v>
      </c>
      <c r="D408" s="33">
        <v>638253</v>
      </c>
      <c r="E408" s="33">
        <v>37092</v>
      </c>
      <c r="F408" s="33">
        <v>0</v>
      </c>
      <c r="G408" s="33">
        <f t="shared" si="18"/>
        <v>1198929</v>
      </c>
    </row>
    <row r="409" spans="1:8" x14ac:dyDescent="0.2">
      <c r="A409" s="13" t="s">
        <v>25</v>
      </c>
      <c r="B409" s="18" t="s">
        <v>412</v>
      </c>
      <c r="C409" s="33">
        <v>727278</v>
      </c>
      <c r="D409" s="33">
        <v>677004</v>
      </c>
      <c r="E409" s="33">
        <v>46519</v>
      </c>
      <c r="F409" s="33">
        <v>0</v>
      </c>
      <c r="G409" s="33">
        <f t="shared" si="18"/>
        <v>1450801</v>
      </c>
    </row>
    <row r="410" spans="1:8" x14ac:dyDescent="0.2">
      <c r="A410" s="13" t="s">
        <v>25</v>
      </c>
      <c r="B410" s="18" t="s">
        <v>413</v>
      </c>
      <c r="C410" s="33">
        <v>678596</v>
      </c>
      <c r="D410" s="33">
        <v>0</v>
      </c>
      <c r="E410" s="33">
        <v>44027</v>
      </c>
      <c r="F410" s="33">
        <v>0</v>
      </c>
      <c r="G410" s="33">
        <f t="shared" si="18"/>
        <v>722623</v>
      </c>
    </row>
    <row r="411" spans="1:8" x14ac:dyDescent="0.2">
      <c r="A411" s="13" t="s">
        <v>25</v>
      </c>
      <c r="B411" s="18" t="s">
        <v>414</v>
      </c>
      <c r="C411" s="33">
        <v>397076</v>
      </c>
      <c r="D411" s="33">
        <v>225668</v>
      </c>
      <c r="E411" s="33">
        <v>28594</v>
      </c>
      <c r="F411" s="33">
        <v>0</v>
      </c>
      <c r="G411" s="33">
        <f t="shared" si="18"/>
        <v>651338</v>
      </c>
    </row>
    <row r="412" spans="1:8" x14ac:dyDescent="0.2">
      <c r="A412" s="13"/>
      <c r="B412" s="18"/>
      <c r="C412" s="33"/>
      <c r="D412" s="33"/>
      <c r="E412" s="33"/>
      <c r="F412" s="33"/>
      <c r="G412" s="33"/>
    </row>
    <row r="413" spans="1:8" s="89" customFormat="1" ht="15" x14ac:dyDescent="0.25">
      <c r="A413" s="16"/>
      <c r="B413" s="17" t="s">
        <v>153</v>
      </c>
      <c r="C413" s="36">
        <v>6069077</v>
      </c>
      <c r="D413" s="36">
        <v>2256680</v>
      </c>
      <c r="E413" s="36">
        <v>356486</v>
      </c>
      <c r="F413" s="36">
        <v>0</v>
      </c>
      <c r="G413" s="36">
        <f t="shared" ref="G413:G419" si="19">SUM(C413:F413)</f>
        <v>8682243</v>
      </c>
      <c r="H413" s="88"/>
    </row>
    <row r="414" spans="1:8" x14ac:dyDescent="0.2">
      <c r="A414" s="13" t="s">
        <v>153</v>
      </c>
      <c r="B414" s="18" t="s">
        <v>415</v>
      </c>
      <c r="C414" s="33">
        <v>716849</v>
      </c>
      <c r="D414" s="33">
        <v>1128340</v>
      </c>
      <c r="E414" s="33">
        <v>36010</v>
      </c>
      <c r="F414" s="33">
        <v>0</v>
      </c>
      <c r="G414" s="33">
        <f t="shared" si="19"/>
        <v>1881199</v>
      </c>
    </row>
    <row r="415" spans="1:8" x14ac:dyDescent="0.2">
      <c r="A415" s="13" t="s">
        <v>153</v>
      </c>
      <c r="B415" s="18" t="s">
        <v>416</v>
      </c>
      <c r="C415" s="33">
        <v>1758655</v>
      </c>
      <c r="D415" s="33">
        <v>225668</v>
      </c>
      <c r="E415" s="33">
        <v>104674</v>
      </c>
      <c r="F415" s="33">
        <v>0</v>
      </c>
      <c r="G415" s="33">
        <f t="shared" si="19"/>
        <v>2088997</v>
      </c>
    </row>
    <row r="416" spans="1:8" x14ac:dyDescent="0.2">
      <c r="A416" s="13" t="s">
        <v>153</v>
      </c>
      <c r="B416" s="18" t="s">
        <v>401</v>
      </c>
      <c r="C416" s="33">
        <v>593331</v>
      </c>
      <c r="D416" s="33">
        <v>0</v>
      </c>
      <c r="E416" s="33">
        <v>36787</v>
      </c>
      <c r="F416" s="33">
        <v>0</v>
      </c>
      <c r="G416" s="33">
        <f t="shared" si="19"/>
        <v>630118</v>
      </c>
    </row>
    <row r="417" spans="1:8" x14ac:dyDescent="0.2">
      <c r="A417" s="13" t="s">
        <v>153</v>
      </c>
      <c r="B417" s="18" t="s">
        <v>417</v>
      </c>
      <c r="C417" s="33">
        <v>1251086</v>
      </c>
      <c r="D417" s="33">
        <v>902672</v>
      </c>
      <c r="E417" s="33">
        <v>68831</v>
      </c>
      <c r="F417" s="33">
        <v>0</v>
      </c>
      <c r="G417" s="33">
        <f t="shared" si="19"/>
        <v>2222589</v>
      </c>
    </row>
    <row r="418" spans="1:8" x14ac:dyDescent="0.2">
      <c r="A418" s="13" t="s">
        <v>153</v>
      </c>
      <c r="B418" s="18" t="s">
        <v>418</v>
      </c>
      <c r="C418" s="33">
        <v>788393</v>
      </c>
      <c r="D418" s="33">
        <v>0</v>
      </c>
      <c r="E418" s="33">
        <v>48230</v>
      </c>
      <c r="F418" s="33">
        <v>0</v>
      </c>
      <c r="G418" s="33">
        <f t="shared" si="19"/>
        <v>836623</v>
      </c>
    </row>
    <row r="419" spans="1:8" x14ac:dyDescent="0.2">
      <c r="A419" s="13" t="s">
        <v>153</v>
      </c>
      <c r="B419" s="18" t="s">
        <v>419</v>
      </c>
      <c r="C419" s="33">
        <v>960763</v>
      </c>
      <c r="D419" s="33">
        <v>0</v>
      </c>
      <c r="E419" s="33">
        <v>61954</v>
      </c>
      <c r="F419" s="33">
        <v>0</v>
      </c>
      <c r="G419" s="33">
        <f t="shared" si="19"/>
        <v>1022717</v>
      </c>
    </row>
    <row r="420" spans="1:8" x14ac:dyDescent="0.2">
      <c r="A420" s="13"/>
      <c r="B420" s="18"/>
      <c r="C420" s="33"/>
      <c r="D420" s="33"/>
      <c r="E420" s="33"/>
      <c r="F420" s="33"/>
      <c r="G420" s="33"/>
    </row>
    <row r="421" spans="1:8" s="89" customFormat="1" ht="15" x14ac:dyDescent="0.25">
      <c r="A421" s="16"/>
      <c r="B421" s="17" t="s">
        <v>43</v>
      </c>
      <c r="C421" s="36">
        <v>2899512</v>
      </c>
      <c r="D421" s="36">
        <v>683223</v>
      </c>
      <c r="E421" s="36">
        <v>163511</v>
      </c>
      <c r="F421" s="36">
        <v>0</v>
      </c>
      <c r="G421" s="36">
        <f>SUM(C421:F421)</f>
        <v>3746246</v>
      </c>
      <c r="H421" s="88"/>
    </row>
    <row r="422" spans="1:8" x14ac:dyDescent="0.2">
      <c r="A422" s="13" t="s">
        <v>43</v>
      </c>
      <c r="B422" s="18" t="s">
        <v>420</v>
      </c>
      <c r="C422" s="33">
        <v>1057678</v>
      </c>
      <c r="D422" s="33">
        <v>677004</v>
      </c>
      <c r="E422" s="33">
        <v>50673</v>
      </c>
      <c r="F422" s="33">
        <v>0</v>
      </c>
      <c r="G422" s="33">
        <f>SUM(C422:F422)</f>
        <v>1785355</v>
      </c>
    </row>
    <row r="423" spans="1:8" x14ac:dyDescent="0.2">
      <c r="A423" s="13" t="s">
        <v>43</v>
      </c>
      <c r="B423" s="18" t="s">
        <v>421</v>
      </c>
      <c r="C423" s="33">
        <v>582379</v>
      </c>
      <c r="D423" s="33">
        <v>0</v>
      </c>
      <c r="E423" s="33">
        <v>32247</v>
      </c>
      <c r="F423" s="33">
        <v>0</v>
      </c>
      <c r="G423" s="33">
        <f>SUM(C423:F423)</f>
        <v>614626</v>
      </c>
    </row>
    <row r="424" spans="1:8" x14ac:dyDescent="0.2">
      <c r="A424" s="13" t="s">
        <v>43</v>
      </c>
      <c r="B424" s="18" t="s">
        <v>422</v>
      </c>
      <c r="C424" s="33">
        <v>17979</v>
      </c>
      <c r="D424" s="33">
        <v>6219</v>
      </c>
      <c r="E424" s="33">
        <v>1135</v>
      </c>
      <c r="F424" s="33">
        <v>0</v>
      </c>
      <c r="G424" s="33">
        <f>SUM(C424:F424)</f>
        <v>25333</v>
      </c>
    </row>
    <row r="425" spans="1:8" x14ac:dyDescent="0.2">
      <c r="A425" s="13" t="s">
        <v>43</v>
      </c>
      <c r="B425" s="18" t="s">
        <v>423</v>
      </c>
      <c r="C425" s="33">
        <v>1241476</v>
      </c>
      <c r="D425" s="33">
        <v>0</v>
      </c>
      <c r="E425" s="33">
        <v>79456</v>
      </c>
      <c r="F425" s="33">
        <v>0</v>
      </c>
      <c r="G425" s="33">
        <f>SUM(C425:F425)</f>
        <v>1320932</v>
      </c>
    </row>
    <row r="426" spans="1:8" x14ac:dyDescent="0.2">
      <c r="A426" s="13"/>
      <c r="B426" s="18"/>
      <c r="C426" s="33"/>
      <c r="D426" s="33"/>
      <c r="E426" s="33"/>
      <c r="F426" s="33"/>
      <c r="G426" s="33"/>
    </row>
    <row r="427" spans="1:8" s="89" customFormat="1" ht="15" x14ac:dyDescent="0.25">
      <c r="A427" s="16"/>
      <c r="B427" s="17" t="s">
        <v>28</v>
      </c>
      <c r="C427" s="36">
        <v>2511315</v>
      </c>
      <c r="D427" s="36">
        <v>1347340</v>
      </c>
      <c r="E427" s="36">
        <v>164581</v>
      </c>
      <c r="F427" s="36">
        <v>0</v>
      </c>
      <c r="G427" s="36">
        <f>SUM(C427:F427)</f>
        <v>4023236</v>
      </c>
      <c r="H427" s="88"/>
    </row>
    <row r="428" spans="1:8" x14ac:dyDescent="0.2">
      <c r="A428" s="13" t="s">
        <v>28</v>
      </c>
      <c r="B428" s="18" t="s">
        <v>424</v>
      </c>
      <c r="C428" s="33">
        <v>860809</v>
      </c>
      <c r="D428" s="33">
        <v>0</v>
      </c>
      <c r="E428" s="33">
        <v>53524</v>
      </c>
      <c r="F428" s="33">
        <v>0</v>
      </c>
      <c r="G428" s="33">
        <f>SUM(C428:F428)</f>
        <v>914333</v>
      </c>
    </row>
    <row r="429" spans="1:8" x14ac:dyDescent="0.2">
      <c r="A429" s="13" t="s">
        <v>28</v>
      </c>
      <c r="B429" s="18" t="s">
        <v>425</v>
      </c>
      <c r="C429" s="33">
        <v>578805</v>
      </c>
      <c r="D429" s="33">
        <v>451336</v>
      </c>
      <c r="E429" s="33">
        <v>41828</v>
      </c>
      <c r="F429" s="33">
        <v>0</v>
      </c>
      <c r="G429" s="33">
        <f>SUM(C429:F429)</f>
        <v>1071969</v>
      </c>
    </row>
    <row r="430" spans="1:8" x14ac:dyDescent="0.2">
      <c r="A430" s="13" t="s">
        <v>28</v>
      </c>
      <c r="B430" s="18" t="s">
        <v>426</v>
      </c>
      <c r="C430" s="33">
        <v>696906</v>
      </c>
      <c r="D430" s="33">
        <v>451336</v>
      </c>
      <c r="E430" s="33">
        <v>41824</v>
      </c>
      <c r="F430" s="33">
        <v>0</v>
      </c>
      <c r="G430" s="33">
        <f>SUM(C430:F430)</f>
        <v>1190066</v>
      </c>
    </row>
    <row r="431" spans="1:8" x14ac:dyDescent="0.2">
      <c r="A431" s="13" t="s">
        <v>28</v>
      </c>
      <c r="B431" s="18" t="s">
        <v>403</v>
      </c>
      <c r="C431" s="33">
        <v>374795</v>
      </c>
      <c r="D431" s="33">
        <v>444668</v>
      </c>
      <c r="E431" s="33">
        <v>27405</v>
      </c>
      <c r="F431" s="33">
        <v>0</v>
      </c>
      <c r="G431" s="33">
        <f>SUM(C431:F431)</f>
        <v>846868</v>
      </c>
    </row>
    <row r="432" spans="1:8" x14ac:dyDescent="0.2">
      <c r="A432" s="13"/>
      <c r="B432" s="18"/>
      <c r="C432" s="33"/>
      <c r="D432" s="33"/>
      <c r="E432" s="33"/>
      <c r="F432" s="33"/>
      <c r="G432" s="33"/>
    </row>
    <row r="433" spans="1:8" s="89" customFormat="1" ht="15" x14ac:dyDescent="0.25">
      <c r="A433" s="16"/>
      <c r="B433" s="17" t="s">
        <v>123</v>
      </c>
      <c r="C433" s="36">
        <v>6029539</v>
      </c>
      <c r="D433" s="36">
        <v>0</v>
      </c>
      <c r="E433" s="36">
        <v>382094</v>
      </c>
      <c r="F433" s="36">
        <v>0</v>
      </c>
      <c r="G433" s="36">
        <f t="shared" ref="G433:G440" si="20">SUM(C433:F433)</f>
        <v>6411633</v>
      </c>
      <c r="H433" s="88"/>
    </row>
    <row r="434" spans="1:8" x14ac:dyDescent="0.2">
      <c r="A434" s="13" t="s">
        <v>123</v>
      </c>
      <c r="B434" s="18" t="s">
        <v>427</v>
      </c>
      <c r="C434" s="33">
        <v>592107</v>
      </c>
      <c r="D434" s="33">
        <v>0</v>
      </c>
      <c r="E434" s="33">
        <v>38157</v>
      </c>
      <c r="F434" s="33">
        <v>0</v>
      </c>
      <c r="G434" s="33">
        <f t="shared" si="20"/>
        <v>630264</v>
      </c>
    </row>
    <row r="435" spans="1:8" x14ac:dyDescent="0.2">
      <c r="A435" s="13" t="s">
        <v>123</v>
      </c>
      <c r="B435" s="18" t="s">
        <v>428</v>
      </c>
      <c r="C435" s="33">
        <v>513973</v>
      </c>
      <c r="D435" s="33">
        <v>0</v>
      </c>
      <c r="E435" s="33">
        <v>35341</v>
      </c>
      <c r="F435" s="33">
        <v>0</v>
      </c>
      <c r="G435" s="33">
        <f t="shared" si="20"/>
        <v>549314</v>
      </c>
    </row>
    <row r="436" spans="1:8" x14ac:dyDescent="0.2">
      <c r="A436" s="13" t="s">
        <v>123</v>
      </c>
      <c r="B436" s="18" t="s">
        <v>429</v>
      </c>
      <c r="C436" s="33">
        <v>1165688</v>
      </c>
      <c r="D436" s="33">
        <v>0</v>
      </c>
      <c r="E436" s="33">
        <v>70891</v>
      </c>
      <c r="F436" s="33">
        <v>0</v>
      </c>
      <c r="G436" s="33">
        <f t="shared" si="20"/>
        <v>1236579</v>
      </c>
    </row>
    <row r="437" spans="1:8" x14ac:dyDescent="0.2">
      <c r="A437" s="13" t="s">
        <v>123</v>
      </c>
      <c r="B437" s="18" t="s">
        <v>430</v>
      </c>
      <c r="C437" s="33">
        <v>1212677</v>
      </c>
      <c r="D437" s="33">
        <v>0</v>
      </c>
      <c r="E437" s="33">
        <v>79184</v>
      </c>
      <c r="F437" s="33">
        <v>0</v>
      </c>
      <c r="G437" s="33">
        <f t="shared" si="20"/>
        <v>1291861</v>
      </c>
    </row>
    <row r="438" spans="1:8" x14ac:dyDescent="0.2">
      <c r="A438" s="13" t="s">
        <v>123</v>
      </c>
      <c r="B438" s="18" t="s">
        <v>431</v>
      </c>
      <c r="C438" s="33">
        <v>829176</v>
      </c>
      <c r="D438" s="33">
        <v>0</v>
      </c>
      <c r="E438" s="33">
        <v>55435</v>
      </c>
      <c r="F438" s="33">
        <v>0</v>
      </c>
      <c r="G438" s="33">
        <f t="shared" si="20"/>
        <v>884611</v>
      </c>
    </row>
    <row r="439" spans="1:8" x14ac:dyDescent="0.2">
      <c r="A439" s="13" t="s">
        <v>123</v>
      </c>
      <c r="B439" s="18" t="s">
        <v>432</v>
      </c>
      <c r="C439" s="33">
        <v>951133</v>
      </c>
      <c r="D439" s="33">
        <v>0</v>
      </c>
      <c r="E439" s="33">
        <v>58457</v>
      </c>
      <c r="F439" s="33">
        <v>0</v>
      </c>
      <c r="G439" s="33">
        <f t="shared" si="20"/>
        <v>1009590</v>
      </c>
    </row>
    <row r="440" spans="1:8" x14ac:dyDescent="0.2">
      <c r="A440" s="13" t="s">
        <v>123</v>
      </c>
      <c r="B440" s="18" t="s">
        <v>433</v>
      </c>
      <c r="C440" s="33">
        <v>764785</v>
      </c>
      <c r="D440" s="33">
        <v>0</v>
      </c>
      <c r="E440" s="33">
        <v>44629</v>
      </c>
      <c r="F440" s="33">
        <v>0</v>
      </c>
      <c r="G440" s="33">
        <f t="shared" si="20"/>
        <v>809414</v>
      </c>
    </row>
    <row r="441" spans="1:8" x14ac:dyDescent="0.2">
      <c r="A441" s="13"/>
      <c r="B441" s="18"/>
      <c r="C441" s="33"/>
      <c r="D441" s="33"/>
      <c r="E441" s="33"/>
      <c r="F441" s="33"/>
      <c r="G441" s="33"/>
    </row>
    <row r="442" spans="1:8" s="89" customFormat="1" ht="15" x14ac:dyDescent="0.25">
      <c r="A442" s="16"/>
      <c r="B442" s="17" t="s">
        <v>241</v>
      </c>
      <c r="C442" s="36">
        <v>1223227</v>
      </c>
      <c r="D442" s="36">
        <v>451336</v>
      </c>
      <c r="E442" s="36">
        <v>92202</v>
      </c>
      <c r="F442" s="36">
        <v>0</v>
      </c>
      <c r="G442" s="36">
        <f>SUM(C442:F442)</f>
        <v>1766765</v>
      </c>
      <c r="H442" s="88"/>
    </row>
    <row r="443" spans="1:8" x14ac:dyDescent="0.2">
      <c r="A443" s="13" t="s">
        <v>241</v>
      </c>
      <c r="B443" s="18" t="s">
        <v>434</v>
      </c>
      <c r="C443" s="33">
        <v>448129</v>
      </c>
      <c r="D443" s="33">
        <v>451336</v>
      </c>
      <c r="E443" s="33">
        <v>35209</v>
      </c>
      <c r="F443" s="33">
        <v>0</v>
      </c>
      <c r="G443" s="33">
        <f>SUM(C443:F443)</f>
        <v>934674</v>
      </c>
    </row>
    <row r="444" spans="1:8" x14ac:dyDescent="0.2">
      <c r="A444" s="13" t="s">
        <v>241</v>
      </c>
      <c r="B444" s="18" t="s">
        <v>435</v>
      </c>
      <c r="C444" s="33">
        <v>24094</v>
      </c>
      <c r="D444" s="33">
        <v>0</v>
      </c>
      <c r="E444" s="33">
        <v>1875</v>
      </c>
      <c r="F444" s="33">
        <v>0</v>
      </c>
      <c r="G444" s="33">
        <f>SUM(C444:F444)</f>
        <v>25969</v>
      </c>
    </row>
    <row r="445" spans="1:8" x14ac:dyDescent="0.2">
      <c r="A445" s="13" t="s">
        <v>241</v>
      </c>
      <c r="B445" s="18" t="s">
        <v>436</v>
      </c>
      <c r="C445" s="33">
        <v>532734</v>
      </c>
      <c r="D445" s="33">
        <v>0</v>
      </c>
      <c r="E445" s="33">
        <v>34754</v>
      </c>
      <c r="F445" s="33">
        <v>0</v>
      </c>
      <c r="G445" s="33">
        <f>SUM(C445:F445)</f>
        <v>567488</v>
      </c>
    </row>
    <row r="446" spans="1:8" x14ac:dyDescent="0.2">
      <c r="A446" s="13" t="s">
        <v>241</v>
      </c>
      <c r="B446" s="18" t="s">
        <v>437</v>
      </c>
      <c r="C446" s="33">
        <v>218270</v>
      </c>
      <c r="D446" s="33">
        <v>0</v>
      </c>
      <c r="E446" s="33">
        <v>20364</v>
      </c>
      <c r="F446" s="33">
        <v>0</v>
      </c>
      <c r="G446" s="33">
        <f>SUM(C446:F446)</f>
        <v>238634</v>
      </c>
    </row>
    <row r="447" spans="1:8" x14ac:dyDescent="0.2">
      <c r="A447" s="13"/>
      <c r="B447" s="18"/>
      <c r="C447" s="33"/>
      <c r="D447" s="33"/>
      <c r="E447" s="33"/>
      <c r="F447" s="33"/>
      <c r="G447" s="33"/>
    </row>
    <row r="448" spans="1:8" s="89" customFormat="1" ht="15" x14ac:dyDescent="0.25">
      <c r="A448" s="16"/>
      <c r="B448" s="17" t="s">
        <v>14</v>
      </c>
      <c r="C448" s="36">
        <v>4448124</v>
      </c>
      <c r="D448" s="36">
        <v>1327174</v>
      </c>
      <c r="E448" s="36">
        <v>289281</v>
      </c>
      <c r="F448" s="36">
        <v>2123560</v>
      </c>
      <c r="G448" s="36">
        <f t="shared" ref="G448:G453" si="21">SUM(C448:F448)</f>
        <v>8188139</v>
      </c>
      <c r="H448" s="88"/>
    </row>
    <row r="449" spans="1:8" x14ac:dyDescent="0.2">
      <c r="A449" s="13" t="s">
        <v>14</v>
      </c>
      <c r="B449" s="18" t="s">
        <v>438</v>
      </c>
      <c r="C449" s="33">
        <v>1554007</v>
      </c>
      <c r="D449" s="33">
        <v>0</v>
      </c>
      <c r="E449" s="33">
        <v>95067</v>
      </c>
      <c r="F449" s="33">
        <v>697870</v>
      </c>
      <c r="G449" s="33">
        <f t="shared" si="21"/>
        <v>2346944</v>
      </c>
    </row>
    <row r="450" spans="1:8" x14ac:dyDescent="0.2">
      <c r="A450" s="13" t="s">
        <v>14</v>
      </c>
      <c r="B450" s="18" t="s">
        <v>439</v>
      </c>
      <c r="C450" s="33">
        <v>835066</v>
      </c>
      <c r="D450" s="33">
        <v>0</v>
      </c>
      <c r="E450" s="33">
        <v>55911</v>
      </c>
      <c r="F450" s="33">
        <v>410434</v>
      </c>
      <c r="G450" s="33">
        <f t="shared" si="21"/>
        <v>1301411</v>
      </c>
    </row>
    <row r="451" spans="1:8" x14ac:dyDescent="0.2">
      <c r="A451" s="13" t="s">
        <v>14</v>
      </c>
      <c r="B451" s="18" t="s">
        <v>440</v>
      </c>
      <c r="C451" s="33">
        <v>449886</v>
      </c>
      <c r="D451" s="33">
        <v>0</v>
      </c>
      <c r="E451" s="33">
        <v>33593</v>
      </c>
      <c r="F451" s="33">
        <v>246597</v>
      </c>
      <c r="G451" s="33">
        <f t="shared" si="21"/>
        <v>730076</v>
      </c>
    </row>
    <row r="452" spans="1:8" x14ac:dyDescent="0.2">
      <c r="A452" s="13" t="s">
        <v>14</v>
      </c>
      <c r="B452" s="18" t="s">
        <v>356</v>
      </c>
      <c r="C452" s="33">
        <v>613399</v>
      </c>
      <c r="D452" s="33">
        <v>875838</v>
      </c>
      <c r="E452" s="33">
        <v>40813</v>
      </c>
      <c r="F452" s="33">
        <v>299601</v>
      </c>
      <c r="G452" s="33">
        <f t="shared" si="21"/>
        <v>1829651</v>
      </c>
    </row>
    <row r="453" spans="1:8" x14ac:dyDescent="0.2">
      <c r="A453" s="13" t="s">
        <v>14</v>
      </c>
      <c r="B453" s="18" t="s">
        <v>441</v>
      </c>
      <c r="C453" s="33">
        <v>995766</v>
      </c>
      <c r="D453" s="33">
        <v>451336</v>
      </c>
      <c r="E453" s="33">
        <v>63897</v>
      </c>
      <c r="F453" s="33">
        <v>469058</v>
      </c>
      <c r="G453" s="33">
        <f t="shared" si="21"/>
        <v>1980057</v>
      </c>
    </row>
    <row r="454" spans="1:8" x14ac:dyDescent="0.2">
      <c r="A454" s="13"/>
      <c r="B454" s="18"/>
      <c r="C454" s="33"/>
      <c r="D454" s="33"/>
      <c r="E454" s="33"/>
      <c r="F454" s="33"/>
      <c r="G454" s="33"/>
    </row>
    <row r="455" spans="1:8" s="89" customFormat="1" ht="15" x14ac:dyDescent="0.25">
      <c r="A455" s="16"/>
      <c r="B455" s="17" t="s">
        <v>16</v>
      </c>
      <c r="C455" s="36">
        <v>3690920</v>
      </c>
      <c r="D455" s="36">
        <v>1805344</v>
      </c>
      <c r="E455" s="36">
        <v>221057</v>
      </c>
      <c r="F455" s="36">
        <v>1738045</v>
      </c>
      <c r="G455" s="36">
        <f>SUM(C455:F455)</f>
        <v>7455366</v>
      </c>
      <c r="H455" s="88"/>
    </row>
    <row r="456" spans="1:8" x14ac:dyDescent="0.2">
      <c r="A456" s="13" t="s">
        <v>16</v>
      </c>
      <c r="B456" s="18" t="s">
        <v>442</v>
      </c>
      <c r="C456" s="33">
        <v>716360</v>
      </c>
      <c r="D456" s="33">
        <v>902672</v>
      </c>
      <c r="E456" s="33">
        <v>49003</v>
      </c>
      <c r="F456" s="33">
        <v>385281</v>
      </c>
      <c r="G456" s="33">
        <f>SUM(C456:F456)</f>
        <v>2053316</v>
      </c>
    </row>
    <row r="457" spans="1:8" x14ac:dyDescent="0.2">
      <c r="A457" s="13" t="s">
        <v>16</v>
      </c>
      <c r="B457" s="18" t="s">
        <v>443</v>
      </c>
      <c r="C457" s="33">
        <v>996960</v>
      </c>
      <c r="D457" s="33">
        <v>451336</v>
      </c>
      <c r="E457" s="33">
        <v>60484</v>
      </c>
      <c r="F457" s="33">
        <v>475550</v>
      </c>
      <c r="G457" s="33">
        <f>SUM(C457:F457)</f>
        <v>1984330</v>
      </c>
    </row>
    <row r="458" spans="1:8" x14ac:dyDescent="0.2">
      <c r="A458" s="13" t="s">
        <v>16</v>
      </c>
      <c r="B458" s="18" t="s">
        <v>444</v>
      </c>
      <c r="C458" s="33">
        <v>1566494</v>
      </c>
      <c r="D458" s="33">
        <v>0</v>
      </c>
      <c r="E458" s="33">
        <v>84128</v>
      </c>
      <c r="F458" s="33">
        <v>661453</v>
      </c>
      <c r="G458" s="33">
        <f>SUM(C458:F458)</f>
        <v>2312075</v>
      </c>
    </row>
    <row r="459" spans="1:8" x14ac:dyDescent="0.2">
      <c r="A459" s="13" t="s">
        <v>16</v>
      </c>
      <c r="B459" s="18" t="s">
        <v>445</v>
      </c>
      <c r="C459" s="33">
        <v>411106</v>
      </c>
      <c r="D459" s="33">
        <v>451336</v>
      </c>
      <c r="E459" s="33">
        <v>27442</v>
      </c>
      <c r="F459" s="33">
        <v>215761</v>
      </c>
      <c r="G459" s="33">
        <f>SUM(C459:F459)</f>
        <v>1105645</v>
      </c>
    </row>
    <row r="460" spans="1:8" x14ac:dyDescent="0.2">
      <c r="A460" s="13"/>
      <c r="B460" s="18"/>
      <c r="C460" s="33"/>
      <c r="D460" s="33"/>
      <c r="E460" s="33"/>
      <c r="F460" s="33"/>
      <c r="G460" s="33"/>
    </row>
    <row r="461" spans="1:8" s="89" customFormat="1" ht="15" x14ac:dyDescent="0.25">
      <c r="A461" s="16"/>
      <c r="B461" s="17" t="s">
        <v>37</v>
      </c>
      <c r="C461" s="36">
        <v>8400980</v>
      </c>
      <c r="D461" s="36">
        <v>3649439</v>
      </c>
      <c r="E461" s="36">
        <v>565550</v>
      </c>
      <c r="F461" s="36">
        <v>0</v>
      </c>
      <c r="G461" s="36">
        <f t="shared" ref="G461:G475" si="22">SUM(C461:F461)</f>
        <v>12615969</v>
      </c>
      <c r="H461" s="88"/>
    </row>
    <row r="462" spans="1:8" x14ac:dyDescent="0.2">
      <c r="A462" s="13" t="s">
        <v>37</v>
      </c>
      <c r="B462" s="18" t="s">
        <v>446</v>
      </c>
      <c r="C462" s="33">
        <v>619488</v>
      </c>
      <c r="D462" s="33">
        <v>225668</v>
      </c>
      <c r="E462" s="33">
        <v>39573</v>
      </c>
      <c r="F462" s="33">
        <v>0</v>
      </c>
      <c r="G462" s="33">
        <f t="shared" si="22"/>
        <v>884729</v>
      </c>
    </row>
    <row r="463" spans="1:8" x14ac:dyDescent="0.2">
      <c r="A463" s="13" t="s">
        <v>37</v>
      </c>
      <c r="B463" s="18" t="s">
        <v>447</v>
      </c>
      <c r="C463" s="33">
        <v>568775</v>
      </c>
      <c r="D463" s="33">
        <v>225668</v>
      </c>
      <c r="E463" s="33">
        <v>35883</v>
      </c>
      <c r="F463" s="33">
        <v>0</v>
      </c>
      <c r="G463" s="33">
        <f t="shared" si="22"/>
        <v>830326</v>
      </c>
    </row>
    <row r="464" spans="1:8" x14ac:dyDescent="0.2">
      <c r="A464" s="13" t="s">
        <v>37</v>
      </c>
      <c r="B464" s="18" t="s">
        <v>448</v>
      </c>
      <c r="C464" s="33">
        <v>453946</v>
      </c>
      <c r="D464" s="33">
        <v>225668</v>
      </c>
      <c r="E464" s="33">
        <v>32433</v>
      </c>
      <c r="F464" s="33">
        <v>0</v>
      </c>
      <c r="G464" s="33">
        <f t="shared" si="22"/>
        <v>712047</v>
      </c>
    </row>
    <row r="465" spans="1:8" x14ac:dyDescent="0.2">
      <c r="A465" s="13" t="s">
        <v>37</v>
      </c>
      <c r="B465" s="18" t="s">
        <v>408</v>
      </c>
      <c r="C465" s="33">
        <v>5862</v>
      </c>
      <c r="D465" s="33">
        <v>0</v>
      </c>
      <c r="E465" s="33">
        <v>383</v>
      </c>
      <c r="F465" s="33">
        <v>0</v>
      </c>
      <c r="G465" s="33">
        <f t="shared" si="22"/>
        <v>6245</v>
      </c>
    </row>
    <row r="466" spans="1:8" x14ac:dyDescent="0.2">
      <c r="A466" s="13" t="s">
        <v>37</v>
      </c>
      <c r="B466" s="18" t="s">
        <v>449</v>
      </c>
      <c r="C466" s="33">
        <v>838799</v>
      </c>
      <c r="D466" s="33">
        <v>0</v>
      </c>
      <c r="E466" s="33">
        <v>56092</v>
      </c>
      <c r="F466" s="33">
        <v>0</v>
      </c>
      <c r="G466" s="33">
        <f t="shared" si="22"/>
        <v>894891</v>
      </c>
    </row>
    <row r="467" spans="1:8" x14ac:dyDescent="0.2">
      <c r="A467" s="13" t="s">
        <v>37</v>
      </c>
      <c r="B467" s="18" t="s">
        <v>450</v>
      </c>
      <c r="C467" s="33">
        <v>684817</v>
      </c>
      <c r="D467" s="33">
        <v>0</v>
      </c>
      <c r="E467" s="33">
        <v>44181</v>
      </c>
      <c r="F467" s="33">
        <v>0</v>
      </c>
      <c r="G467" s="33">
        <f t="shared" si="22"/>
        <v>728998</v>
      </c>
    </row>
    <row r="468" spans="1:8" x14ac:dyDescent="0.2">
      <c r="A468" s="13" t="s">
        <v>37</v>
      </c>
      <c r="B468" s="18" t="s">
        <v>411</v>
      </c>
      <c r="C468" s="33">
        <v>31789</v>
      </c>
      <c r="D468" s="33">
        <v>38751</v>
      </c>
      <c r="E468" s="33">
        <v>2141</v>
      </c>
      <c r="F468" s="33">
        <v>0</v>
      </c>
      <c r="G468" s="33">
        <f t="shared" si="22"/>
        <v>72681</v>
      </c>
    </row>
    <row r="469" spans="1:8" x14ac:dyDescent="0.2">
      <c r="A469" s="13" t="s">
        <v>37</v>
      </c>
      <c r="B469" s="18" t="s">
        <v>451</v>
      </c>
      <c r="C469" s="33">
        <v>386993</v>
      </c>
      <c r="D469" s="33">
        <v>225668</v>
      </c>
      <c r="E469" s="33">
        <v>27429</v>
      </c>
      <c r="F469" s="33">
        <v>0</v>
      </c>
      <c r="G469" s="33">
        <f t="shared" si="22"/>
        <v>640090</v>
      </c>
    </row>
    <row r="470" spans="1:8" x14ac:dyDescent="0.2">
      <c r="A470" s="13" t="s">
        <v>37</v>
      </c>
      <c r="B470" s="18" t="s">
        <v>452</v>
      </c>
      <c r="C470" s="33">
        <v>466794</v>
      </c>
      <c r="D470" s="33">
        <v>225668</v>
      </c>
      <c r="E470" s="33">
        <v>30007</v>
      </c>
      <c r="F470" s="33">
        <v>0</v>
      </c>
      <c r="G470" s="33">
        <f t="shared" si="22"/>
        <v>722469</v>
      </c>
    </row>
    <row r="471" spans="1:8" x14ac:dyDescent="0.2">
      <c r="A471" s="13" t="s">
        <v>37</v>
      </c>
      <c r="B471" s="18" t="s">
        <v>453</v>
      </c>
      <c r="C471" s="33">
        <v>1293349</v>
      </c>
      <c r="D471" s="33">
        <v>677004</v>
      </c>
      <c r="E471" s="33">
        <v>87210</v>
      </c>
      <c r="F471" s="33">
        <v>0</v>
      </c>
      <c r="G471" s="33">
        <f t="shared" si="22"/>
        <v>2057563</v>
      </c>
    </row>
    <row r="472" spans="1:8" x14ac:dyDescent="0.2">
      <c r="A472" s="13" t="s">
        <v>37</v>
      </c>
      <c r="B472" s="18" t="s">
        <v>454</v>
      </c>
      <c r="C472" s="33">
        <v>654368</v>
      </c>
      <c r="D472" s="33">
        <v>902672</v>
      </c>
      <c r="E472" s="33">
        <v>43091</v>
      </c>
      <c r="F472" s="33">
        <v>0</v>
      </c>
      <c r="G472" s="33">
        <f t="shared" si="22"/>
        <v>1600131</v>
      </c>
    </row>
    <row r="473" spans="1:8" x14ac:dyDescent="0.2">
      <c r="A473" s="13" t="s">
        <v>37</v>
      </c>
      <c r="B473" s="18" t="s">
        <v>455</v>
      </c>
      <c r="C473" s="33">
        <v>1013766</v>
      </c>
      <c r="D473" s="33">
        <v>225668</v>
      </c>
      <c r="E473" s="33">
        <v>60821</v>
      </c>
      <c r="F473" s="33">
        <v>0</v>
      </c>
      <c r="G473" s="33">
        <f t="shared" si="22"/>
        <v>1300255</v>
      </c>
    </row>
    <row r="474" spans="1:8" x14ac:dyDescent="0.2">
      <c r="A474" s="13" t="s">
        <v>37</v>
      </c>
      <c r="B474" s="18" t="s">
        <v>456</v>
      </c>
      <c r="C474" s="33">
        <v>995250</v>
      </c>
      <c r="D474" s="33">
        <v>225668</v>
      </c>
      <c r="E474" s="33">
        <v>76493</v>
      </c>
      <c r="F474" s="33">
        <v>0</v>
      </c>
      <c r="G474" s="33">
        <f t="shared" si="22"/>
        <v>1297411</v>
      </c>
    </row>
    <row r="475" spans="1:8" x14ac:dyDescent="0.2">
      <c r="A475" s="13" t="s">
        <v>37</v>
      </c>
      <c r="B475" s="18" t="s">
        <v>457</v>
      </c>
      <c r="C475" s="33">
        <v>386984</v>
      </c>
      <c r="D475" s="33">
        <v>451336</v>
      </c>
      <c r="E475" s="33">
        <v>29813</v>
      </c>
      <c r="F475" s="33">
        <v>0</v>
      </c>
      <c r="G475" s="33">
        <f t="shared" si="22"/>
        <v>868133</v>
      </c>
    </row>
    <row r="476" spans="1:8" x14ac:dyDescent="0.2">
      <c r="A476" s="13"/>
      <c r="B476" s="18"/>
      <c r="C476" s="33"/>
      <c r="D476" s="33"/>
      <c r="E476" s="33"/>
      <c r="F476" s="33"/>
      <c r="G476" s="33"/>
    </row>
    <row r="477" spans="1:8" s="89" customFormat="1" ht="15" x14ac:dyDescent="0.25">
      <c r="A477" s="16"/>
      <c r="B477" s="17" t="s">
        <v>59</v>
      </c>
      <c r="C477" s="36">
        <v>3695534</v>
      </c>
      <c r="D477" s="36">
        <v>2054668</v>
      </c>
      <c r="E477" s="36">
        <v>219814</v>
      </c>
      <c r="F477" s="36">
        <v>0</v>
      </c>
      <c r="G477" s="36">
        <f t="shared" ref="G477:G483" si="23">SUM(C477:F477)</f>
        <v>5970016</v>
      </c>
      <c r="H477" s="88"/>
    </row>
    <row r="478" spans="1:8" x14ac:dyDescent="0.2">
      <c r="A478" s="13" t="s">
        <v>59</v>
      </c>
      <c r="B478" s="18" t="s">
        <v>458</v>
      </c>
      <c r="C478" s="33">
        <v>770914</v>
      </c>
      <c r="D478" s="33">
        <v>871406</v>
      </c>
      <c r="E478" s="33">
        <v>49908</v>
      </c>
      <c r="F478" s="33">
        <v>0</v>
      </c>
      <c r="G478" s="33">
        <f t="shared" si="23"/>
        <v>1692228</v>
      </c>
    </row>
    <row r="479" spans="1:8" x14ac:dyDescent="0.2">
      <c r="A479" s="13" t="s">
        <v>59</v>
      </c>
      <c r="B479" s="18" t="s">
        <v>459</v>
      </c>
      <c r="C479" s="33">
        <v>89809</v>
      </c>
      <c r="D479" s="33">
        <v>29993</v>
      </c>
      <c r="E479" s="33">
        <v>4903</v>
      </c>
      <c r="F479" s="33">
        <v>0</v>
      </c>
      <c r="G479" s="33">
        <f t="shared" si="23"/>
        <v>124705</v>
      </c>
    </row>
    <row r="480" spans="1:8" x14ac:dyDescent="0.2">
      <c r="A480" s="13" t="s">
        <v>59</v>
      </c>
      <c r="B480" s="18" t="s">
        <v>460</v>
      </c>
      <c r="C480" s="33">
        <v>51130</v>
      </c>
      <c r="D480" s="33">
        <v>24929</v>
      </c>
      <c r="E480" s="33">
        <v>2955</v>
      </c>
      <c r="F480" s="33">
        <v>0</v>
      </c>
      <c r="G480" s="33">
        <f t="shared" si="23"/>
        <v>79014</v>
      </c>
    </row>
    <row r="481" spans="1:8" x14ac:dyDescent="0.2">
      <c r="A481" s="13" t="s">
        <v>59</v>
      </c>
      <c r="B481" s="18" t="s">
        <v>461</v>
      </c>
      <c r="C481" s="33">
        <v>575016</v>
      </c>
      <c r="D481" s="33">
        <v>225668</v>
      </c>
      <c r="E481" s="33">
        <v>32583</v>
      </c>
      <c r="F481" s="33">
        <v>0</v>
      </c>
      <c r="G481" s="33">
        <f t="shared" si="23"/>
        <v>833267</v>
      </c>
    </row>
    <row r="482" spans="1:8" x14ac:dyDescent="0.2">
      <c r="A482" s="13" t="s">
        <v>59</v>
      </c>
      <c r="B482" s="18" t="s">
        <v>462</v>
      </c>
      <c r="C482" s="33">
        <v>1122903</v>
      </c>
      <c r="D482" s="33">
        <v>451336</v>
      </c>
      <c r="E482" s="33">
        <v>65801</v>
      </c>
      <c r="F482" s="33">
        <v>0</v>
      </c>
      <c r="G482" s="33">
        <f t="shared" si="23"/>
        <v>1640040</v>
      </c>
    </row>
    <row r="483" spans="1:8" x14ac:dyDescent="0.2">
      <c r="A483" s="13" t="s">
        <v>59</v>
      </c>
      <c r="B483" s="18" t="s">
        <v>463</v>
      </c>
      <c r="C483" s="33">
        <v>1085762</v>
      </c>
      <c r="D483" s="33">
        <v>451336</v>
      </c>
      <c r="E483" s="33">
        <v>63664</v>
      </c>
      <c r="F483" s="33">
        <v>0</v>
      </c>
      <c r="G483" s="33">
        <f t="shared" si="23"/>
        <v>1600762</v>
      </c>
    </row>
    <row r="484" spans="1:8" x14ac:dyDescent="0.2">
      <c r="A484" s="13"/>
      <c r="B484" s="18"/>
      <c r="C484" s="33"/>
      <c r="D484" s="33"/>
      <c r="E484" s="33"/>
      <c r="F484" s="33"/>
      <c r="G484" s="33"/>
    </row>
    <row r="485" spans="1:8" s="89" customFormat="1" ht="15" x14ac:dyDescent="0.25">
      <c r="A485" s="16"/>
      <c r="B485" s="17" t="s">
        <v>52</v>
      </c>
      <c r="C485" s="36">
        <v>1030514</v>
      </c>
      <c r="D485" s="36">
        <v>225668</v>
      </c>
      <c r="E485" s="36">
        <v>66165</v>
      </c>
      <c r="F485" s="36">
        <v>0</v>
      </c>
      <c r="G485" s="36">
        <f>SUM(C485:F485)</f>
        <v>1322347</v>
      </c>
      <c r="H485" s="88"/>
    </row>
    <row r="486" spans="1:8" x14ac:dyDescent="0.2">
      <c r="A486" s="13" t="s">
        <v>52</v>
      </c>
      <c r="B486" s="18" t="s">
        <v>464</v>
      </c>
      <c r="C486" s="33">
        <v>626450</v>
      </c>
      <c r="D486" s="33">
        <v>0</v>
      </c>
      <c r="E486" s="33">
        <v>40427</v>
      </c>
      <c r="F486" s="33">
        <v>0</v>
      </c>
      <c r="G486" s="33">
        <f>SUM(C486:F486)</f>
        <v>666877</v>
      </c>
    </row>
    <row r="487" spans="1:8" x14ac:dyDescent="0.2">
      <c r="A487" s="13" t="s">
        <v>52</v>
      </c>
      <c r="B487" s="18" t="s">
        <v>465</v>
      </c>
      <c r="C487" s="33">
        <v>404064</v>
      </c>
      <c r="D487" s="33">
        <v>225668</v>
      </c>
      <c r="E487" s="33">
        <v>25738</v>
      </c>
      <c r="F487" s="33">
        <v>0</v>
      </c>
      <c r="G487" s="33">
        <f>SUM(C487:F487)</f>
        <v>655470</v>
      </c>
    </row>
    <row r="488" spans="1:8" x14ac:dyDescent="0.2">
      <c r="A488" s="13"/>
      <c r="B488" s="18"/>
      <c r="C488" s="33"/>
      <c r="D488" s="33"/>
      <c r="E488" s="33"/>
      <c r="F488" s="33"/>
      <c r="G488" s="33"/>
    </row>
    <row r="489" spans="1:8" s="89" customFormat="1" ht="15" x14ac:dyDescent="0.25">
      <c r="A489" s="16"/>
      <c r="B489" s="17" t="s">
        <v>44</v>
      </c>
      <c r="C489" s="36">
        <v>4313188</v>
      </c>
      <c r="D489" s="36">
        <v>895153</v>
      </c>
      <c r="E489" s="36">
        <v>271053</v>
      </c>
      <c r="F489" s="36">
        <v>0</v>
      </c>
      <c r="G489" s="36">
        <f t="shared" ref="G489:G495" si="24">SUM(C489:F489)</f>
        <v>5479394</v>
      </c>
      <c r="H489" s="88"/>
    </row>
    <row r="490" spans="1:8" x14ac:dyDescent="0.2">
      <c r="A490" s="13" t="s">
        <v>44</v>
      </c>
      <c r="B490" s="18" t="s">
        <v>397</v>
      </c>
      <c r="C490" s="33">
        <v>468590</v>
      </c>
      <c r="D490" s="33">
        <v>450036</v>
      </c>
      <c r="E490" s="33">
        <v>29924</v>
      </c>
      <c r="F490" s="33">
        <v>0</v>
      </c>
      <c r="G490" s="33">
        <f t="shared" si="24"/>
        <v>948550</v>
      </c>
    </row>
    <row r="491" spans="1:8" x14ac:dyDescent="0.2">
      <c r="A491" s="13" t="s">
        <v>44</v>
      </c>
      <c r="B491" s="18" t="s">
        <v>466</v>
      </c>
      <c r="C491" s="33">
        <v>1293813</v>
      </c>
      <c r="D491" s="33">
        <v>225668</v>
      </c>
      <c r="E491" s="33">
        <v>76628</v>
      </c>
      <c r="F491" s="33">
        <v>0</v>
      </c>
      <c r="G491" s="33">
        <f t="shared" si="24"/>
        <v>1596109</v>
      </c>
    </row>
    <row r="492" spans="1:8" x14ac:dyDescent="0.2">
      <c r="A492" s="13" t="s">
        <v>44</v>
      </c>
      <c r="B492" s="18" t="s">
        <v>467</v>
      </c>
      <c r="C492" s="33">
        <v>385656</v>
      </c>
      <c r="D492" s="33">
        <v>0</v>
      </c>
      <c r="E492" s="33">
        <v>27433</v>
      </c>
      <c r="F492" s="33">
        <v>0</v>
      </c>
      <c r="G492" s="33">
        <f t="shared" si="24"/>
        <v>413089</v>
      </c>
    </row>
    <row r="493" spans="1:8" x14ac:dyDescent="0.2">
      <c r="A493" s="13" t="s">
        <v>44</v>
      </c>
      <c r="B493" s="18" t="s">
        <v>468</v>
      </c>
      <c r="C493" s="33">
        <v>680343</v>
      </c>
      <c r="D493" s="33">
        <v>0</v>
      </c>
      <c r="E493" s="33">
        <v>46831</v>
      </c>
      <c r="F493" s="33">
        <v>0</v>
      </c>
      <c r="G493" s="33">
        <f t="shared" si="24"/>
        <v>727174</v>
      </c>
    </row>
    <row r="494" spans="1:8" x14ac:dyDescent="0.2">
      <c r="A494" s="13" t="s">
        <v>44</v>
      </c>
      <c r="B494" s="18" t="s">
        <v>469</v>
      </c>
      <c r="C494" s="33">
        <v>850334</v>
      </c>
      <c r="D494" s="33">
        <v>0</v>
      </c>
      <c r="E494" s="33">
        <v>49684</v>
      </c>
      <c r="F494" s="33">
        <v>0</v>
      </c>
      <c r="G494" s="33">
        <f t="shared" si="24"/>
        <v>900018</v>
      </c>
    </row>
    <row r="495" spans="1:8" x14ac:dyDescent="0.2">
      <c r="A495" s="13" t="s">
        <v>44</v>
      </c>
      <c r="B495" s="18" t="s">
        <v>422</v>
      </c>
      <c r="C495" s="33">
        <v>634452</v>
      </c>
      <c r="D495" s="33">
        <v>219449</v>
      </c>
      <c r="E495" s="33">
        <v>40553</v>
      </c>
      <c r="F495" s="33">
        <v>0</v>
      </c>
      <c r="G495" s="33">
        <f t="shared" si="24"/>
        <v>894454</v>
      </c>
    </row>
    <row r="496" spans="1:8" x14ac:dyDescent="0.2">
      <c r="A496" s="13"/>
      <c r="B496" s="18"/>
      <c r="C496" s="33"/>
      <c r="D496" s="33"/>
      <c r="E496" s="33"/>
      <c r="F496" s="33"/>
      <c r="G496" s="33"/>
    </row>
    <row r="497" spans="1:8" s="89" customFormat="1" ht="15" x14ac:dyDescent="0.25">
      <c r="A497" s="16"/>
      <c r="B497" s="17" t="s">
        <v>471</v>
      </c>
      <c r="C497" s="36">
        <v>3609653</v>
      </c>
      <c r="D497" s="36">
        <v>1579676</v>
      </c>
      <c r="E497" s="36">
        <v>239605</v>
      </c>
      <c r="F497" s="36">
        <v>0</v>
      </c>
      <c r="G497" s="36">
        <f t="shared" ref="G497:G502" si="25">SUM(C497:F497)</f>
        <v>5428934</v>
      </c>
      <c r="H497" s="88"/>
    </row>
    <row r="498" spans="1:8" x14ac:dyDescent="0.2">
      <c r="A498" s="13" t="s">
        <v>471</v>
      </c>
      <c r="B498" s="18" t="s">
        <v>470</v>
      </c>
      <c r="C498" s="33">
        <v>1201463</v>
      </c>
      <c r="D498" s="33">
        <v>0</v>
      </c>
      <c r="E498" s="33">
        <v>78032</v>
      </c>
      <c r="F498" s="33">
        <v>0</v>
      </c>
      <c r="G498" s="33">
        <f t="shared" si="25"/>
        <v>1279495</v>
      </c>
    </row>
    <row r="499" spans="1:8" x14ac:dyDescent="0.2">
      <c r="A499" s="13" t="s">
        <v>471</v>
      </c>
      <c r="B499" s="18" t="s">
        <v>472</v>
      </c>
      <c r="C499" s="33">
        <v>605794</v>
      </c>
      <c r="D499" s="33">
        <v>0</v>
      </c>
      <c r="E499" s="33">
        <v>35797</v>
      </c>
      <c r="F499" s="33">
        <v>0</v>
      </c>
      <c r="G499" s="33">
        <f t="shared" si="25"/>
        <v>641591</v>
      </c>
    </row>
    <row r="500" spans="1:8" x14ac:dyDescent="0.2">
      <c r="A500" s="13" t="s">
        <v>471</v>
      </c>
      <c r="B500" s="18" t="s">
        <v>473</v>
      </c>
      <c r="C500" s="33">
        <v>618294</v>
      </c>
      <c r="D500" s="33">
        <v>451336</v>
      </c>
      <c r="E500" s="33">
        <v>40654</v>
      </c>
      <c r="F500" s="33">
        <v>0</v>
      </c>
      <c r="G500" s="33">
        <f t="shared" si="25"/>
        <v>1110284</v>
      </c>
    </row>
    <row r="501" spans="1:8" x14ac:dyDescent="0.2">
      <c r="A501" s="13" t="s">
        <v>471</v>
      </c>
      <c r="B501" s="18" t="s">
        <v>474</v>
      </c>
      <c r="C501" s="33">
        <v>418569</v>
      </c>
      <c r="D501" s="33">
        <v>0</v>
      </c>
      <c r="E501" s="33">
        <v>31737</v>
      </c>
      <c r="F501" s="33">
        <v>0</v>
      </c>
      <c r="G501" s="33">
        <f t="shared" si="25"/>
        <v>450306</v>
      </c>
    </row>
    <row r="502" spans="1:8" x14ac:dyDescent="0.2">
      <c r="A502" s="13" t="s">
        <v>471</v>
      </c>
      <c r="B502" s="18" t="s">
        <v>475</v>
      </c>
      <c r="C502" s="33">
        <v>765533</v>
      </c>
      <c r="D502" s="33">
        <v>1128340</v>
      </c>
      <c r="E502" s="33">
        <v>53385</v>
      </c>
      <c r="F502" s="33">
        <v>0</v>
      </c>
      <c r="G502" s="33">
        <f t="shared" si="25"/>
        <v>1947258</v>
      </c>
    </row>
    <row r="503" spans="1:8" x14ac:dyDescent="0.2">
      <c r="A503" s="13"/>
      <c r="B503" s="18"/>
      <c r="C503" s="33"/>
      <c r="D503" s="33"/>
      <c r="E503" s="33"/>
      <c r="F503" s="33"/>
      <c r="G503" s="33"/>
    </row>
    <row r="504" spans="1:8" s="89" customFormat="1" ht="15" x14ac:dyDescent="0.25">
      <c r="A504" s="16"/>
      <c r="B504" s="17" t="s">
        <v>206</v>
      </c>
      <c r="C504" s="36">
        <v>620357</v>
      </c>
      <c r="D504" s="36">
        <v>0</v>
      </c>
      <c r="E504" s="36">
        <v>40094</v>
      </c>
      <c r="F504" s="36">
        <v>0</v>
      </c>
      <c r="G504" s="36">
        <f>SUM(C504:F504)</f>
        <v>660451</v>
      </c>
      <c r="H504" s="88"/>
    </row>
    <row r="505" spans="1:8" x14ac:dyDescent="0.2">
      <c r="A505" s="13" t="s">
        <v>206</v>
      </c>
      <c r="B505" s="18" t="s">
        <v>476</v>
      </c>
      <c r="C505" s="33">
        <v>468321</v>
      </c>
      <c r="D505" s="33">
        <v>0</v>
      </c>
      <c r="E505" s="33">
        <v>30583</v>
      </c>
      <c r="F505" s="33">
        <v>0</v>
      </c>
      <c r="G505" s="33">
        <f>SUM(C505:F505)</f>
        <v>498904</v>
      </c>
    </row>
    <row r="506" spans="1:8" x14ac:dyDescent="0.2">
      <c r="A506" s="13" t="s">
        <v>206</v>
      </c>
      <c r="B506" s="18" t="s">
        <v>418</v>
      </c>
      <c r="C506" s="33">
        <v>152036</v>
      </c>
      <c r="D506" s="33">
        <v>0</v>
      </c>
      <c r="E506" s="33">
        <v>9511</v>
      </c>
      <c r="F506" s="33">
        <v>0</v>
      </c>
      <c r="G506" s="33">
        <f>SUM(C506:F506)</f>
        <v>161547</v>
      </c>
    </row>
    <row r="507" spans="1:8" x14ac:dyDescent="0.2">
      <c r="A507" s="13"/>
      <c r="B507" s="18"/>
      <c r="C507" s="33"/>
      <c r="D507" s="33"/>
      <c r="E507" s="33"/>
      <c r="F507" s="33"/>
      <c r="G507" s="33"/>
    </row>
    <row r="508" spans="1:8" s="89" customFormat="1" ht="15" x14ac:dyDescent="0.25">
      <c r="A508" s="16"/>
      <c r="B508" s="17" t="s">
        <v>47</v>
      </c>
      <c r="C508" s="36">
        <v>580271</v>
      </c>
      <c r="D508" s="36">
        <v>451336</v>
      </c>
      <c r="E508" s="36">
        <v>37897</v>
      </c>
      <c r="F508" s="36">
        <v>0</v>
      </c>
      <c r="G508" s="36">
        <f t="shared" ref="G508" si="26">SUM(G509:G510)</f>
        <v>1069504</v>
      </c>
      <c r="H508" s="88"/>
    </row>
    <row r="509" spans="1:8" x14ac:dyDescent="0.2">
      <c r="A509" s="13" t="s">
        <v>47</v>
      </c>
      <c r="B509" s="18" t="s">
        <v>298</v>
      </c>
      <c r="C509" s="33">
        <v>1778</v>
      </c>
      <c r="D509" s="33">
        <v>0</v>
      </c>
      <c r="E509" s="33">
        <v>134</v>
      </c>
      <c r="F509" s="33">
        <v>0</v>
      </c>
      <c r="G509" s="33">
        <f>SUM(C509:F509)</f>
        <v>1912</v>
      </c>
    </row>
    <row r="510" spans="1:8" x14ac:dyDescent="0.2">
      <c r="A510" s="13" t="s">
        <v>47</v>
      </c>
      <c r="B510" s="18" t="s">
        <v>477</v>
      </c>
      <c r="C510" s="33">
        <v>578493</v>
      </c>
      <c r="D510" s="33">
        <v>451336</v>
      </c>
      <c r="E510" s="33">
        <v>37763</v>
      </c>
      <c r="F510" s="33">
        <v>0</v>
      </c>
      <c r="G510" s="33">
        <f>SUM(C510:F510)</f>
        <v>1067592</v>
      </c>
    </row>
    <row r="511" spans="1:8" x14ac:dyDescent="0.2">
      <c r="A511" s="13"/>
      <c r="B511" s="18"/>
      <c r="C511" s="33"/>
      <c r="D511" s="33"/>
      <c r="E511" s="33"/>
      <c r="F511" s="33"/>
      <c r="G511" s="33"/>
    </row>
    <row r="512" spans="1:8" s="89" customFormat="1" ht="15" x14ac:dyDescent="0.25">
      <c r="A512" s="16"/>
      <c r="B512" s="17" t="s">
        <v>17</v>
      </c>
      <c r="C512" s="36">
        <v>2282691</v>
      </c>
      <c r="D512" s="36">
        <v>0</v>
      </c>
      <c r="E512" s="36">
        <v>162278</v>
      </c>
      <c r="F512" s="36">
        <v>0</v>
      </c>
      <c r="G512" s="36">
        <f>SUM(C512:F512)</f>
        <v>2444969</v>
      </c>
      <c r="H512" s="88"/>
    </row>
    <row r="513" spans="1:8" x14ac:dyDescent="0.2">
      <c r="A513" s="13" t="s">
        <v>17</v>
      </c>
      <c r="B513" s="18" t="s">
        <v>435</v>
      </c>
      <c r="C513" s="33">
        <v>507987</v>
      </c>
      <c r="D513" s="33">
        <v>0</v>
      </c>
      <c r="E513" s="33">
        <v>38423</v>
      </c>
      <c r="F513" s="33">
        <v>0</v>
      </c>
      <c r="G513" s="33">
        <f>SUM(C513:F513)</f>
        <v>546410</v>
      </c>
    </row>
    <row r="514" spans="1:8" x14ac:dyDescent="0.2">
      <c r="A514" s="13" t="s">
        <v>17</v>
      </c>
      <c r="B514" s="18" t="s">
        <v>478</v>
      </c>
      <c r="C514" s="33">
        <v>1409830</v>
      </c>
      <c r="D514" s="33">
        <v>0</v>
      </c>
      <c r="E514" s="33">
        <v>90778</v>
      </c>
      <c r="F514" s="33">
        <v>0</v>
      </c>
      <c r="G514" s="33">
        <f>SUM(C514:F514)</f>
        <v>1500608</v>
      </c>
    </row>
    <row r="515" spans="1:8" x14ac:dyDescent="0.2">
      <c r="A515" s="13" t="s">
        <v>17</v>
      </c>
      <c r="B515" s="18" t="s">
        <v>437</v>
      </c>
      <c r="C515" s="33">
        <v>364874</v>
      </c>
      <c r="D515" s="33">
        <v>0</v>
      </c>
      <c r="E515" s="33">
        <v>33077</v>
      </c>
      <c r="F515" s="33">
        <v>0</v>
      </c>
      <c r="G515" s="33">
        <f>SUM(C515:F515)</f>
        <v>397951</v>
      </c>
    </row>
    <row r="516" spans="1:8" x14ac:dyDescent="0.2">
      <c r="A516" s="13"/>
      <c r="B516" s="18"/>
      <c r="C516" s="33"/>
      <c r="D516" s="33"/>
      <c r="E516" s="33"/>
      <c r="F516" s="33"/>
      <c r="G516" s="33"/>
    </row>
    <row r="517" spans="1:8" s="89" customFormat="1" ht="15" x14ac:dyDescent="0.25">
      <c r="A517" s="16"/>
      <c r="B517" s="17" t="s">
        <v>62</v>
      </c>
      <c r="C517" s="36">
        <v>690230</v>
      </c>
      <c r="D517" s="36">
        <v>0</v>
      </c>
      <c r="E517" s="36">
        <v>48482</v>
      </c>
      <c r="F517" s="36">
        <v>418506</v>
      </c>
      <c r="G517" s="36">
        <f>SUM(C517:F517)</f>
        <v>1157218</v>
      </c>
      <c r="H517" s="88"/>
    </row>
    <row r="518" spans="1:8" x14ac:dyDescent="0.2">
      <c r="A518" s="13" t="s">
        <v>62</v>
      </c>
      <c r="B518" s="18" t="s">
        <v>479</v>
      </c>
      <c r="C518" s="33">
        <v>690230</v>
      </c>
      <c r="D518" s="33">
        <v>0</v>
      </c>
      <c r="E518" s="33">
        <v>48482</v>
      </c>
      <c r="F518" s="33">
        <v>418506</v>
      </c>
      <c r="G518" s="33">
        <f>SUM(C518:F518)</f>
        <v>1157218</v>
      </c>
    </row>
    <row r="519" spans="1:8" x14ac:dyDescent="0.2">
      <c r="A519" s="13"/>
      <c r="B519" s="18"/>
      <c r="C519" s="33"/>
      <c r="D519" s="33"/>
      <c r="E519" s="33"/>
      <c r="F519" s="33"/>
      <c r="G519" s="33"/>
    </row>
    <row r="520" spans="1:8" s="89" customFormat="1" ht="15" x14ac:dyDescent="0.25">
      <c r="A520" s="16"/>
      <c r="B520" s="17" t="s">
        <v>107</v>
      </c>
      <c r="C520" s="36">
        <v>2982342</v>
      </c>
      <c r="D520" s="36">
        <v>1128340</v>
      </c>
      <c r="E520" s="36">
        <v>177338</v>
      </c>
      <c r="F520" s="36">
        <v>0</v>
      </c>
      <c r="G520" s="36">
        <f>SUM(C520:F520)</f>
        <v>4288020</v>
      </c>
      <c r="H520" s="88"/>
    </row>
    <row r="521" spans="1:8" x14ac:dyDescent="0.2">
      <c r="A521" s="13" t="s">
        <v>107</v>
      </c>
      <c r="B521" s="18" t="s">
        <v>480</v>
      </c>
      <c r="C521" s="33">
        <v>428803</v>
      </c>
      <c r="D521" s="33">
        <v>225668</v>
      </c>
      <c r="E521" s="33">
        <v>27102</v>
      </c>
      <c r="F521" s="33">
        <v>0</v>
      </c>
      <c r="G521" s="33">
        <f>SUM(C521:F521)</f>
        <v>681573</v>
      </c>
    </row>
    <row r="522" spans="1:8" x14ac:dyDescent="0.2">
      <c r="A522" s="13" t="s">
        <v>107</v>
      </c>
      <c r="B522" s="18" t="s">
        <v>481</v>
      </c>
      <c r="C522" s="33">
        <v>1307070</v>
      </c>
      <c r="D522" s="33">
        <v>677004</v>
      </c>
      <c r="E522" s="33">
        <v>72954</v>
      </c>
      <c r="F522" s="33">
        <v>0</v>
      </c>
      <c r="G522" s="33">
        <f>SUM(C522:F522)</f>
        <v>2057028</v>
      </c>
    </row>
    <row r="523" spans="1:8" x14ac:dyDescent="0.2">
      <c r="A523" s="13" t="s">
        <v>107</v>
      </c>
      <c r="B523" s="18" t="s">
        <v>482</v>
      </c>
      <c r="C523" s="33">
        <v>414351</v>
      </c>
      <c r="D523" s="33">
        <v>0</v>
      </c>
      <c r="E523" s="33">
        <v>27940</v>
      </c>
      <c r="F523" s="33">
        <v>0</v>
      </c>
      <c r="G523" s="33">
        <f>SUM(C523:F523)</f>
        <v>442291</v>
      </c>
    </row>
    <row r="524" spans="1:8" x14ac:dyDescent="0.2">
      <c r="A524" s="13" t="s">
        <v>107</v>
      </c>
      <c r="B524" s="18" t="s">
        <v>483</v>
      </c>
      <c r="C524" s="33">
        <v>832118</v>
      </c>
      <c r="D524" s="33">
        <v>225668</v>
      </c>
      <c r="E524" s="33">
        <v>49342</v>
      </c>
      <c r="F524" s="33">
        <v>0</v>
      </c>
      <c r="G524" s="33">
        <f>SUM(C524:F524)</f>
        <v>1107128</v>
      </c>
    </row>
    <row r="525" spans="1:8" x14ac:dyDescent="0.2">
      <c r="A525" s="13"/>
      <c r="B525" s="18"/>
      <c r="C525" s="33"/>
      <c r="D525" s="33"/>
      <c r="E525" s="33"/>
      <c r="F525" s="33"/>
      <c r="G525" s="33"/>
    </row>
    <row r="526" spans="1:8" s="89" customFormat="1" ht="15" x14ac:dyDescent="0.25">
      <c r="A526" s="16"/>
      <c r="B526" s="17" t="s">
        <v>63</v>
      </c>
      <c r="C526" s="36">
        <v>7416707</v>
      </c>
      <c r="D526" s="36">
        <v>6141874</v>
      </c>
      <c r="E526" s="36">
        <v>401488</v>
      </c>
      <c r="F526" s="36">
        <v>1700679</v>
      </c>
      <c r="G526" s="36">
        <f t="shared" ref="G526:G538" si="27">SUM(C526:F526)</f>
        <v>15660748</v>
      </c>
      <c r="H526" s="88"/>
    </row>
    <row r="527" spans="1:8" x14ac:dyDescent="0.2">
      <c r="A527" s="13" t="s">
        <v>63</v>
      </c>
      <c r="B527" s="18" t="s">
        <v>484</v>
      </c>
      <c r="C527" s="33">
        <v>1463253</v>
      </c>
      <c r="D527" s="33">
        <v>451336</v>
      </c>
      <c r="E527" s="33">
        <v>74896</v>
      </c>
      <c r="F527" s="33">
        <v>317256</v>
      </c>
      <c r="G527" s="33">
        <f t="shared" si="27"/>
        <v>2306741</v>
      </c>
    </row>
    <row r="528" spans="1:8" x14ac:dyDescent="0.2">
      <c r="A528" s="13" t="s">
        <v>63</v>
      </c>
      <c r="B528" s="18" t="s">
        <v>352</v>
      </c>
      <c r="C528" s="33">
        <v>166956</v>
      </c>
      <c r="D528" s="33">
        <v>48835</v>
      </c>
      <c r="E528" s="33">
        <v>2974</v>
      </c>
      <c r="F528" s="33">
        <v>12597</v>
      </c>
      <c r="G528" s="33">
        <f t="shared" si="27"/>
        <v>231362</v>
      </c>
    </row>
    <row r="529" spans="1:8" x14ac:dyDescent="0.2">
      <c r="A529" s="13" t="s">
        <v>63</v>
      </c>
      <c r="B529" s="18" t="s">
        <v>485</v>
      </c>
      <c r="C529" s="33">
        <v>550305</v>
      </c>
      <c r="D529" s="33">
        <v>0</v>
      </c>
      <c r="E529" s="33">
        <v>30002</v>
      </c>
      <c r="F529" s="33">
        <v>127088</v>
      </c>
      <c r="G529" s="33">
        <f t="shared" si="27"/>
        <v>707395</v>
      </c>
    </row>
    <row r="530" spans="1:8" x14ac:dyDescent="0.2">
      <c r="A530" s="13" t="s">
        <v>63</v>
      </c>
      <c r="B530" s="18" t="s">
        <v>486</v>
      </c>
      <c r="C530" s="33">
        <v>526983</v>
      </c>
      <c r="D530" s="33">
        <v>0</v>
      </c>
      <c r="E530" s="33">
        <v>34192</v>
      </c>
      <c r="F530" s="33">
        <v>144834</v>
      </c>
      <c r="G530" s="33">
        <f t="shared" si="27"/>
        <v>706009</v>
      </c>
    </row>
    <row r="531" spans="1:8" x14ac:dyDescent="0.2">
      <c r="A531" s="13" t="s">
        <v>63</v>
      </c>
      <c r="B531" s="18" t="s">
        <v>487</v>
      </c>
      <c r="C531" s="33">
        <v>559338</v>
      </c>
      <c r="D531" s="33">
        <v>1354009</v>
      </c>
      <c r="E531" s="33">
        <v>28386</v>
      </c>
      <c r="F531" s="33">
        <v>120240</v>
      </c>
      <c r="G531" s="33">
        <f t="shared" si="27"/>
        <v>2061973</v>
      </c>
    </row>
    <row r="532" spans="1:8" x14ac:dyDescent="0.2">
      <c r="A532" s="13" t="s">
        <v>63</v>
      </c>
      <c r="B532" s="18" t="s">
        <v>488</v>
      </c>
      <c r="C532" s="33">
        <v>402151</v>
      </c>
      <c r="D532" s="33">
        <v>451336</v>
      </c>
      <c r="E532" s="33">
        <v>24136</v>
      </c>
      <c r="F532" s="33">
        <v>102239</v>
      </c>
      <c r="G532" s="33">
        <f t="shared" si="27"/>
        <v>979862</v>
      </c>
    </row>
    <row r="533" spans="1:8" x14ac:dyDescent="0.2">
      <c r="A533" s="13" t="s">
        <v>63</v>
      </c>
      <c r="B533" s="18" t="s">
        <v>489</v>
      </c>
      <c r="C533" s="33">
        <v>735683</v>
      </c>
      <c r="D533" s="33">
        <v>1354009</v>
      </c>
      <c r="E533" s="33">
        <v>34379</v>
      </c>
      <c r="F533" s="33">
        <v>145630</v>
      </c>
      <c r="G533" s="33">
        <f t="shared" si="27"/>
        <v>2269701</v>
      </c>
    </row>
    <row r="534" spans="1:8" x14ac:dyDescent="0.2">
      <c r="A534" s="13" t="s">
        <v>63</v>
      </c>
      <c r="B534" s="18" t="s">
        <v>490</v>
      </c>
      <c r="C534" s="33">
        <v>581493</v>
      </c>
      <c r="D534" s="33">
        <v>677004</v>
      </c>
      <c r="E534" s="33">
        <v>29545</v>
      </c>
      <c r="F534" s="33">
        <v>125151</v>
      </c>
      <c r="G534" s="33">
        <f t="shared" si="27"/>
        <v>1413193</v>
      </c>
    </row>
    <row r="535" spans="1:8" x14ac:dyDescent="0.2">
      <c r="A535" s="13" t="s">
        <v>63</v>
      </c>
      <c r="B535" s="18" t="s">
        <v>491</v>
      </c>
      <c r="C535" s="33">
        <v>337533</v>
      </c>
      <c r="D535" s="33">
        <v>1354009</v>
      </c>
      <c r="E535" s="33">
        <v>24552</v>
      </c>
      <c r="F535" s="33">
        <v>104001</v>
      </c>
      <c r="G535" s="33">
        <f t="shared" si="27"/>
        <v>1820095</v>
      </c>
    </row>
    <row r="536" spans="1:8" x14ac:dyDescent="0.2">
      <c r="A536" s="13" t="s">
        <v>63</v>
      </c>
      <c r="B536" s="18" t="s">
        <v>492</v>
      </c>
      <c r="C536" s="33">
        <v>543400</v>
      </c>
      <c r="D536" s="33">
        <v>451336</v>
      </c>
      <c r="E536" s="33">
        <v>36350</v>
      </c>
      <c r="F536" s="33">
        <v>153975</v>
      </c>
      <c r="G536" s="33">
        <f t="shared" si="27"/>
        <v>1185061</v>
      </c>
    </row>
    <row r="537" spans="1:8" x14ac:dyDescent="0.2">
      <c r="A537" s="13" t="s">
        <v>63</v>
      </c>
      <c r="B537" s="18" t="s">
        <v>493</v>
      </c>
      <c r="C537" s="33">
        <v>1129068</v>
      </c>
      <c r="D537" s="33">
        <v>0</v>
      </c>
      <c r="E537" s="33">
        <v>57182</v>
      </c>
      <c r="F537" s="33">
        <v>242219</v>
      </c>
      <c r="G537" s="33">
        <f t="shared" si="27"/>
        <v>1428469</v>
      </c>
    </row>
    <row r="538" spans="1:8" x14ac:dyDescent="0.2">
      <c r="A538" s="13" t="s">
        <v>63</v>
      </c>
      <c r="B538" s="18" t="s">
        <v>494</v>
      </c>
      <c r="C538" s="33">
        <v>420544</v>
      </c>
      <c r="D538" s="33">
        <v>0</v>
      </c>
      <c r="E538" s="33">
        <v>24894</v>
      </c>
      <c r="F538" s="33">
        <v>105449</v>
      </c>
      <c r="G538" s="33">
        <f t="shared" si="27"/>
        <v>550887</v>
      </c>
    </row>
    <row r="539" spans="1:8" x14ac:dyDescent="0.2">
      <c r="A539" s="13"/>
      <c r="B539" s="18"/>
      <c r="C539" s="33"/>
      <c r="D539" s="33"/>
      <c r="E539" s="33"/>
      <c r="F539" s="33"/>
      <c r="G539" s="33"/>
    </row>
    <row r="540" spans="1:8" s="89" customFormat="1" ht="15" x14ac:dyDescent="0.25">
      <c r="A540" s="16"/>
      <c r="B540" s="17" t="s">
        <v>20</v>
      </c>
      <c r="C540" s="36">
        <v>7413281</v>
      </c>
      <c r="D540" s="36">
        <v>1128340</v>
      </c>
      <c r="E540" s="36">
        <v>587051</v>
      </c>
      <c r="F540" s="36">
        <v>0</v>
      </c>
      <c r="G540" s="36">
        <f t="shared" ref="G540:G549" si="28">SUM(C540:F540)</f>
        <v>9128672</v>
      </c>
      <c r="H540" s="88"/>
    </row>
    <row r="541" spans="1:8" x14ac:dyDescent="0.2">
      <c r="A541" s="13" t="s">
        <v>20</v>
      </c>
      <c r="B541" s="18" t="s">
        <v>495</v>
      </c>
      <c r="C541" s="33">
        <v>1164458</v>
      </c>
      <c r="D541" s="33">
        <v>225668</v>
      </c>
      <c r="E541" s="33">
        <v>90617</v>
      </c>
      <c r="F541" s="33">
        <v>0</v>
      </c>
      <c r="G541" s="33">
        <f t="shared" si="28"/>
        <v>1480743</v>
      </c>
    </row>
    <row r="542" spans="1:8" x14ac:dyDescent="0.2">
      <c r="A542" s="13" t="s">
        <v>20</v>
      </c>
      <c r="B542" s="18" t="s">
        <v>496</v>
      </c>
      <c r="C542" s="33">
        <v>388617</v>
      </c>
      <c r="D542" s="33">
        <v>0</v>
      </c>
      <c r="E542" s="33">
        <v>32364</v>
      </c>
      <c r="F542" s="33">
        <v>0</v>
      </c>
      <c r="G542" s="33">
        <f t="shared" si="28"/>
        <v>420981</v>
      </c>
    </row>
    <row r="543" spans="1:8" x14ac:dyDescent="0.2">
      <c r="A543" s="13" t="s">
        <v>20</v>
      </c>
      <c r="B543" s="18" t="s">
        <v>497</v>
      </c>
      <c r="C543" s="33">
        <v>1358217</v>
      </c>
      <c r="D543" s="33">
        <v>0</v>
      </c>
      <c r="E543" s="33">
        <v>110314</v>
      </c>
      <c r="F543" s="33">
        <v>0</v>
      </c>
      <c r="G543" s="33">
        <f t="shared" si="28"/>
        <v>1468531</v>
      </c>
    </row>
    <row r="544" spans="1:8" x14ac:dyDescent="0.2">
      <c r="A544" s="13" t="s">
        <v>20</v>
      </c>
      <c r="B544" s="18" t="s">
        <v>498</v>
      </c>
      <c r="C544" s="33">
        <v>392619</v>
      </c>
      <c r="D544" s="33">
        <v>0</v>
      </c>
      <c r="E544" s="33">
        <v>33959</v>
      </c>
      <c r="F544" s="33">
        <v>0</v>
      </c>
      <c r="G544" s="33">
        <f t="shared" si="28"/>
        <v>426578</v>
      </c>
    </row>
    <row r="545" spans="1:8" x14ac:dyDescent="0.2">
      <c r="A545" s="13" t="s">
        <v>20</v>
      </c>
      <c r="B545" s="18" t="s">
        <v>499</v>
      </c>
      <c r="C545" s="33">
        <v>1036889</v>
      </c>
      <c r="D545" s="33">
        <v>0</v>
      </c>
      <c r="E545" s="33">
        <v>74926</v>
      </c>
      <c r="F545" s="33">
        <v>0</v>
      </c>
      <c r="G545" s="33">
        <f t="shared" si="28"/>
        <v>1111815</v>
      </c>
    </row>
    <row r="546" spans="1:8" x14ac:dyDescent="0.2">
      <c r="A546" s="13" t="s">
        <v>20</v>
      </c>
      <c r="B546" s="18" t="s">
        <v>500</v>
      </c>
      <c r="C546" s="33">
        <v>1372445</v>
      </c>
      <c r="D546" s="33">
        <v>225668</v>
      </c>
      <c r="E546" s="33">
        <v>104660</v>
      </c>
      <c r="F546" s="33">
        <v>0</v>
      </c>
      <c r="G546" s="33">
        <f t="shared" si="28"/>
        <v>1702773</v>
      </c>
    </row>
    <row r="547" spans="1:8" x14ac:dyDescent="0.2">
      <c r="A547" s="13" t="s">
        <v>20</v>
      </c>
      <c r="B547" s="18" t="s">
        <v>501</v>
      </c>
      <c r="C547" s="33">
        <v>866442</v>
      </c>
      <c r="D547" s="33">
        <v>0</v>
      </c>
      <c r="E547" s="33">
        <v>69360</v>
      </c>
      <c r="F547" s="33">
        <v>0</v>
      </c>
      <c r="G547" s="33">
        <f t="shared" si="28"/>
        <v>935802</v>
      </c>
    </row>
    <row r="548" spans="1:8" x14ac:dyDescent="0.2">
      <c r="A548" s="13" t="s">
        <v>20</v>
      </c>
      <c r="B548" s="18" t="s">
        <v>502</v>
      </c>
      <c r="C548" s="33">
        <v>334240</v>
      </c>
      <c r="D548" s="33">
        <v>0</v>
      </c>
      <c r="E548" s="33">
        <v>31379</v>
      </c>
      <c r="F548" s="33">
        <v>0</v>
      </c>
      <c r="G548" s="33">
        <f t="shared" si="28"/>
        <v>365619</v>
      </c>
    </row>
    <row r="549" spans="1:8" x14ac:dyDescent="0.2">
      <c r="A549" s="13" t="s">
        <v>20</v>
      </c>
      <c r="B549" s="18" t="s">
        <v>503</v>
      </c>
      <c r="C549" s="33">
        <v>499354</v>
      </c>
      <c r="D549" s="33">
        <v>677004</v>
      </c>
      <c r="E549" s="33">
        <v>39472</v>
      </c>
      <c r="F549" s="33">
        <v>0</v>
      </c>
      <c r="G549" s="33">
        <f t="shared" si="28"/>
        <v>1215830</v>
      </c>
    </row>
    <row r="550" spans="1:8" x14ac:dyDescent="0.2">
      <c r="A550" s="13"/>
      <c r="B550" s="18"/>
      <c r="C550" s="33"/>
      <c r="D550" s="33"/>
      <c r="E550" s="33"/>
      <c r="F550" s="33"/>
      <c r="G550" s="33"/>
    </row>
    <row r="551" spans="1:8" s="89" customFormat="1" ht="15" x14ac:dyDescent="0.25">
      <c r="A551" s="16"/>
      <c r="B551" s="17" t="s">
        <v>166</v>
      </c>
      <c r="C551" s="36">
        <v>1913685</v>
      </c>
      <c r="D551" s="36">
        <v>421343</v>
      </c>
      <c r="E551" s="36">
        <v>115583</v>
      </c>
      <c r="F551" s="36">
        <v>0</v>
      </c>
      <c r="G551" s="36">
        <f>SUM(C551:F551)</f>
        <v>2450611</v>
      </c>
      <c r="H551" s="88"/>
    </row>
    <row r="552" spans="1:8" x14ac:dyDescent="0.2">
      <c r="A552" s="13" t="s">
        <v>166</v>
      </c>
      <c r="B552" s="18" t="s">
        <v>504</v>
      </c>
      <c r="C552" s="33">
        <v>904068</v>
      </c>
      <c r="D552" s="33">
        <v>0</v>
      </c>
      <c r="E552" s="33">
        <v>54509</v>
      </c>
      <c r="F552" s="33">
        <v>0</v>
      </c>
      <c r="G552" s="33">
        <f>SUM(C552:F552)</f>
        <v>958577</v>
      </c>
    </row>
    <row r="553" spans="1:8" x14ac:dyDescent="0.2">
      <c r="A553" s="13" t="s">
        <v>166</v>
      </c>
      <c r="B553" s="18" t="s">
        <v>459</v>
      </c>
      <c r="C553" s="33">
        <v>585915</v>
      </c>
      <c r="D553" s="33">
        <v>195675</v>
      </c>
      <c r="E553" s="33">
        <v>32806</v>
      </c>
      <c r="F553" s="33">
        <v>0</v>
      </c>
      <c r="G553" s="33">
        <f>SUM(C553:F553)</f>
        <v>814396</v>
      </c>
    </row>
    <row r="554" spans="1:8" x14ac:dyDescent="0.2">
      <c r="A554" s="13" t="s">
        <v>166</v>
      </c>
      <c r="B554" s="18" t="s">
        <v>505</v>
      </c>
      <c r="C554" s="33">
        <v>423702</v>
      </c>
      <c r="D554" s="33">
        <v>225668</v>
      </c>
      <c r="E554" s="33">
        <v>28268</v>
      </c>
      <c r="F554" s="33">
        <v>0</v>
      </c>
      <c r="G554" s="33">
        <f>SUM(C554:F554)</f>
        <v>677638</v>
      </c>
    </row>
    <row r="555" spans="1:8" x14ac:dyDescent="0.2">
      <c r="A555" s="13"/>
      <c r="B555" s="18"/>
      <c r="C555" s="33"/>
      <c r="D555" s="33"/>
      <c r="E555" s="33"/>
      <c r="F555" s="33"/>
      <c r="G555" s="33"/>
    </row>
    <row r="556" spans="1:8" s="89" customFormat="1" ht="15" x14ac:dyDescent="0.25">
      <c r="A556" s="16"/>
      <c r="B556" s="17" t="s">
        <v>29</v>
      </c>
      <c r="C556" s="36">
        <v>6114800</v>
      </c>
      <c r="D556" s="36">
        <v>872863</v>
      </c>
      <c r="E556" s="36">
        <v>382878</v>
      </c>
      <c r="F556" s="36">
        <v>0</v>
      </c>
      <c r="G556" s="36">
        <f t="shared" ref="G556:G566" si="29">SUM(C556:F556)</f>
        <v>7370541</v>
      </c>
      <c r="H556" s="88"/>
    </row>
    <row r="557" spans="1:8" x14ac:dyDescent="0.2">
      <c r="A557" s="13" t="s">
        <v>29</v>
      </c>
      <c r="B557" s="18" t="s">
        <v>506</v>
      </c>
      <c r="C557" s="33">
        <v>533496</v>
      </c>
      <c r="D557" s="33">
        <v>225668</v>
      </c>
      <c r="E557" s="33">
        <v>36077</v>
      </c>
      <c r="F557" s="33">
        <v>0</v>
      </c>
      <c r="G557" s="33">
        <f t="shared" si="29"/>
        <v>795241</v>
      </c>
    </row>
    <row r="558" spans="1:8" x14ac:dyDescent="0.2">
      <c r="A558" s="13" t="s">
        <v>29</v>
      </c>
      <c r="B558" s="18" t="s">
        <v>507</v>
      </c>
      <c r="C558" s="33">
        <v>1839619</v>
      </c>
      <c r="D558" s="33">
        <v>0</v>
      </c>
      <c r="E558" s="33">
        <v>104644</v>
      </c>
      <c r="F558" s="33">
        <v>0</v>
      </c>
      <c r="G558" s="33">
        <f t="shared" si="29"/>
        <v>1944263</v>
      </c>
    </row>
    <row r="559" spans="1:8" x14ac:dyDescent="0.2">
      <c r="A559" s="13" t="s">
        <v>29</v>
      </c>
      <c r="B559" s="18" t="s">
        <v>508</v>
      </c>
      <c r="C559" s="33">
        <v>598309</v>
      </c>
      <c r="D559" s="33">
        <v>0</v>
      </c>
      <c r="E559" s="33">
        <v>38661</v>
      </c>
      <c r="F559" s="33">
        <v>0</v>
      </c>
      <c r="G559" s="33">
        <f t="shared" si="29"/>
        <v>636970</v>
      </c>
    </row>
    <row r="560" spans="1:8" x14ac:dyDescent="0.2">
      <c r="A560" s="13" t="s">
        <v>29</v>
      </c>
      <c r="B560" s="18" t="s">
        <v>509</v>
      </c>
      <c r="C560" s="33">
        <v>769799</v>
      </c>
      <c r="D560" s="33">
        <v>0</v>
      </c>
      <c r="E560" s="33">
        <v>49207</v>
      </c>
      <c r="F560" s="33">
        <v>0</v>
      </c>
      <c r="G560" s="33">
        <f t="shared" si="29"/>
        <v>819006</v>
      </c>
    </row>
    <row r="561" spans="1:8" x14ac:dyDescent="0.2">
      <c r="A561" s="13" t="s">
        <v>29</v>
      </c>
      <c r="B561" s="18" t="s">
        <v>510</v>
      </c>
      <c r="C561" s="33">
        <v>684820</v>
      </c>
      <c r="D561" s="33">
        <v>0</v>
      </c>
      <c r="E561" s="33">
        <v>42697</v>
      </c>
      <c r="F561" s="33">
        <v>0</v>
      </c>
      <c r="G561" s="33">
        <f t="shared" si="29"/>
        <v>727517</v>
      </c>
    </row>
    <row r="562" spans="1:8" x14ac:dyDescent="0.2">
      <c r="A562" s="13" t="s">
        <v>29</v>
      </c>
      <c r="B562" s="18" t="s">
        <v>511</v>
      </c>
      <c r="C562" s="33">
        <v>57811</v>
      </c>
      <c r="D562" s="33">
        <v>0</v>
      </c>
      <c r="E562" s="33">
        <v>3716</v>
      </c>
      <c r="F562" s="33">
        <v>0</v>
      </c>
      <c r="G562" s="33">
        <f t="shared" si="29"/>
        <v>61527</v>
      </c>
    </row>
    <row r="563" spans="1:8" x14ac:dyDescent="0.2">
      <c r="A563" s="13" t="s">
        <v>29</v>
      </c>
      <c r="B563" s="18" t="s">
        <v>512</v>
      </c>
      <c r="C563" s="33">
        <v>439162</v>
      </c>
      <c r="D563" s="33">
        <v>451336</v>
      </c>
      <c r="E563" s="33">
        <v>32457</v>
      </c>
      <c r="F563" s="33">
        <v>0</v>
      </c>
      <c r="G563" s="33">
        <f t="shared" si="29"/>
        <v>922955</v>
      </c>
    </row>
    <row r="564" spans="1:8" x14ac:dyDescent="0.2">
      <c r="A564" s="13" t="s">
        <v>29</v>
      </c>
      <c r="B564" s="18" t="s">
        <v>513</v>
      </c>
      <c r="C564" s="33">
        <v>712094</v>
      </c>
      <c r="D564" s="33">
        <v>0</v>
      </c>
      <c r="E564" s="33">
        <v>43299</v>
      </c>
      <c r="F564" s="33">
        <v>0</v>
      </c>
      <c r="G564" s="33">
        <f t="shared" si="29"/>
        <v>755393</v>
      </c>
    </row>
    <row r="565" spans="1:8" x14ac:dyDescent="0.2">
      <c r="A565" s="13" t="s">
        <v>29</v>
      </c>
      <c r="B565" s="18" t="s">
        <v>514</v>
      </c>
      <c r="C565" s="33">
        <v>277036</v>
      </c>
      <c r="D565" s="33">
        <v>0</v>
      </c>
      <c r="E565" s="33">
        <v>18959</v>
      </c>
      <c r="F565" s="33">
        <v>0</v>
      </c>
      <c r="G565" s="33">
        <f t="shared" si="29"/>
        <v>295995</v>
      </c>
    </row>
    <row r="566" spans="1:8" x14ac:dyDescent="0.2">
      <c r="A566" s="13" t="s">
        <v>29</v>
      </c>
      <c r="B566" s="18" t="s">
        <v>515</v>
      </c>
      <c r="C566" s="33">
        <v>202654</v>
      </c>
      <c r="D566" s="33">
        <v>195859</v>
      </c>
      <c r="E566" s="33">
        <v>13161</v>
      </c>
      <c r="F566" s="33">
        <v>0</v>
      </c>
      <c r="G566" s="33">
        <f t="shared" si="29"/>
        <v>411674</v>
      </c>
    </row>
    <row r="567" spans="1:8" x14ac:dyDescent="0.2">
      <c r="A567" s="13"/>
      <c r="B567" s="18"/>
      <c r="C567" s="33"/>
      <c r="D567" s="33"/>
      <c r="E567" s="33"/>
      <c r="F567" s="33"/>
      <c r="G567" s="33"/>
    </row>
    <row r="568" spans="1:8" s="89" customFormat="1" ht="15" x14ac:dyDescent="0.25">
      <c r="A568" s="16"/>
      <c r="B568" s="17" t="s">
        <v>228</v>
      </c>
      <c r="C568" s="36">
        <v>2411787</v>
      </c>
      <c r="D568" s="36">
        <v>0</v>
      </c>
      <c r="E568" s="36">
        <v>150083</v>
      </c>
      <c r="F568" s="36">
        <v>0</v>
      </c>
      <c r="G568" s="36">
        <f>SUM(C568:F568)</f>
        <v>2561870</v>
      </c>
      <c r="H568" s="88"/>
    </row>
    <row r="569" spans="1:8" x14ac:dyDescent="0.2">
      <c r="A569" s="13" t="s">
        <v>228</v>
      </c>
      <c r="B569" s="18" t="s">
        <v>516</v>
      </c>
      <c r="C569" s="33">
        <v>416279</v>
      </c>
      <c r="D569" s="33">
        <v>0</v>
      </c>
      <c r="E569" s="33">
        <v>29012</v>
      </c>
      <c r="F569" s="33">
        <v>0</v>
      </c>
      <c r="G569" s="33">
        <f>SUM(C569:F569)</f>
        <v>445291</v>
      </c>
    </row>
    <row r="570" spans="1:8" x14ac:dyDescent="0.2">
      <c r="A570" s="13" t="s">
        <v>228</v>
      </c>
      <c r="B570" s="18" t="s">
        <v>307</v>
      </c>
      <c r="C570" s="33">
        <v>15274</v>
      </c>
      <c r="D570" s="33">
        <v>0</v>
      </c>
      <c r="E570" s="33">
        <v>1047</v>
      </c>
      <c r="F570" s="33">
        <v>0</v>
      </c>
      <c r="G570" s="33">
        <f>SUM(C570:F570)</f>
        <v>16321</v>
      </c>
    </row>
    <row r="571" spans="1:8" x14ac:dyDescent="0.2">
      <c r="A571" s="13" t="s">
        <v>228</v>
      </c>
      <c r="B571" s="18" t="s">
        <v>517</v>
      </c>
      <c r="C571" s="33">
        <v>769205</v>
      </c>
      <c r="D571" s="33">
        <v>0</v>
      </c>
      <c r="E571" s="33">
        <v>50554</v>
      </c>
      <c r="F571" s="33">
        <v>0</v>
      </c>
      <c r="G571" s="33">
        <f>SUM(C571:F571)</f>
        <v>819759</v>
      </c>
    </row>
    <row r="572" spans="1:8" x14ac:dyDescent="0.2">
      <c r="A572" s="13" t="s">
        <v>228</v>
      </c>
      <c r="B572" s="18" t="s">
        <v>518</v>
      </c>
      <c r="C572" s="33">
        <v>1211029</v>
      </c>
      <c r="D572" s="33">
        <v>0</v>
      </c>
      <c r="E572" s="33">
        <v>69470</v>
      </c>
      <c r="F572" s="33">
        <v>0</v>
      </c>
      <c r="G572" s="33">
        <f>SUM(C572:F572)</f>
        <v>1280499</v>
      </c>
    </row>
    <row r="573" spans="1:8" x14ac:dyDescent="0.2">
      <c r="A573" s="13"/>
      <c r="B573" s="18"/>
      <c r="C573" s="33"/>
      <c r="D573" s="33"/>
      <c r="E573" s="33"/>
      <c r="F573" s="33"/>
      <c r="G573" s="33"/>
    </row>
    <row r="574" spans="1:8" s="89" customFormat="1" ht="15" x14ac:dyDescent="0.25">
      <c r="A574" s="16"/>
      <c r="B574" s="17" t="s">
        <v>74</v>
      </c>
      <c r="C574" s="36">
        <v>4745511</v>
      </c>
      <c r="D574" s="36">
        <v>904080</v>
      </c>
      <c r="E574" s="36">
        <v>245861</v>
      </c>
      <c r="F574" s="36">
        <v>0</v>
      </c>
      <c r="G574" s="36">
        <f t="shared" ref="G574:G581" si="30">SUM(C574:F574)</f>
        <v>5895452</v>
      </c>
      <c r="H574" s="88"/>
    </row>
    <row r="575" spans="1:8" x14ac:dyDescent="0.2">
      <c r="A575" s="13" t="s">
        <v>74</v>
      </c>
      <c r="B575" s="18" t="s">
        <v>519</v>
      </c>
      <c r="C575" s="33">
        <v>627721</v>
      </c>
      <c r="D575" s="33">
        <v>0</v>
      </c>
      <c r="E575" s="33">
        <v>32771</v>
      </c>
      <c r="F575" s="33">
        <v>0</v>
      </c>
      <c r="G575" s="33">
        <f t="shared" si="30"/>
        <v>660492</v>
      </c>
    </row>
    <row r="576" spans="1:8" x14ac:dyDescent="0.2">
      <c r="A576" s="13" t="s">
        <v>74</v>
      </c>
      <c r="B576" s="18" t="s">
        <v>520</v>
      </c>
      <c r="C576" s="33">
        <v>1025331</v>
      </c>
      <c r="D576" s="33">
        <v>0</v>
      </c>
      <c r="E576" s="33">
        <v>56483</v>
      </c>
      <c r="F576" s="33">
        <v>0</v>
      </c>
      <c r="G576" s="33">
        <f t="shared" si="30"/>
        <v>1081814</v>
      </c>
    </row>
    <row r="577" spans="1:8" x14ac:dyDescent="0.2">
      <c r="A577" s="13" t="s">
        <v>74</v>
      </c>
      <c r="B577" s="18" t="s">
        <v>521</v>
      </c>
      <c r="C577" s="33">
        <v>840042</v>
      </c>
      <c r="D577" s="33">
        <v>677004</v>
      </c>
      <c r="E577" s="33">
        <v>35262</v>
      </c>
      <c r="F577" s="33">
        <v>0</v>
      </c>
      <c r="G577" s="33">
        <f t="shared" si="30"/>
        <v>1552308</v>
      </c>
    </row>
    <row r="578" spans="1:8" x14ac:dyDescent="0.2">
      <c r="A578" s="13" t="s">
        <v>74</v>
      </c>
      <c r="B578" s="18" t="s">
        <v>522</v>
      </c>
      <c r="C578" s="33">
        <v>484774</v>
      </c>
      <c r="D578" s="33">
        <v>0</v>
      </c>
      <c r="E578" s="33">
        <v>29419</v>
      </c>
      <c r="F578" s="33">
        <v>0</v>
      </c>
      <c r="G578" s="33">
        <f t="shared" si="30"/>
        <v>514193</v>
      </c>
    </row>
    <row r="579" spans="1:8" x14ac:dyDescent="0.2">
      <c r="A579" s="13" t="s">
        <v>74</v>
      </c>
      <c r="B579" s="18" t="s">
        <v>523</v>
      </c>
      <c r="C579" s="33">
        <v>20961</v>
      </c>
      <c r="D579" s="33">
        <v>0</v>
      </c>
      <c r="E579" s="33">
        <v>1255</v>
      </c>
      <c r="F579" s="33">
        <v>0</v>
      </c>
      <c r="G579" s="33">
        <f t="shared" si="30"/>
        <v>22216</v>
      </c>
    </row>
    <row r="580" spans="1:8" x14ac:dyDescent="0.2">
      <c r="A580" s="13" t="s">
        <v>74</v>
      </c>
      <c r="B580" s="18" t="s">
        <v>524</v>
      </c>
      <c r="C580" s="33">
        <v>1745763</v>
      </c>
      <c r="D580" s="33">
        <v>225668</v>
      </c>
      <c r="E580" s="33">
        <v>90616</v>
      </c>
      <c r="F580" s="33">
        <v>0</v>
      </c>
      <c r="G580" s="33">
        <f t="shared" si="30"/>
        <v>2062047</v>
      </c>
    </row>
    <row r="581" spans="1:8" x14ac:dyDescent="0.2">
      <c r="A581" s="13" t="s">
        <v>74</v>
      </c>
      <c r="B581" s="18" t="s">
        <v>525</v>
      </c>
      <c r="C581" s="33">
        <v>919</v>
      </c>
      <c r="D581" s="33">
        <v>1408</v>
      </c>
      <c r="E581" s="33">
        <v>55</v>
      </c>
      <c r="F581" s="33">
        <v>0</v>
      </c>
      <c r="G581" s="33">
        <f t="shared" si="30"/>
        <v>2382</v>
      </c>
    </row>
    <row r="582" spans="1:8" x14ac:dyDescent="0.2">
      <c r="A582" s="13"/>
      <c r="B582" s="18"/>
      <c r="C582" s="33"/>
      <c r="D582" s="33"/>
      <c r="E582" s="33"/>
      <c r="F582" s="33"/>
      <c r="G582" s="33"/>
    </row>
    <row r="583" spans="1:8" s="89" customFormat="1" ht="15" x14ac:dyDescent="0.25">
      <c r="A583" s="16"/>
      <c r="B583" s="17" t="s">
        <v>68</v>
      </c>
      <c r="C583" s="36">
        <v>6701834</v>
      </c>
      <c r="D583" s="36">
        <v>4513361</v>
      </c>
      <c r="E583" s="36">
        <v>369900</v>
      </c>
      <c r="F583" s="36">
        <v>0</v>
      </c>
      <c r="G583" s="36">
        <f t="shared" ref="G583:G594" si="31">SUM(C583:F583)</f>
        <v>11585095</v>
      </c>
      <c r="H583" s="88"/>
    </row>
    <row r="584" spans="1:8" x14ac:dyDescent="0.2">
      <c r="A584" s="13" t="s">
        <v>68</v>
      </c>
      <c r="B584" s="18" t="s">
        <v>526</v>
      </c>
      <c r="C584" s="33">
        <v>657945</v>
      </c>
      <c r="D584" s="33">
        <v>451336</v>
      </c>
      <c r="E584" s="33">
        <v>38944</v>
      </c>
      <c r="F584" s="33">
        <v>0</v>
      </c>
      <c r="G584" s="33">
        <f t="shared" si="31"/>
        <v>1148225</v>
      </c>
    </row>
    <row r="585" spans="1:8" x14ac:dyDescent="0.2">
      <c r="A585" s="13" t="s">
        <v>68</v>
      </c>
      <c r="B585" s="18" t="s">
        <v>527</v>
      </c>
      <c r="C585" s="33">
        <v>379610</v>
      </c>
      <c r="D585" s="33">
        <v>0</v>
      </c>
      <c r="E585" s="33">
        <v>26212</v>
      </c>
      <c r="F585" s="33">
        <v>0</v>
      </c>
      <c r="G585" s="33">
        <f t="shared" si="31"/>
        <v>405822</v>
      </c>
    </row>
    <row r="586" spans="1:8" x14ac:dyDescent="0.2">
      <c r="A586" s="13" t="s">
        <v>68</v>
      </c>
      <c r="B586" s="18" t="s">
        <v>528</v>
      </c>
      <c r="C586" s="33">
        <v>1870548</v>
      </c>
      <c r="D586" s="33">
        <v>451336</v>
      </c>
      <c r="E586" s="33">
        <v>98278</v>
      </c>
      <c r="F586" s="33">
        <v>0</v>
      </c>
      <c r="G586" s="33">
        <f t="shared" si="31"/>
        <v>2420162</v>
      </c>
    </row>
    <row r="587" spans="1:8" x14ac:dyDescent="0.2">
      <c r="A587" s="13" t="s">
        <v>68</v>
      </c>
      <c r="B587" s="18" t="s">
        <v>439</v>
      </c>
      <c r="C587" s="33">
        <v>85472</v>
      </c>
      <c r="D587" s="33">
        <v>0</v>
      </c>
      <c r="E587" s="33">
        <v>5558</v>
      </c>
      <c r="F587" s="33">
        <v>0</v>
      </c>
      <c r="G587" s="33">
        <f t="shared" si="31"/>
        <v>91030</v>
      </c>
    </row>
    <row r="588" spans="1:8" x14ac:dyDescent="0.2">
      <c r="A588" s="13" t="s">
        <v>68</v>
      </c>
      <c r="B588" s="18" t="s">
        <v>529</v>
      </c>
      <c r="C588" s="33">
        <v>510463</v>
      </c>
      <c r="D588" s="33">
        <v>0</v>
      </c>
      <c r="E588" s="33">
        <v>29675</v>
      </c>
      <c r="F588" s="33">
        <v>0</v>
      </c>
      <c r="G588" s="33">
        <f t="shared" si="31"/>
        <v>540138</v>
      </c>
    </row>
    <row r="589" spans="1:8" x14ac:dyDescent="0.2">
      <c r="A589" s="13" t="s">
        <v>68</v>
      </c>
      <c r="B589" s="18" t="s">
        <v>530</v>
      </c>
      <c r="C589" s="33">
        <v>536746</v>
      </c>
      <c r="D589" s="33">
        <v>0</v>
      </c>
      <c r="E589" s="33">
        <v>26613</v>
      </c>
      <c r="F589" s="33">
        <v>0</v>
      </c>
      <c r="G589" s="33">
        <f t="shared" si="31"/>
        <v>563359</v>
      </c>
    </row>
    <row r="590" spans="1:8" x14ac:dyDescent="0.2">
      <c r="A590" s="13" t="s">
        <v>68</v>
      </c>
      <c r="B590" s="18" t="s">
        <v>531</v>
      </c>
      <c r="C590" s="33">
        <v>517780</v>
      </c>
      <c r="D590" s="33">
        <v>1128340</v>
      </c>
      <c r="E590" s="33">
        <v>32191</v>
      </c>
      <c r="F590" s="33">
        <v>0</v>
      </c>
      <c r="G590" s="33">
        <f t="shared" si="31"/>
        <v>1678311</v>
      </c>
    </row>
    <row r="591" spans="1:8" x14ac:dyDescent="0.2">
      <c r="A591" s="13" t="s">
        <v>68</v>
      </c>
      <c r="B591" s="18" t="s">
        <v>532</v>
      </c>
      <c r="C591" s="33">
        <v>705704</v>
      </c>
      <c r="D591" s="33">
        <v>0</v>
      </c>
      <c r="E591" s="33">
        <v>39498</v>
      </c>
      <c r="F591" s="33">
        <v>0</v>
      </c>
      <c r="G591" s="33">
        <f t="shared" si="31"/>
        <v>745202</v>
      </c>
    </row>
    <row r="592" spans="1:8" x14ac:dyDescent="0.2">
      <c r="A592" s="13" t="s">
        <v>68</v>
      </c>
      <c r="B592" s="18" t="s">
        <v>533</v>
      </c>
      <c r="C592" s="33">
        <v>944240</v>
      </c>
      <c r="D592" s="33">
        <v>1128340</v>
      </c>
      <c r="E592" s="33">
        <v>43783</v>
      </c>
      <c r="F592" s="33">
        <v>0</v>
      </c>
      <c r="G592" s="33">
        <f t="shared" si="31"/>
        <v>2116363</v>
      </c>
    </row>
    <row r="593" spans="1:8" x14ac:dyDescent="0.2">
      <c r="A593" s="13" t="s">
        <v>68</v>
      </c>
      <c r="B593" s="18" t="s">
        <v>514</v>
      </c>
      <c r="C593" s="33">
        <v>2781</v>
      </c>
      <c r="D593" s="33">
        <v>0</v>
      </c>
      <c r="E593" s="33">
        <v>189</v>
      </c>
      <c r="F593" s="33">
        <v>0</v>
      </c>
      <c r="G593" s="33">
        <f t="shared" si="31"/>
        <v>2970</v>
      </c>
    </row>
    <row r="594" spans="1:8" x14ac:dyDescent="0.2">
      <c r="A594" s="13" t="s">
        <v>68</v>
      </c>
      <c r="B594" s="18" t="s">
        <v>534</v>
      </c>
      <c r="C594" s="33">
        <v>490545</v>
      </c>
      <c r="D594" s="33">
        <v>1354009</v>
      </c>
      <c r="E594" s="33">
        <v>28959</v>
      </c>
      <c r="F594" s="33">
        <v>0</v>
      </c>
      <c r="G594" s="33">
        <f t="shared" si="31"/>
        <v>1873513</v>
      </c>
    </row>
    <row r="595" spans="1:8" x14ac:dyDescent="0.2">
      <c r="A595" s="13"/>
      <c r="B595" s="18"/>
      <c r="C595" s="33"/>
      <c r="D595" s="33"/>
      <c r="E595" s="33"/>
      <c r="F595" s="33"/>
      <c r="G595" s="33"/>
    </row>
    <row r="596" spans="1:8" s="89" customFormat="1" ht="15" x14ac:dyDescent="0.25">
      <c r="A596" s="16"/>
      <c r="B596" s="17" t="s">
        <v>92</v>
      </c>
      <c r="C596" s="36">
        <v>7660725</v>
      </c>
      <c r="D596" s="36">
        <v>677004</v>
      </c>
      <c r="E596" s="36">
        <v>0</v>
      </c>
      <c r="F596" s="36">
        <v>0</v>
      </c>
      <c r="G596" s="36">
        <f t="shared" ref="G596:G605" si="32">SUM(C596:F596)</f>
        <v>8337729</v>
      </c>
      <c r="H596" s="88"/>
    </row>
    <row r="597" spans="1:8" x14ac:dyDescent="0.2">
      <c r="A597" s="13" t="s">
        <v>92</v>
      </c>
      <c r="B597" s="18" t="s">
        <v>535</v>
      </c>
      <c r="C597" s="33">
        <v>1151651</v>
      </c>
      <c r="D597" s="33">
        <v>0</v>
      </c>
      <c r="E597" s="33">
        <v>0</v>
      </c>
      <c r="F597" s="33">
        <v>0</v>
      </c>
      <c r="G597" s="33">
        <f t="shared" si="32"/>
        <v>1151651</v>
      </c>
    </row>
    <row r="598" spans="1:8" x14ac:dyDescent="0.2">
      <c r="A598" s="13" t="s">
        <v>92</v>
      </c>
      <c r="B598" s="18" t="s">
        <v>536</v>
      </c>
      <c r="C598" s="33">
        <v>598539</v>
      </c>
      <c r="D598" s="33">
        <v>0</v>
      </c>
      <c r="E598" s="33">
        <v>0</v>
      </c>
      <c r="F598" s="33">
        <v>0</v>
      </c>
      <c r="G598" s="33">
        <f t="shared" si="32"/>
        <v>598539</v>
      </c>
    </row>
    <row r="599" spans="1:8" x14ac:dyDescent="0.2">
      <c r="A599" s="13" t="s">
        <v>92</v>
      </c>
      <c r="B599" s="18" t="s">
        <v>537</v>
      </c>
      <c r="C599" s="33">
        <v>691583</v>
      </c>
      <c r="D599" s="33">
        <v>225668</v>
      </c>
      <c r="E599" s="33">
        <v>0</v>
      </c>
      <c r="F599" s="33">
        <v>0</v>
      </c>
      <c r="G599" s="33">
        <f t="shared" si="32"/>
        <v>917251</v>
      </c>
    </row>
    <row r="600" spans="1:8" x14ac:dyDescent="0.2">
      <c r="A600" s="13" t="s">
        <v>92</v>
      </c>
      <c r="B600" s="18" t="s">
        <v>538</v>
      </c>
      <c r="C600" s="33">
        <v>565384</v>
      </c>
      <c r="D600" s="33">
        <v>0</v>
      </c>
      <c r="E600" s="33">
        <v>0</v>
      </c>
      <c r="F600" s="33">
        <v>0</v>
      </c>
      <c r="G600" s="33">
        <f t="shared" si="32"/>
        <v>565384</v>
      </c>
    </row>
    <row r="601" spans="1:8" x14ac:dyDescent="0.2">
      <c r="A601" s="13" t="s">
        <v>92</v>
      </c>
      <c r="B601" s="18" t="s">
        <v>539</v>
      </c>
      <c r="C601" s="33">
        <v>663425</v>
      </c>
      <c r="D601" s="33">
        <v>0</v>
      </c>
      <c r="E601" s="33">
        <v>0</v>
      </c>
      <c r="F601" s="33">
        <v>0</v>
      </c>
      <c r="G601" s="33">
        <f t="shared" si="32"/>
        <v>663425</v>
      </c>
    </row>
    <row r="602" spans="1:8" x14ac:dyDescent="0.2">
      <c r="A602" s="13" t="s">
        <v>92</v>
      </c>
      <c r="B602" s="18" t="s">
        <v>540</v>
      </c>
      <c r="C602" s="33">
        <v>902732</v>
      </c>
      <c r="D602" s="33">
        <v>451336</v>
      </c>
      <c r="E602" s="33">
        <v>0</v>
      </c>
      <c r="F602" s="33">
        <v>0</v>
      </c>
      <c r="G602" s="33">
        <f t="shared" si="32"/>
        <v>1354068</v>
      </c>
    </row>
    <row r="603" spans="1:8" x14ac:dyDescent="0.2">
      <c r="A603" s="13" t="s">
        <v>92</v>
      </c>
      <c r="B603" s="18" t="s">
        <v>541</v>
      </c>
      <c r="C603" s="33">
        <v>1592056</v>
      </c>
      <c r="D603" s="33">
        <v>0</v>
      </c>
      <c r="E603" s="33">
        <v>0</v>
      </c>
      <c r="F603" s="33">
        <v>0</v>
      </c>
      <c r="G603" s="33">
        <f t="shared" si="32"/>
        <v>1592056</v>
      </c>
    </row>
    <row r="604" spans="1:8" x14ac:dyDescent="0.2">
      <c r="A604" s="13" t="s">
        <v>92</v>
      </c>
      <c r="B604" s="18" t="s">
        <v>542</v>
      </c>
      <c r="C604" s="33">
        <v>865324</v>
      </c>
      <c r="D604" s="33">
        <v>0</v>
      </c>
      <c r="E604" s="33">
        <v>0</v>
      </c>
      <c r="F604" s="33">
        <v>0</v>
      </c>
      <c r="G604" s="33">
        <f t="shared" si="32"/>
        <v>865324</v>
      </c>
    </row>
    <row r="605" spans="1:8" x14ac:dyDescent="0.2">
      <c r="A605" s="13" t="s">
        <v>92</v>
      </c>
      <c r="B605" s="18" t="s">
        <v>543</v>
      </c>
      <c r="C605" s="33">
        <v>630031</v>
      </c>
      <c r="D605" s="33">
        <v>0</v>
      </c>
      <c r="E605" s="33">
        <v>0</v>
      </c>
      <c r="F605" s="33">
        <v>0</v>
      </c>
      <c r="G605" s="33">
        <f t="shared" si="32"/>
        <v>630031</v>
      </c>
    </row>
    <row r="606" spans="1:8" x14ac:dyDescent="0.2">
      <c r="A606" s="13"/>
      <c r="B606" s="18"/>
      <c r="C606" s="33"/>
      <c r="D606" s="33"/>
      <c r="E606" s="33"/>
      <c r="F606" s="33"/>
      <c r="G606" s="33"/>
    </row>
    <row r="607" spans="1:8" s="89" customFormat="1" ht="15" x14ac:dyDescent="0.25">
      <c r="A607" s="16"/>
      <c r="B607" s="17" t="s">
        <v>21</v>
      </c>
      <c r="C607" s="36">
        <v>5563542</v>
      </c>
      <c r="D607" s="36">
        <v>0</v>
      </c>
      <c r="E607" s="36">
        <v>490223</v>
      </c>
      <c r="F607" s="36">
        <v>0</v>
      </c>
      <c r="G607" s="36">
        <f t="shared" ref="G607:G614" si="33">SUM(C607:F607)</f>
        <v>6053765</v>
      </c>
      <c r="H607" s="88"/>
    </row>
    <row r="608" spans="1:8" x14ac:dyDescent="0.2">
      <c r="A608" s="13" t="s">
        <v>21</v>
      </c>
      <c r="B608" s="18" t="s">
        <v>544</v>
      </c>
      <c r="C608" s="33">
        <v>886486</v>
      </c>
      <c r="D608" s="33">
        <v>0</v>
      </c>
      <c r="E608" s="33">
        <v>76612</v>
      </c>
      <c r="F608" s="33">
        <v>0</v>
      </c>
      <c r="G608" s="33">
        <f t="shared" si="33"/>
        <v>963098</v>
      </c>
    </row>
    <row r="609" spans="1:8" x14ac:dyDescent="0.2">
      <c r="A609" s="13" t="s">
        <v>21</v>
      </c>
      <c r="B609" s="18" t="s">
        <v>545</v>
      </c>
      <c r="C609" s="33">
        <v>387090</v>
      </c>
      <c r="D609" s="33">
        <v>0</v>
      </c>
      <c r="E609" s="33">
        <v>33989</v>
      </c>
      <c r="F609" s="33">
        <v>0</v>
      </c>
      <c r="G609" s="33">
        <f t="shared" si="33"/>
        <v>421079</v>
      </c>
    </row>
    <row r="610" spans="1:8" x14ac:dyDescent="0.2">
      <c r="A610" s="13" t="s">
        <v>21</v>
      </c>
      <c r="B610" s="18" t="s">
        <v>546</v>
      </c>
      <c r="C610" s="33">
        <v>493883</v>
      </c>
      <c r="D610" s="33">
        <v>0</v>
      </c>
      <c r="E610" s="33">
        <v>46487</v>
      </c>
      <c r="F610" s="33">
        <v>0</v>
      </c>
      <c r="G610" s="33">
        <f t="shared" si="33"/>
        <v>540370</v>
      </c>
    </row>
    <row r="611" spans="1:8" x14ac:dyDescent="0.2">
      <c r="A611" s="13" t="s">
        <v>21</v>
      </c>
      <c r="B611" s="18" t="s">
        <v>547</v>
      </c>
      <c r="C611" s="33">
        <v>679694</v>
      </c>
      <c r="D611" s="33">
        <v>0</v>
      </c>
      <c r="E611" s="33">
        <v>57886</v>
      </c>
      <c r="F611" s="33">
        <v>0</v>
      </c>
      <c r="G611" s="33">
        <f t="shared" si="33"/>
        <v>737580</v>
      </c>
    </row>
    <row r="612" spans="1:8" x14ac:dyDescent="0.2">
      <c r="A612" s="13" t="s">
        <v>21</v>
      </c>
      <c r="B612" s="18" t="s">
        <v>548</v>
      </c>
      <c r="C612" s="33">
        <v>1221836</v>
      </c>
      <c r="D612" s="33">
        <v>0</v>
      </c>
      <c r="E612" s="33">
        <v>103237</v>
      </c>
      <c r="F612" s="33">
        <v>0</v>
      </c>
      <c r="G612" s="33">
        <f t="shared" si="33"/>
        <v>1325073</v>
      </c>
    </row>
    <row r="613" spans="1:8" x14ac:dyDescent="0.2">
      <c r="A613" s="13" t="s">
        <v>21</v>
      </c>
      <c r="B613" s="18" t="s">
        <v>549</v>
      </c>
      <c r="C613" s="33">
        <v>1390851</v>
      </c>
      <c r="D613" s="33">
        <v>0</v>
      </c>
      <c r="E613" s="33">
        <v>127467</v>
      </c>
      <c r="F613" s="33">
        <v>0</v>
      </c>
      <c r="G613" s="33">
        <f t="shared" si="33"/>
        <v>1518318</v>
      </c>
    </row>
    <row r="614" spans="1:8" x14ac:dyDescent="0.2">
      <c r="A614" s="13" t="s">
        <v>21</v>
      </c>
      <c r="B614" s="18" t="s">
        <v>550</v>
      </c>
      <c r="C614" s="33">
        <v>503702</v>
      </c>
      <c r="D614" s="33">
        <v>0</v>
      </c>
      <c r="E614" s="33">
        <v>44545</v>
      </c>
      <c r="F614" s="33">
        <v>0</v>
      </c>
      <c r="G614" s="33">
        <f t="shared" si="33"/>
        <v>548247</v>
      </c>
    </row>
    <row r="615" spans="1:8" x14ac:dyDescent="0.2">
      <c r="A615" s="13"/>
      <c r="B615" s="18"/>
      <c r="C615" s="33"/>
      <c r="D615" s="33"/>
      <c r="E615" s="33"/>
      <c r="F615" s="33"/>
      <c r="G615" s="33"/>
    </row>
    <row r="616" spans="1:8" s="89" customFormat="1" ht="15" x14ac:dyDescent="0.25">
      <c r="A616" s="16"/>
      <c r="B616" s="17" t="s">
        <v>552</v>
      </c>
      <c r="C616" s="36">
        <v>2755923</v>
      </c>
      <c r="D616" s="36">
        <v>0</v>
      </c>
      <c r="E616" s="36">
        <v>170592</v>
      </c>
      <c r="F616" s="36">
        <v>0</v>
      </c>
      <c r="G616" s="36">
        <f>SUM(C616:F616)</f>
        <v>2926515</v>
      </c>
      <c r="H616" s="88"/>
    </row>
    <row r="617" spans="1:8" x14ac:dyDescent="0.2">
      <c r="A617" s="13" t="s">
        <v>552</v>
      </c>
      <c r="B617" s="18" t="s">
        <v>551</v>
      </c>
      <c r="C617" s="33">
        <v>695963</v>
      </c>
      <c r="D617" s="33">
        <v>0</v>
      </c>
      <c r="E617" s="33">
        <v>50921</v>
      </c>
      <c r="F617" s="33">
        <v>0</v>
      </c>
      <c r="G617" s="33">
        <f>SUM(C617:F617)</f>
        <v>746884</v>
      </c>
    </row>
    <row r="618" spans="1:8" x14ac:dyDescent="0.2">
      <c r="A618" s="13" t="s">
        <v>552</v>
      </c>
      <c r="B618" s="18" t="s">
        <v>418</v>
      </c>
      <c r="C618" s="33">
        <v>62784</v>
      </c>
      <c r="D618" s="33">
        <v>0</v>
      </c>
      <c r="E618" s="33">
        <v>4205</v>
      </c>
      <c r="F618" s="33">
        <v>0</v>
      </c>
      <c r="G618" s="33">
        <f>SUM(C618:F618)</f>
        <v>66989</v>
      </c>
    </row>
    <row r="619" spans="1:8" x14ac:dyDescent="0.2">
      <c r="A619" s="13" t="s">
        <v>552</v>
      </c>
      <c r="B619" s="18" t="s">
        <v>553</v>
      </c>
      <c r="C619" s="33">
        <v>1997176</v>
      </c>
      <c r="D619" s="33">
        <v>0</v>
      </c>
      <c r="E619" s="33">
        <v>115466</v>
      </c>
      <c r="F619" s="33">
        <v>0</v>
      </c>
      <c r="G619" s="33">
        <f>SUM(C619:F619)</f>
        <v>2112642</v>
      </c>
    </row>
    <row r="620" spans="1:8" x14ac:dyDescent="0.2">
      <c r="A620" s="13"/>
      <c r="B620" s="18"/>
      <c r="C620" s="33"/>
      <c r="D620" s="33"/>
      <c r="E620" s="33"/>
      <c r="F620" s="33"/>
      <c r="G620" s="33"/>
    </row>
    <row r="621" spans="1:8" s="89" customFormat="1" ht="15" x14ac:dyDescent="0.25">
      <c r="A621" s="16"/>
      <c r="B621" s="17" t="s">
        <v>53</v>
      </c>
      <c r="C621" s="36">
        <v>5649536</v>
      </c>
      <c r="D621" s="36">
        <v>225668</v>
      </c>
      <c r="E621" s="36">
        <v>428709</v>
      </c>
      <c r="F621" s="36">
        <v>0</v>
      </c>
      <c r="G621" s="36">
        <f t="shared" ref="G621:G629" si="34">SUM(C621:F621)</f>
        <v>6303913</v>
      </c>
      <c r="H621" s="88"/>
    </row>
    <row r="622" spans="1:8" x14ac:dyDescent="0.2">
      <c r="A622" s="13" t="s">
        <v>53</v>
      </c>
      <c r="B622" s="18" t="s">
        <v>554</v>
      </c>
      <c r="C622" s="33">
        <v>257289</v>
      </c>
      <c r="D622" s="33">
        <v>0</v>
      </c>
      <c r="E622" s="33">
        <v>22184</v>
      </c>
      <c r="F622" s="33">
        <v>0</v>
      </c>
      <c r="G622" s="33">
        <f t="shared" si="34"/>
        <v>279473</v>
      </c>
    </row>
    <row r="623" spans="1:8" x14ac:dyDescent="0.2">
      <c r="A623" s="13" t="s">
        <v>53</v>
      </c>
      <c r="B623" s="18" t="s">
        <v>555</v>
      </c>
      <c r="C623" s="33">
        <v>556869</v>
      </c>
      <c r="D623" s="33">
        <v>0</v>
      </c>
      <c r="E623" s="33">
        <v>44357</v>
      </c>
      <c r="F623" s="33">
        <v>0</v>
      </c>
      <c r="G623" s="33">
        <f t="shared" si="34"/>
        <v>601226</v>
      </c>
    </row>
    <row r="624" spans="1:8" x14ac:dyDescent="0.2">
      <c r="A624" s="13" t="s">
        <v>53</v>
      </c>
      <c r="B624" s="18" t="s">
        <v>556</v>
      </c>
      <c r="C624" s="33">
        <v>588945</v>
      </c>
      <c r="D624" s="33">
        <v>0</v>
      </c>
      <c r="E624" s="33">
        <v>43691</v>
      </c>
      <c r="F624" s="33">
        <v>0</v>
      </c>
      <c r="G624" s="33">
        <f t="shared" si="34"/>
        <v>632636</v>
      </c>
    </row>
    <row r="625" spans="1:8" x14ac:dyDescent="0.2">
      <c r="A625" s="13" t="s">
        <v>53</v>
      </c>
      <c r="B625" s="18" t="s">
        <v>557</v>
      </c>
      <c r="C625" s="33">
        <v>959745</v>
      </c>
      <c r="D625" s="33">
        <v>0</v>
      </c>
      <c r="E625" s="33">
        <v>77121</v>
      </c>
      <c r="F625" s="33">
        <v>0</v>
      </c>
      <c r="G625" s="33">
        <f t="shared" si="34"/>
        <v>1036866</v>
      </c>
    </row>
    <row r="626" spans="1:8" x14ac:dyDescent="0.2">
      <c r="A626" s="13" t="s">
        <v>53</v>
      </c>
      <c r="B626" s="18" t="s">
        <v>558</v>
      </c>
      <c r="C626" s="33">
        <v>688172</v>
      </c>
      <c r="D626" s="33">
        <v>0</v>
      </c>
      <c r="E626" s="33">
        <v>58835</v>
      </c>
      <c r="F626" s="33">
        <v>0</v>
      </c>
      <c r="G626" s="33">
        <f t="shared" si="34"/>
        <v>747007</v>
      </c>
    </row>
    <row r="627" spans="1:8" x14ac:dyDescent="0.2">
      <c r="A627" s="13" t="s">
        <v>53</v>
      </c>
      <c r="B627" s="18" t="s">
        <v>559</v>
      </c>
      <c r="C627" s="33">
        <v>479919</v>
      </c>
      <c r="D627" s="33">
        <v>0</v>
      </c>
      <c r="E627" s="33">
        <v>39929</v>
      </c>
      <c r="F627" s="33">
        <v>0</v>
      </c>
      <c r="G627" s="33">
        <f t="shared" si="34"/>
        <v>519848</v>
      </c>
    </row>
    <row r="628" spans="1:8" x14ac:dyDescent="0.2">
      <c r="A628" s="13" t="s">
        <v>53</v>
      </c>
      <c r="B628" s="18" t="s">
        <v>560</v>
      </c>
      <c r="C628" s="33">
        <v>1545587</v>
      </c>
      <c r="D628" s="33">
        <v>225668</v>
      </c>
      <c r="E628" s="33">
        <v>106402</v>
      </c>
      <c r="F628" s="33">
        <v>0</v>
      </c>
      <c r="G628" s="33">
        <f t="shared" si="34"/>
        <v>1877657</v>
      </c>
    </row>
    <row r="629" spans="1:8" x14ac:dyDescent="0.2">
      <c r="A629" s="13" t="s">
        <v>53</v>
      </c>
      <c r="B629" s="18" t="s">
        <v>561</v>
      </c>
      <c r="C629" s="33">
        <v>573010</v>
      </c>
      <c r="D629" s="33">
        <v>0</v>
      </c>
      <c r="E629" s="33">
        <v>36190</v>
      </c>
      <c r="F629" s="33">
        <v>0</v>
      </c>
      <c r="G629" s="33">
        <f t="shared" si="34"/>
        <v>609200</v>
      </c>
    </row>
    <row r="630" spans="1:8" x14ac:dyDescent="0.2">
      <c r="A630" s="13"/>
      <c r="B630" s="18"/>
      <c r="C630" s="33"/>
      <c r="D630" s="33"/>
      <c r="E630" s="33"/>
      <c r="F630" s="33"/>
      <c r="G630" s="33"/>
    </row>
    <row r="631" spans="1:8" s="89" customFormat="1" ht="15" x14ac:dyDescent="0.25">
      <c r="A631" s="16"/>
      <c r="B631" s="17" t="s">
        <v>12</v>
      </c>
      <c r="C631" s="36">
        <v>19074540</v>
      </c>
      <c r="D631" s="36">
        <v>1579677</v>
      </c>
      <c r="E631" s="36">
        <v>1436899</v>
      </c>
      <c r="F631" s="36">
        <v>0</v>
      </c>
      <c r="G631" s="36">
        <f t="shared" ref="G631:G651" si="35">SUM(C631:F631)</f>
        <v>22091116</v>
      </c>
      <c r="H631" s="88"/>
    </row>
    <row r="632" spans="1:8" x14ac:dyDescent="0.2">
      <c r="A632" s="13" t="s">
        <v>12</v>
      </c>
      <c r="B632" s="18" t="s">
        <v>562</v>
      </c>
      <c r="C632" s="33">
        <v>1020398</v>
      </c>
      <c r="D632" s="33">
        <v>0</v>
      </c>
      <c r="E632" s="33">
        <v>77187</v>
      </c>
      <c r="F632" s="33">
        <v>0</v>
      </c>
      <c r="G632" s="33">
        <f t="shared" si="35"/>
        <v>1097585</v>
      </c>
    </row>
    <row r="633" spans="1:8" x14ac:dyDescent="0.2">
      <c r="A633" s="13" t="s">
        <v>12</v>
      </c>
      <c r="B633" s="18" t="s">
        <v>563</v>
      </c>
      <c r="C633" s="33">
        <v>1176580</v>
      </c>
      <c r="D633" s="33">
        <v>0</v>
      </c>
      <c r="E633" s="33">
        <v>95815</v>
      </c>
      <c r="F633" s="33">
        <v>0</v>
      </c>
      <c r="G633" s="33">
        <f t="shared" si="35"/>
        <v>1272395</v>
      </c>
    </row>
    <row r="634" spans="1:8" x14ac:dyDescent="0.2">
      <c r="A634" s="13" t="s">
        <v>12</v>
      </c>
      <c r="B634" s="18" t="s">
        <v>564</v>
      </c>
      <c r="C634" s="33">
        <v>562958</v>
      </c>
      <c r="D634" s="33">
        <v>0</v>
      </c>
      <c r="E634" s="33">
        <v>35336</v>
      </c>
      <c r="F634" s="33">
        <v>0</v>
      </c>
      <c r="G634" s="33">
        <f t="shared" si="35"/>
        <v>598294</v>
      </c>
    </row>
    <row r="635" spans="1:8" x14ac:dyDescent="0.2">
      <c r="A635" s="13" t="s">
        <v>12</v>
      </c>
      <c r="B635" s="18" t="s">
        <v>565</v>
      </c>
      <c r="C635" s="33">
        <v>1611065</v>
      </c>
      <c r="D635" s="33">
        <v>0</v>
      </c>
      <c r="E635" s="33">
        <v>125356</v>
      </c>
      <c r="F635" s="33">
        <v>0</v>
      </c>
      <c r="G635" s="33">
        <f t="shared" si="35"/>
        <v>1736421</v>
      </c>
    </row>
    <row r="636" spans="1:8" x14ac:dyDescent="0.2">
      <c r="A636" s="13" t="s">
        <v>12</v>
      </c>
      <c r="B636" s="18" t="s">
        <v>566</v>
      </c>
      <c r="C636" s="33">
        <v>1151726</v>
      </c>
      <c r="D636" s="33">
        <v>0</v>
      </c>
      <c r="E636" s="33">
        <v>77644</v>
      </c>
      <c r="F636" s="33">
        <v>0</v>
      </c>
      <c r="G636" s="33">
        <f t="shared" si="35"/>
        <v>1229370</v>
      </c>
    </row>
    <row r="637" spans="1:8" x14ac:dyDescent="0.2">
      <c r="A637" s="13" t="s">
        <v>12</v>
      </c>
      <c r="B637" s="18" t="s">
        <v>567</v>
      </c>
      <c r="C637" s="33">
        <v>450209</v>
      </c>
      <c r="D637" s="33">
        <v>0</v>
      </c>
      <c r="E637" s="33">
        <v>36623</v>
      </c>
      <c r="F637" s="33">
        <v>0</v>
      </c>
      <c r="G637" s="33">
        <f t="shared" si="35"/>
        <v>486832</v>
      </c>
    </row>
    <row r="638" spans="1:8" x14ac:dyDescent="0.2">
      <c r="A638" s="13" t="s">
        <v>12</v>
      </c>
      <c r="B638" s="18" t="s">
        <v>568</v>
      </c>
      <c r="C638" s="33">
        <v>782916</v>
      </c>
      <c r="D638" s="33">
        <v>0</v>
      </c>
      <c r="E638" s="33">
        <v>69974</v>
      </c>
      <c r="F638" s="33">
        <v>0</v>
      </c>
      <c r="G638" s="33">
        <f t="shared" si="35"/>
        <v>852890</v>
      </c>
    </row>
    <row r="639" spans="1:8" x14ac:dyDescent="0.2">
      <c r="A639" s="13" t="s">
        <v>12</v>
      </c>
      <c r="B639" s="18" t="s">
        <v>569</v>
      </c>
      <c r="C639" s="33">
        <v>1250058</v>
      </c>
      <c r="D639" s="33">
        <v>0</v>
      </c>
      <c r="E639" s="33">
        <v>92775</v>
      </c>
      <c r="F639" s="33">
        <v>0</v>
      </c>
      <c r="G639" s="33">
        <f t="shared" si="35"/>
        <v>1342833</v>
      </c>
    </row>
    <row r="640" spans="1:8" x14ac:dyDescent="0.2">
      <c r="A640" s="13" t="s">
        <v>12</v>
      </c>
      <c r="B640" s="18" t="s">
        <v>570</v>
      </c>
      <c r="C640" s="33">
        <v>861266</v>
      </c>
      <c r="D640" s="33">
        <v>0</v>
      </c>
      <c r="E640" s="33">
        <v>65817</v>
      </c>
      <c r="F640" s="33">
        <v>0</v>
      </c>
      <c r="G640" s="33">
        <f t="shared" si="35"/>
        <v>927083</v>
      </c>
    </row>
    <row r="641" spans="1:8" x14ac:dyDescent="0.2">
      <c r="A641" s="13" t="s">
        <v>12</v>
      </c>
      <c r="B641" s="18" t="s">
        <v>571</v>
      </c>
      <c r="C641" s="33">
        <v>1308273</v>
      </c>
      <c r="D641" s="33">
        <v>0</v>
      </c>
      <c r="E641" s="33">
        <v>101152</v>
      </c>
      <c r="F641" s="33">
        <v>0</v>
      </c>
      <c r="G641" s="33">
        <f t="shared" si="35"/>
        <v>1409425</v>
      </c>
    </row>
    <row r="642" spans="1:8" x14ac:dyDescent="0.2">
      <c r="A642" s="13" t="s">
        <v>12</v>
      </c>
      <c r="B642" s="18" t="s">
        <v>572</v>
      </c>
      <c r="C642" s="33">
        <v>992809</v>
      </c>
      <c r="D642" s="33">
        <v>0</v>
      </c>
      <c r="E642" s="33">
        <v>76325</v>
      </c>
      <c r="F642" s="33">
        <v>0</v>
      </c>
      <c r="G642" s="33">
        <f t="shared" si="35"/>
        <v>1069134</v>
      </c>
    </row>
    <row r="643" spans="1:8" x14ac:dyDescent="0.2">
      <c r="A643" s="13" t="s">
        <v>12</v>
      </c>
      <c r="B643" s="18" t="s">
        <v>573</v>
      </c>
      <c r="C643" s="33">
        <v>883990</v>
      </c>
      <c r="D643" s="33">
        <v>0</v>
      </c>
      <c r="E643" s="33">
        <v>65324</v>
      </c>
      <c r="F643" s="33">
        <v>0</v>
      </c>
      <c r="G643" s="33">
        <f t="shared" si="35"/>
        <v>949314</v>
      </c>
    </row>
    <row r="644" spans="1:8" x14ac:dyDescent="0.2">
      <c r="A644" s="13" t="s">
        <v>12</v>
      </c>
      <c r="B644" s="18" t="s">
        <v>574</v>
      </c>
      <c r="C644" s="33">
        <v>779616</v>
      </c>
      <c r="D644" s="33">
        <v>1354009</v>
      </c>
      <c r="E644" s="33">
        <v>46259</v>
      </c>
      <c r="F644" s="33">
        <v>0</v>
      </c>
      <c r="G644" s="33">
        <f t="shared" si="35"/>
        <v>2179884</v>
      </c>
    </row>
    <row r="645" spans="1:8" x14ac:dyDescent="0.2">
      <c r="A645" s="13" t="s">
        <v>12</v>
      </c>
      <c r="B645" s="18" t="s">
        <v>575</v>
      </c>
      <c r="C645" s="33">
        <v>556694</v>
      </c>
      <c r="D645" s="33">
        <v>225668</v>
      </c>
      <c r="E645" s="33">
        <v>43573</v>
      </c>
      <c r="F645" s="33">
        <v>0</v>
      </c>
      <c r="G645" s="33">
        <f t="shared" si="35"/>
        <v>825935</v>
      </c>
    </row>
    <row r="646" spans="1:8" x14ac:dyDescent="0.2">
      <c r="A646" s="13" t="s">
        <v>12</v>
      </c>
      <c r="B646" s="18" t="s">
        <v>576</v>
      </c>
      <c r="C646" s="33">
        <v>1010037</v>
      </c>
      <c r="D646" s="33">
        <v>0</v>
      </c>
      <c r="E646" s="33">
        <v>74896</v>
      </c>
      <c r="F646" s="33">
        <v>0</v>
      </c>
      <c r="G646" s="33">
        <f t="shared" si="35"/>
        <v>1084933</v>
      </c>
    </row>
    <row r="647" spans="1:8" x14ac:dyDescent="0.2">
      <c r="A647" s="13" t="s">
        <v>12</v>
      </c>
      <c r="B647" s="18" t="s">
        <v>310</v>
      </c>
      <c r="C647" s="33">
        <v>396320</v>
      </c>
      <c r="D647" s="33">
        <v>0</v>
      </c>
      <c r="E647" s="33">
        <v>34722</v>
      </c>
      <c r="F647" s="33">
        <v>0</v>
      </c>
      <c r="G647" s="33">
        <f t="shared" si="35"/>
        <v>431042</v>
      </c>
    </row>
    <row r="648" spans="1:8" x14ac:dyDescent="0.2">
      <c r="A648" s="13" t="s">
        <v>12</v>
      </c>
      <c r="B648" s="18" t="s">
        <v>577</v>
      </c>
      <c r="C648" s="33">
        <v>1053754</v>
      </c>
      <c r="D648" s="33">
        <v>0</v>
      </c>
      <c r="E648" s="33">
        <v>85609</v>
      </c>
      <c r="F648" s="33">
        <v>0</v>
      </c>
      <c r="G648" s="33">
        <f t="shared" si="35"/>
        <v>1139363</v>
      </c>
    </row>
    <row r="649" spans="1:8" x14ac:dyDescent="0.2">
      <c r="A649" s="13" t="s">
        <v>12</v>
      </c>
      <c r="B649" s="18" t="s">
        <v>578</v>
      </c>
      <c r="C649" s="33">
        <v>586208</v>
      </c>
      <c r="D649" s="33">
        <v>0</v>
      </c>
      <c r="E649" s="33">
        <v>43113</v>
      </c>
      <c r="F649" s="33">
        <v>0</v>
      </c>
      <c r="G649" s="33">
        <f t="shared" si="35"/>
        <v>629321</v>
      </c>
    </row>
    <row r="650" spans="1:8" x14ac:dyDescent="0.2">
      <c r="A650" s="13" t="s">
        <v>12</v>
      </c>
      <c r="B650" s="18" t="s">
        <v>579</v>
      </c>
      <c r="C650" s="33">
        <v>1796012</v>
      </c>
      <c r="D650" s="33">
        <v>0</v>
      </c>
      <c r="E650" s="33">
        <v>125997</v>
      </c>
      <c r="F650" s="33">
        <v>0</v>
      </c>
      <c r="G650" s="33">
        <f t="shared" si="35"/>
        <v>1922009</v>
      </c>
    </row>
    <row r="651" spans="1:8" x14ac:dyDescent="0.2">
      <c r="A651" s="13" t="s">
        <v>12</v>
      </c>
      <c r="B651" s="18" t="s">
        <v>580</v>
      </c>
      <c r="C651" s="33">
        <v>843651</v>
      </c>
      <c r="D651" s="33">
        <v>0</v>
      </c>
      <c r="E651" s="33">
        <v>63402</v>
      </c>
      <c r="F651" s="33">
        <v>0</v>
      </c>
      <c r="G651" s="33">
        <f t="shared" si="35"/>
        <v>907053</v>
      </c>
    </row>
    <row r="652" spans="1:8" x14ac:dyDescent="0.2">
      <c r="A652" s="13"/>
      <c r="B652" s="18"/>
      <c r="C652" s="33"/>
      <c r="D652" s="33"/>
      <c r="E652" s="33"/>
      <c r="F652" s="33"/>
      <c r="G652" s="33"/>
    </row>
    <row r="653" spans="1:8" s="89" customFormat="1" ht="15" x14ac:dyDescent="0.25">
      <c r="A653" s="16"/>
      <c r="B653" s="17" t="s">
        <v>86</v>
      </c>
      <c r="C653" s="36">
        <v>2308010</v>
      </c>
      <c r="D653" s="36">
        <v>451336</v>
      </c>
      <c r="E653" s="36">
        <v>160774</v>
      </c>
      <c r="F653" s="36">
        <v>0</v>
      </c>
      <c r="G653" s="36">
        <f>SUM(C653:F653)</f>
        <v>2920120</v>
      </c>
      <c r="H653" s="88"/>
    </row>
    <row r="654" spans="1:8" x14ac:dyDescent="0.2">
      <c r="A654" s="13" t="s">
        <v>86</v>
      </c>
      <c r="B654" s="18" t="s">
        <v>581</v>
      </c>
      <c r="C654" s="33">
        <v>1094689</v>
      </c>
      <c r="D654" s="33">
        <v>451336</v>
      </c>
      <c r="E654" s="33">
        <v>73846</v>
      </c>
      <c r="F654" s="33">
        <v>0</v>
      </c>
      <c r="G654" s="33">
        <f>SUM(C654:F654)</f>
        <v>1619871</v>
      </c>
    </row>
    <row r="655" spans="1:8" x14ac:dyDescent="0.2">
      <c r="A655" s="13" t="s">
        <v>86</v>
      </c>
      <c r="B655" s="18" t="s">
        <v>582</v>
      </c>
      <c r="C655" s="33">
        <v>1213321</v>
      </c>
      <c r="D655" s="33">
        <v>0</v>
      </c>
      <c r="E655" s="33">
        <v>86928</v>
      </c>
      <c r="F655" s="33">
        <v>0</v>
      </c>
      <c r="G655" s="33">
        <f>SUM(C655:F655)</f>
        <v>1300249</v>
      </c>
    </row>
    <row r="656" spans="1:8" x14ac:dyDescent="0.2">
      <c r="A656" s="13"/>
      <c r="B656" s="18"/>
      <c r="C656" s="33"/>
      <c r="D656" s="33"/>
      <c r="E656" s="33"/>
      <c r="F656" s="33"/>
      <c r="G656" s="33"/>
    </row>
    <row r="657" spans="1:8" s="89" customFormat="1" ht="15" x14ac:dyDescent="0.25">
      <c r="A657" s="16"/>
      <c r="B657" s="17" t="s">
        <v>584</v>
      </c>
      <c r="C657" s="36">
        <v>994663</v>
      </c>
      <c r="D657" s="36">
        <v>902672</v>
      </c>
      <c r="E657" s="36">
        <v>62344</v>
      </c>
      <c r="F657" s="36">
        <v>0</v>
      </c>
      <c r="G657" s="36">
        <f>SUM(C657:F657)</f>
        <v>1959679</v>
      </c>
      <c r="H657" s="88"/>
    </row>
    <row r="658" spans="1:8" x14ac:dyDescent="0.2">
      <c r="A658" s="13" t="s">
        <v>584</v>
      </c>
      <c r="B658" s="18" t="s">
        <v>583</v>
      </c>
      <c r="C658" s="33">
        <v>994663</v>
      </c>
      <c r="D658" s="33">
        <v>902672</v>
      </c>
      <c r="E658" s="33">
        <v>62344</v>
      </c>
      <c r="F658" s="33">
        <v>0</v>
      </c>
      <c r="G658" s="33">
        <f>SUM(C658:F658)</f>
        <v>1959679</v>
      </c>
    </row>
    <row r="659" spans="1:8" x14ac:dyDescent="0.2">
      <c r="A659" s="13"/>
      <c r="B659" s="18"/>
      <c r="C659" s="33"/>
      <c r="D659" s="33"/>
      <c r="E659" s="33">
        <v>0</v>
      </c>
      <c r="F659" s="33"/>
      <c r="G659" s="33"/>
    </row>
    <row r="660" spans="1:8" s="89" customFormat="1" ht="15" x14ac:dyDescent="0.25">
      <c r="A660" s="16"/>
      <c r="B660" s="16" t="s">
        <v>586</v>
      </c>
      <c r="C660" s="37">
        <v>565392</v>
      </c>
      <c r="D660" s="37">
        <v>225668</v>
      </c>
      <c r="E660" s="37">
        <v>0</v>
      </c>
      <c r="F660" s="37">
        <v>0</v>
      </c>
      <c r="G660" s="37">
        <f>SUM(C660:F660)</f>
        <v>791060</v>
      </c>
      <c r="H660" s="88"/>
    </row>
    <row r="661" spans="1:8" x14ac:dyDescent="0.2">
      <c r="A661" s="13" t="s">
        <v>586</v>
      </c>
      <c r="B661" s="18" t="s">
        <v>585</v>
      </c>
      <c r="C661" s="33">
        <v>565392</v>
      </c>
      <c r="D661" s="33">
        <v>225668</v>
      </c>
      <c r="E661" s="33">
        <v>0</v>
      </c>
      <c r="F661" s="33">
        <v>0</v>
      </c>
      <c r="G661" s="33">
        <f>SUM(C661:F661)</f>
        <v>791060</v>
      </c>
    </row>
    <row r="662" spans="1:8" x14ac:dyDescent="0.2">
      <c r="A662" s="13"/>
      <c r="B662" s="19"/>
      <c r="C662" s="33"/>
      <c r="D662" s="33"/>
      <c r="E662" s="33"/>
      <c r="F662" s="33"/>
      <c r="G662" s="33"/>
    </row>
    <row r="663" spans="1:8" s="89" customFormat="1" ht="15" x14ac:dyDescent="0.25">
      <c r="A663" s="16"/>
      <c r="B663" s="16" t="s">
        <v>82</v>
      </c>
      <c r="C663" s="37">
        <v>6815844</v>
      </c>
      <c r="D663" s="37">
        <v>3159352</v>
      </c>
      <c r="E663" s="37">
        <v>446830</v>
      </c>
      <c r="F663" s="37">
        <v>0</v>
      </c>
      <c r="G663" s="37">
        <f t="shared" ref="G663:G674" si="36">SUM(C663:F663)</f>
        <v>10422026</v>
      </c>
      <c r="H663" s="88"/>
    </row>
    <row r="664" spans="1:8" x14ac:dyDescent="0.2">
      <c r="A664" s="13" t="s">
        <v>82</v>
      </c>
      <c r="B664" s="18" t="s">
        <v>587</v>
      </c>
      <c r="C664" s="33">
        <v>670006</v>
      </c>
      <c r="D664" s="33">
        <v>1128340</v>
      </c>
      <c r="E664" s="33">
        <v>39967</v>
      </c>
      <c r="F664" s="33">
        <v>0</v>
      </c>
      <c r="G664" s="33">
        <f t="shared" si="36"/>
        <v>1838313</v>
      </c>
    </row>
    <row r="665" spans="1:8" x14ac:dyDescent="0.2">
      <c r="A665" s="13" t="s">
        <v>82</v>
      </c>
      <c r="B665" s="18" t="s">
        <v>554</v>
      </c>
      <c r="C665" s="33">
        <v>234322</v>
      </c>
      <c r="D665" s="33">
        <v>0</v>
      </c>
      <c r="E665" s="33">
        <v>18586</v>
      </c>
      <c r="F665" s="33">
        <v>0</v>
      </c>
      <c r="G665" s="33">
        <f t="shared" si="36"/>
        <v>252908</v>
      </c>
    </row>
    <row r="666" spans="1:8" x14ac:dyDescent="0.2">
      <c r="A666" s="13" t="s">
        <v>82</v>
      </c>
      <c r="B666" s="18" t="s">
        <v>588</v>
      </c>
      <c r="C666" s="33">
        <v>1068221</v>
      </c>
      <c r="D666" s="33">
        <v>677004</v>
      </c>
      <c r="E666" s="33">
        <v>57516</v>
      </c>
      <c r="F666" s="33">
        <v>0</v>
      </c>
      <c r="G666" s="33">
        <f t="shared" si="36"/>
        <v>1802741</v>
      </c>
    </row>
    <row r="667" spans="1:8" x14ac:dyDescent="0.2">
      <c r="A667" s="13" t="s">
        <v>82</v>
      </c>
      <c r="B667" s="18" t="s">
        <v>589</v>
      </c>
      <c r="C667" s="33">
        <v>1383723</v>
      </c>
      <c r="D667" s="33">
        <v>451336</v>
      </c>
      <c r="E667" s="33">
        <v>92563</v>
      </c>
      <c r="F667" s="33">
        <v>0</v>
      </c>
      <c r="G667" s="33">
        <f t="shared" si="36"/>
        <v>1927622</v>
      </c>
    </row>
    <row r="668" spans="1:8" x14ac:dyDescent="0.2">
      <c r="A668" s="13" t="s">
        <v>82</v>
      </c>
      <c r="B668" s="18" t="s">
        <v>439</v>
      </c>
      <c r="C668" s="33">
        <v>1078</v>
      </c>
      <c r="D668" s="33">
        <v>0</v>
      </c>
      <c r="E668" s="33">
        <v>74</v>
      </c>
      <c r="F668" s="33">
        <v>0</v>
      </c>
      <c r="G668" s="33">
        <f t="shared" si="36"/>
        <v>1152</v>
      </c>
    </row>
    <row r="669" spans="1:8" x14ac:dyDescent="0.2">
      <c r="A669" s="13" t="s">
        <v>82</v>
      </c>
      <c r="B669" s="18" t="s">
        <v>590</v>
      </c>
      <c r="C669" s="33">
        <v>705822</v>
      </c>
      <c r="D669" s="33">
        <v>677004</v>
      </c>
      <c r="E669" s="33">
        <v>40506</v>
      </c>
      <c r="F669" s="33">
        <v>0</v>
      </c>
      <c r="G669" s="33">
        <f t="shared" si="36"/>
        <v>1423332</v>
      </c>
    </row>
    <row r="670" spans="1:8" x14ac:dyDescent="0.2">
      <c r="A670" s="13" t="s">
        <v>82</v>
      </c>
      <c r="B670" s="18" t="s">
        <v>558</v>
      </c>
      <c r="C670" s="33">
        <v>2562</v>
      </c>
      <c r="D670" s="33">
        <v>0</v>
      </c>
      <c r="E670" s="33">
        <v>202</v>
      </c>
      <c r="F670" s="33">
        <v>0</v>
      </c>
      <c r="G670" s="33">
        <f t="shared" si="36"/>
        <v>2764</v>
      </c>
    </row>
    <row r="671" spans="1:8" x14ac:dyDescent="0.2">
      <c r="A671" s="13" t="s">
        <v>82</v>
      </c>
      <c r="B671" s="18" t="s">
        <v>591</v>
      </c>
      <c r="C671" s="33">
        <v>944772</v>
      </c>
      <c r="D671" s="33">
        <v>0</v>
      </c>
      <c r="E671" s="33">
        <v>69332</v>
      </c>
      <c r="F671" s="33">
        <v>0</v>
      </c>
      <c r="G671" s="33">
        <f t="shared" si="36"/>
        <v>1014104</v>
      </c>
    </row>
    <row r="672" spans="1:8" x14ac:dyDescent="0.2">
      <c r="A672" s="13" t="s">
        <v>82</v>
      </c>
      <c r="B672" s="18" t="s">
        <v>592</v>
      </c>
      <c r="C672" s="33">
        <v>457349</v>
      </c>
      <c r="D672" s="33">
        <v>0</v>
      </c>
      <c r="E672" s="33">
        <v>32605</v>
      </c>
      <c r="F672" s="33">
        <v>0</v>
      </c>
      <c r="G672" s="33">
        <f t="shared" si="36"/>
        <v>489954</v>
      </c>
    </row>
    <row r="673" spans="1:8" x14ac:dyDescent="0.2">
      <c r="A673" s="13" t="s">
        <v>82</v>
      </c>
      <c r="B673" s="18" t="s">
        <v>593</v>
      </c>
      <c r="C673" s="33">
        <v>627941</v>
      </c>
      <c r="D673" s="33">
        <v>225668</v>
      </c>
      <c r="E673" s="33">
        <v>49453</v>
      </c>
      <c r="F673" s="33">
        <v>0</v>
      </c>
      <c r="G673" s="33">
        <f t="shared" si="36"/>
        <v>903062</v>
      </c>
    </row>
    <row r="674" spans="1:8" x14ac:dyDescent="0.2">
      <c r="A674" s="13" t="s">
        <v>82</v>
      </c>
      <c r="B674" s="18" t="s">
        <v>594</v>
      </c>
      <c r="C674" s="33">
        <v>720048</v>
      </c>
      <c r="D674" s="33">
        <v>0</v>
      </c>
      <c r="E674" s="33">
        <v>46026</v>
      </c>
      <c r="F674" s="33">
        <v>0</v>
      </c>
      <c r="G674" s="33">
        <f t="shared" si="36"/>
        <v>766074</v>
      </c>
    </row>
    <row r="675" spans="1:8" x14ac:dyDescent="0.2">
      <c r="A675" s="13"/>
      <c r="B675" s="19"/>
      <c r="C675" s="33"/>
      <c r="D675" s="33"/>
      <c r="E675" s="33"/>
      <c r="F675" s="33"/>
      <c r="G675" s="33"/>
    </row>
    <row r="676" spans="1:8" s="89" customFormat="1" ht="15" x14ac:dyDescent="0.25">
      <c r="A676" s="16"/>
      <c r="B676" s="16" t="s">
        <v>75</v>
      </c>
      <c r="C676" s="37">
        <v>6601835</v>
      </c>
      <c r="D676" s="37">
        <v>3609280</v>
      </c>
      <c r="E676" s="37">
        <v>405737</v>
      </c>
      <c r="F676" s="37">
        <v>0</v>
      </c>
      <c r="G676" s="37">
        <f t="shared" ref="G676:G684" si="37">SUM(C676:F676)</f>
        <v>10616852</v>
      </c>
      <c r="H676" s="88"/>
    </row>
    <row r="677" spans="1:8" x14ac:dyDescent="0.2">
      <c r="A677" s="13" t="s">
        <v>75</v>
      </c>
      <c r="B677" s="18" t="s">
        <v>595</v>
      </c>
      <c r="C677" s="33">
        <v>1277430</v>
      </c>
      <c r="D677" s="33">
        <v>902672</v>
      </c>
      <c r="E677" s="33">
        <v>74169</v>
      </c>
      <c r="F677" s="33">
        <v>0</v>
      </c>
      <c r="G677" s="33">
        <f t="shared" si="37"/>
        <v>2254271</v>
      </c>
    </row>
    <row r="678" spans="1:8" x14ac:dyDescent="0.2">
      <c r="A678" s="13" t="s">
        <v>75</v>
      </c>
      <c r="B678" s="18" t="s">
        <v>390</v>
      </c>
      <c r="C678" s="33">
        <v>180693</v>
      </c>
      <c r="D678" s="33">
        <v>0</v>
      </c>
      <c r="E678" s="33">
        <v>11884</v>
      </c>
      <c r="F678" s="33">
        <v>0</v>
      </c>
      <c r="G678" s="33">
        <f t="shared" si="37"/>
        <v>192577</v>
      </c>
    </row>
    <row r="679" spans="1:8" x14ac:dyDescent="0.2">
      <c r="A679" s="13" t="s">
        <v>75</v>
      </c>
      <c r="B679" s="18" t="s">
        <v>523</v>
      </c>
      <c r="C679" s="33">
        <v>594903</v>
      </c>
      <c r="D679" s="33">
        <v>0</v>
      </c>
      <c r="E679" s="33">
        <v>38795</v>
      </c>
      <c r="F679" s="33">
        <v>0</v>
      </c>
      <c r="G679" s="33">
        <f t="shared" si="37"/>
        <v>633698</v>
      </c>
    </row>
    <row r="680" spans="1:8" x14ac:dyDescent="0.2">
      <c r="A680" s="13" t="s">
        <v>75</v>
      </c>
      <c r="B680" s="18" t="s">
        <v>596</v>
      </c>
      <c r="C680" s="33">
        <v>1477995</v>
      </c>
      <c r="D680" s="33">
        <v>225668</v>
      </c>
      <c r="E680" s="33">
        <v>92261</v>
      </c>
      <c r="F680" s="33">
        <v>0</v>
      </c>
      <c r="G680" s="33">
        <f t="shared" si="37"/>
        <v>1795924</v>
      </c>
    </row>
    <row r="681" spans="1:8" x14ac:dyDescent="0.2">
      <c r="A681" s="13" t="s">
        <v>75</v>
      </c>
      <c r="B681" s="18" t="s">
        <v>597</v>
      </c>
      <c r="C681" s="33">
        <v>606998</v>
      </c>
      <c r="D681" s="33">
        <v>677004</v>
      </c>
      <c r="E681" s="33">
        <v>38428</v>
      </c>
      <c r="F681" s="33">
        <v>0</v>
      </c>
      <c r="G681" s="33">
        <f t="shared" si="37"/>
        <v>1322430</v>
      </c>
    </row>
    <row r="682" spans="1:8" x14ac:dyDescent="0.2">
      <c r="A682" s="13" t="s">
        <v>75</v>
      </c>
      <c r="B682" s="18" t="s">
        <v>525</v>
      </c>
      <c r="C682" s="33">
        <v>441215</v>
      </c>
      <c r="D682" s="33">
        <v>675596</v>
      </c>
      <c r="E682" s="33">
        <v>28700</v>
      </c>
      <c r="F682" s="33">
        <v>0</v>
      </c>
      <c r="G682" s="33">
        <f t="shared" si="37"/>
        <v>1145511</v>
      </c>
    </row>
    <row r="683" spans="1:8" x14ac:dyDescent="0.2">
      <c r="A683" s="13" t="s">
        <v>75</v>
      </c>
      <c r="B683" s="18" t="s">
        <v>598</v>
      </c>
      <c r="C683" s="33">
        <v>732626</v>
      </c>
      <c r="D683" s="33">
        <v>902672</v>
      </c>
      <c r="E683" s="33">
        <v>44935</v>
      </c>
      <c r="F683" s="33">
        <v>0</v>
      </c>
      <c r="G683" s="33">
        <f t="shared" si="37"/>
        <v>1680233</v>
      </c>
    </row>
    <row r="684" spans="1:8" x14ac:dyDescent="0.2">
      <c r="A684" s="13" t="s">
        <v>75</v>
      </c>
      <c r="B684" s="18" t="s">
        <v>599</v>
      </c>
      <c r="C684" s="33">
        <v>1289975</v>
      </c>
      <c r="D684" s="33">
        <v>225668</v>
      </c>
      <c r="E684" s="33">
        <v>76565</v>
      </c>
      <c r="F684" s="33">
        <v>0</v>
      </c>
      <c r="G684" s="33">
        <f t="shared" si="37"/>
        <v>1592208</v>
      </c>
    </row>
    <row r="685" spans="1:8" x14ac:dyDescent="0.2">
      <c r="A685" s="13"/>
      <c r="B685" s="19"/>
      <c r="C685" s="33"/>
      <c r="D685" s="33"/>
      <c r="E685" s="33"/>
      <c r="F685" s="33"/>
      <c r="G685" s="33"/>
    </row>
    <row r="686" spans="1:8" s="89" customFormat="1" ht="15" x14ac:dyDescent="0.25">
      <c r="A686" s="16"/>
      <c r="B686" s="16" t="s">
        <v>187</v>
      </c>
      <c r="C686" s="37">
        <v>3823960</v>
      </c>
      <c r="D686" s="37">
        <v>1609485</v>
      </c>
      <c r="E686" s="37">
        <v>231489</v>
      </c>
      <c r="F686" s="37">
        <v>0</v>
      </c>
      <c r="G686" s="37">
        <f t="shared" ref="G686:G693" si="38">SUM(C686:F686)</f>
        <v>5664934</v>
      </c>
      <c r="H686" s="88"/>
    </row>
    <row r="687" spans="1:8" x14ac:dyDescent="0.2">
      <c r="A687" s="13" t="s">
        <v>187</v>
      </c>
      <c r="B687" s="18" t="s">
        <v>600</v>
      </c>
      <c r="C687" s="33">
        <v>415061</v>
      </c>
      <c r="D687" s="33">
        <v>0</v>
      </c>
      <c r="E687" s="33">
        <v>27965</v>
      </c>
      <c r="F687" s="33">
        <v>0</v>
      </c>
      <c r="G687" s="33">
        <f t="shared" si="38"/>
        <v>443026</v>
      </c>
    </row>
    <row r="688" spans="1:8" x14ac:dyDescent="0.2">
      <c r="A688" s="13" t="s">
        <v>187</v>
      </c>
      <c r="B688" s="18" t="s">
        <v>601</v>
      </c>
      <c r="C688" s="33">
        <v>1117775</v>
      </c>
      <c r="D688" s="33">
        <v>451336</v>
      </c>
      <c r="E688" s="33">
        <v>68593</v>
      </c>
      <c r="F688" s="33">
        <v>0</v>
      </c>
      <c r="G688" s="33">
        <f t="shared" si="38"/>
        <v>1637704</v>
      </c>
    </row>
    <row r="689" spans="1:8" x14ac:dyDescent="0.2">
      <c r="A689" s="13" t="s">
        <v>187</v>
      </c>
      <c r="B689" s="18" t="s">
        <v>439</v>
      </c>
      <c r="C689" s="33">
        <v>668057</v>
      </c>
      <c r="D689" s="33">
        <v>0</v>
      </c>
      <c r="E689" s="33">
        <v>40400</v>
      </c>
      <c r="F689" s="33">
        <v>0</v>
      </c>
      <c r="G689" s="33">
        <f t="shared" si="38"/>
        <v>708457</v>
      </c>
    </row>
    <row r="690" spans="1:8" x14ac:dyDescent="0.2">
      <c r="A690" s="13" t="s">
        <v>187</v>
      </c>
      <c r="B690" s="18" t="s">
        <v>602</v>
      </c>
      <c r="C690" s="33">
        <v>686084</v>
      </c>
      <c r="D690" s="33">
        <v>902672</v>
      </c>
      <c r="E690" s="33">
        <v>37771</v>
      </c>
      <c r="F690" s="33">
        <v>0</v>
      </c>
      <c r="G690" s="33">
        <f t="shared" si="38"/>
        <v>1626527</v>
      </c>
    </row>
    <row r="691" spans="1:8" x14ac:dyDescent="0.2">
      <c r="A691" s="13" t="s">
        <v>187</v>
      </c>
      <c r="B691" s="18" t="s">
        <v>511</v>
      </c>
      <c r="C691" s="33">
        <v>453318</v>
      </c>
      <c r="D691" s="33">
        <v>0</v>
      </c>
      <c r="E691" s="33">
        <v>26974</v>
      </c>
      <c r="F691" s="33">
        <v>0</v>
      </c>
      <c r="G691" s="33">
        <f t="shared" si="38"/>
        <v>480292</v>
      </c>
    </row>
    <row r="692" spans="1:8" x14ac:dyDescent="0.2">
      <c r="A692" s="13" t="s">
        <v>187</v>
      </c>
      <c r="B692" s="18" t="s">
        <v>514</v>
      </c>
      <c r="C692" s="33">
        <v>219326</v>
      </c>
      <c r="D692" s="33">
        <v>0</v>
      </c>
      <c r="E692" s="33">
        <v>13894</v>
      </c>
      <c r="F692" s="33">
        <v>0</v>
      </c>
      <c r="G692" s="33">
        <f t="shared" si="38"/>
        <v>233220</v>
      </c>
    </row>
    <row r="693" spans="1:8" x14ac:dyDescent="0.2">
      <c r="A693" s="13" t="s">
        <v>187</v>
      </c>
      <c r="B693" s="18" t="s">
        <v>515</v>
      </c>
      <c r="C693" s="33">
        <v>264339</v>
      </c>
      <c r="D693" s="33">
        <v>255477</v>
      </c>
      <c r="E693" s="33">
        <v>15892</v>
      </c>
      <c r="F693" s="33">
        <v>0</v>
      </c>
      <c r="G693" s="33">
        <f t="shared" si="38"/>
        <v>535708</v>
      </c>
    </row>
    <row r="694" spans="1:8" x14ac:dyDescent="0.2">
      <c r="A694" s="13"/>
      <c r="B694" s="19"/>
      <c r="C694" s="33"/>
      <c r="D694" s="33"/>
      <c r="E694" s="33"/>
      <c r="F694" s="33"/>
      <c r="G694" s="33"/>
    </row>
    <row r="695" spans="1:8" s="89" customFormat="1" ht="15" x14ac:dyDescent="0.25">
      <c r="A695" s="16"/>
      <c r="B695" s="16" t="s">
        <v>57</v>
      </c>
      <c r="C695" s="37">
        <v>7907459</v>
      </c>
      <c r="D695" s="37">
        <v>1811681</v>
      </c>
      <c r="E695" s="37">
        <v>473024</v>
      </c>
      <c r="F695" s="37">
        <v>0</v>
      </c>
      <c r="G695" s="37">
        <f t="shared" ref="G695:G706" si="39">SUM(C695:F695)</f>
        <v>10192164</v>
      </c>
      <c r="H695" s="88"/>
    </row>
    <row r="696" spans="1:8" x14ac:dyDescent="0.2">
      <c r="A696" s="13" t="s">
        <v>57</v>
      </c>
      <c r="B696" s="18" t="s">
        <v>395</v>
      </c>
      <c r="C696" s="33">
        <v>384444</v>
      </c>
      <c r="D696" s="33">
        <v>0</v>
      </c>
      <c r="E696" s="33">
        <v>23542</v>
      </c>
      <c r="F696" s="33">
        <v>0</v>
      </c>
      <c r="G696" s="33">
        <f t="shared" si="39"/>
        <v>407986</v>
      </c>
    </row>
    <row r="697" spans="1:8" x14ac:dyDescent="0.2">
      <c r="A697" s="13" t="s">
        <v>57</v>
      </c>
      <c r="B697" s="18" t="s">
        <v>458</v>
      </c>
      <c r="C697" s="33">
        <v>227303</v>
      </c>
      <c r="D697" s="33">
        <v>256934</v>
      </c>
      <c r="E697" s="33">
        <v>14518</v>
      </c>
      <c r="F697" s="33">
        <v>0</v>
      </c>
      <c r="G697" s="33">
        <f t="shared" si="39"/>
        <v>498755</v>
      </c>
    </row>
    <row r="698" spans="1:8" x14ac:dyDescent="0.2">
      <c r="A698" s="13" t="s">
        <v>57</v>
      </c>
      <c r="B698" s="18" t="s">
        <v>603</v>
      </c>
      <c r="C698" s="33">
        <v>849998</v>
      </c>
      <c r="D698" s="33">
        <v>451336</v>
      </c>
      <c r="E698" s="33">
        <v>56317</v>
      </c>
      <c r="F698" s="33">
        <v>0</v>
      </c>
      <c r="G698" s="33">
        <f t="shared" si="39"/>
        <v>1357651</v>
      </c>
    </row>
    <row r="699" spans="1:8" x14ac:dyDescent="0.2">
      <c r="A699" s="13" t="s">
        <v>57</v>
      </c>
      <c r="B699" s="18" t="s">
        <v>604</v>
      </c>
      <c r="C699" s="33">
        <v>495403</v>
      </c>
      <c r="D699" s="33">
        <v>0</v>
      </c>
      <c r="E699" s="33">
        <v>29223</v>
      </c>
      <c r="F699" s="33">
        <v>0</v>
      </c>
      <c r="G699" s="33">
        <f t="shared" si="39"/>
        <v>524626</v>
      </c>
    </row>
    <row r="700" spans="1:8" x14ac:dyDescent="0.2">
      <c r="A700" s="13" t="s">
        <v>57</v>
      </c>
      <c r="B700" s="18" t="s">
        <v>605</v>
      </c>
      <c r="C700" s="33">
        <v>617136</v>
      </c>
      <c r="D700" s="33">
        <v>0</v>
      </c>
      <c r="E700" s="33">
        <v>38596</v>
      </c>
      <c r="F700" s="33">
        <v>0</v>
      </c>
      <c r="G700" s="33">
        <f t="shared" si="39"/>
        <v>655732</v>
      </c>
    </row>
    <row r="701" spans="1:8" x14ac:dyDescent="0.2">
      <c r="A701" s="13" t="s">
        <v>57</v>
      </c>
      <c r="B701" s="18" t="s">
        <v>606</v>
      </c>
      <c r="C701" s="33">
        <v>1153960</v>
      </c>
      <c r="D701" s="33">
        <v>225668</v>
      </c>
      <c r="E701" s="33">
        <v>67204</v>
      </c>
      <c r="F701" s="33">
        <v>0</v>
      </c>
      <c r="G701" s="33">
        <f t="shared" si="39"/>
        <v>1446832</v>
      </c>
    </row>
    <row r="702" spans="1:8" x14ac:dyDescent="0.2">
      <c r="A702" s="13" t="s">
        <v>57</v>
      </c>
      <c r="B702" s="18" t="s">
        <v>460</v>
      </c>
      <c r="C702" s="33">
        <v>874586</v>
      </c>
      <c r="D702" s="33">
        <v>426407</v>
      </c>
      <c r="E702" s="33">
        <v>49876</v>
      </c>
      <c r="F702" s="33">
        <v>0</v>
      </c>
      <c r="G702" s="33">
        <f t="shared" si="39"/>
        <v>1350869</v>
      </c>
    </row>
    <row r="703" spans="1:8" x14ac:dyDescent="0.2">
      <c r="A703" s="13" t="s">
        <v>57</v>
      </c>
      <c r="B703" s="18" t="s">
        <v>607</v>
      </c>
      <c r="C703" s="33">
        <v>711683</v>
      </c>
      <c r="D703" s="33">
        <v>225668</v>
      </c>
      <c r="E703" s="33">
        <v>40681</v>
      </c>
      <c r="F703" s="33">
        <v>0</v>
      </c>
      <c r="G703" s="33">
        <f t="shared" si="39"/>
        <v>978032</v>
      </c>
    </row>
    <row r="704" spans="1:8" x14ac:dyDescent="0.2">
      <c r="A704" s="13" t="s">
        <v>57</v>
      </c>
      <c r="B704" s="18" t="s">
        <v>608</v>
      </c>
      <c r="C704" s="33">
        <v>1325769</v>
      </c>
      <c r="D704" s="33">
        <v>0</v>
      </c>
      <c r="E704" s="33">
        <v>72016</v>
      </c>
      <c r="F704" s="33">
        <v>0</v>
      </c>
      <c r="G704" s="33">
        <f t="shared" si="39"/>
        <v>1397785</v>
      </c>
    </row>
    <row r="705" spans="1:8" x14ac:dyDescent="0.2">
      <c r="A705" s="13" t="s">
        <v>57</v>
      </c>
      <c r="B705" s="18" t="s">
        <v>609</v>
      </c>
      <c r="C705" s="33">
        <v>658675</v>
      </c>
      <c r="D705" s="33">
        <v>225668</v>
      </c>
      <c r="E705" s="33">
        <v>39709</v>
      </c>
      <c r="F705" s="33">
        <v>0</v>
      </c>
      <c r="G705" s="33">
        <f t="shared" si="39"/>
        <v>924052</v>
      </c>
    </row>
    <row r="706" spans="1:8" x14ac:dyDescent="0.2">
      <c r="A706" s="13" t="s">
        <v>57</v>
      </c>
      <c r="B706" s="18" t="s">
        <v>610</v>
      </c>
      <c r="C706" s="33">
        <v>608502</v>
      </c>
      <c r="D706" s="33">
        <v>0</v>
      </c>
      <c r="E706" s="33">
        <v>41342</v>
      </c>
      <c r="F706" s="33">
        <v>0</v>
      </c>
      <c r="G706" s="33">
        <f t="shared" si="39"/>
        <v>649844</v>
      </c>
    </row>
    <row r="707" spans="1:8" x14ac:dyDescent="0.2">
      <c r="A707" s="13"/>
      <c r="B707" s="19"/>
      <c r="C707" s="33"/>
      <c r="D707" s="33"/>
      <c r="E707" s="33"/>
      <c r="F707" s="33"/>
      <c r="G707" s="33"/>
    </row>
    <row r="708" spans="1:8" s="89" customFormat="1" ht="15" x14ac:dyDescent="0.25">
      <c r="A708" s="16"/>
      <c r="B708" s="16" t="s">
        <v>612</v>
      </c>
      <c r="C708" s="37">
        <v>1382618</v>
      </c>
      <c r="D708" s="37">
        <v>0</v>
      </c>
      <c r="E708" s="37">
        <v>80536</v>
      </c>
      <c r="F708" s="37">
        <v>0</v>
      </c>
      <c r="G708" s="37">
        <f>SUM(C708:F708)</f>
        <v>1463154</v>
      </c>
      <c r="H708" s="88"/>
    </row>
    <row r="709" spans="1:8" x14ac:dyDescent="0.2">
      <c r="A709" s="13" t="s">
        <v>612</v>
      </c>
      <c r="B709" s="18" t="s">
        <v>611</v>
      </c>
      <c r="C709" s="33">
        <v>644919</v>
      </c>
      <c r="D709" s="33">
        <v>0</v>
      </c>
      <c r="E709" s="33">
        <v>37118</v>
      </c>
      <c r="F709" s="33">
        <v>0</v>
      </c>
      <c r="G709" s="33">
        <f>SUM(C709:F709)</f>
        <v>682037</v>
      </c>
    </row>
    <row r="710" spans="1:8" x14ac:dyDescent="0.2">
      <c r="A710" s="13" t="s">
        <v>612</v>
      </c>
      <c r="B710" s="18" t="s">
        <v>613</v>
      </c>
      <c r="C710" s="33">
        <v>737699</v>
      </c>
      <c r="D710" s="33">
        <v>0</v>
      </c>
      <c r="E710" s="33">
        <v>43418</v>
      </c>
      <c r="F710" s="33">
        <v>0</v>
      </c>
      <c r="G710" s="33">
        <f>SUM(C710:F710)</f>
        <v>781117</v>
      </c>
    </row>
    <row r="711" spans="1:8" x14ac:dyDescent="0.2">
      <c r="A711" s="20"/>
      <c r="B711" s="13"/>
      <c r="C711" s="33"/>
      <c r="D711" s="33"/>
      <c r="E711" s="33"/>
      <c r="F711" s="33"/>
      <c r="G711" s="33"/>
    </row>
    <row r="712" spans="1:8" x14ac:dyDescent="0.2">
      <c r="A712" s="16" t="s">
        <v>101</v>
      </c>
      <c r="B712" s="48"/>
      <c r="C712" s="49">
        <f t="shared" ref="C712:G712" si="40">C256+C266+C270+C280+C287+C324+C333+C338+C342+C359+C373+C376+C380+C388+C401+C413+C421+C427+C433+C442+C448+C455+C461+C477+C485+C489+C497+C504+C508+C512+C517+C520+C526+C540+C551+C556+C568+C574+C583+C596+C607+C616+C621+C631+C653+C657+C660+C663+C676+C686+C695+C708</f>
        <v>288922960</v>
      </c>
      <c r="D712" s="49">
        <f t="shared" si="40"/>
        <v>87333552</v>
      </c>
      <c r="E712" s="49">
        <f t="shared" si="40"/>
        <v>16959894</v>
      </c>
      <c r="F712" s="49">
        <f t="shared" si="40"/>
        <v>11116932</v>
      </c>
      <c r="G712" s="49">
        <f t="shared" si="40"/>
        <v>404333338</v>
      </c>
    </row>
    <row r="713" spans="1:8" x14ac:dyDescent="0.2">
      <c r="A713" s="9"/>
      <c r="B713" s="9"/>
      <c r="C713" s="30"/>
      <c r="D713" s="30"/>
      <c r="E713" s="30"/>
      <c r="F713" s="30"/>
      <c r="G713" s="30"/>
    </row>
    <row r="714" spans="1:8" x14ac:dyDescent="0.2">
      <c r="A714" s="9"/>
      <c r="B714" s="9"/>
      <c r="C714" s="30"/>
      <c r="D714" s="30"/>
      <c r="E714" s="30"/>
      <c r="F714" s="30"/>
      <c r="G714" s="30"/>
    </row>
    <row r="715" spans="1:8" x14ac:dyDescent="0.2">
      <c r="A715" s="9"/>
      <c r="B715" s="9"/>
      <c r="C715" s="30"/>
      <c r="D715" s="30"/>
      <c r="E715" s="30"/>
      <c r="F715" s="30"/>
      <c r="G715" s="30"/>
    </row>
    <row r="716" spans="1:8" x14ac:dyDescent="0.2">
      <c r="A716" s="9"/>
      <c r="B716" s="9"/>
      <c r="C716" s="30"/>
      <c r="D716" s="30"/>
      <c r="E716" s="30"/>
      <c r="F716" s="30"/>
      <c r="G716" s="30"/>
    </row>
    <row r="717" spans="1:8" x14ac:dyDescent="0.2">
      <c r="A717" s="9"/>
      <c r="B717" s="9"/>
      <c r="C717" s="30"/>
      <c r="D717" s="30"/>
      <c r="E717" s="30"/>
      <c r="F717" s="30"/>
      <c r="G717" s="30"/>
    </row>
    <row r="718" spans="1:8" x14ac:dyDescent="0.2">
      <c r="A718" s="9"/>
      <c r="B718" s="9"/>
      <c r="C718" s="30"/>
      <c r="D718" s="30"/>
      <c r="E718" s="30"/>
      <c r="F718" s="30"/>
      <c r="G718" s="30"/>
    </row>
    <row r="719" spans="1:8" x14ac:dyDescent="0.2">
      <c r="A719" s="9"/>
      <c r="B719" s="9"/>
      <c r="C719" s="30"/>
      <c r="D719" s="30"/>
      <c r="E719" s="30"/>
      <c r="F719" s="30"/>
      <c r="G719" s="30"/>
    </row>
    <row r="720" spans="1:8" x14ac:dyDescent="0.2">
      <c r="A720" s="9"/>
      <c r="B720" s="9"/>
      <c r="C720" s="30"/>
      <c r="D720" s="30"/>
      <c r="E720" s="30"/>
      <c r="F720" s="30"/>
      <c r="G720" s="30"/>
    </row>
    <row r="721" spans="1:7" x14ac:dyDescent="0.2">
      <c r="A721" s="9"/>
      <c r="B721" s="9"/>
      <c r="C721" s="30"/>
      <c r="D721" s="30"/>
      <c r="E721" s="30"/>
      <c r="F721" s="30"/>
      <c r="G721" s="30"/>
    </row>
    <row r="722" spans="1:7" x14ac:dyDescent="0.2">
      <c r="A722" s="9"/>
      <c r="B722" s="9"/>
      <c r="C722" s="30"/>
      <c r="D722" s="30"/>
      <c r="E722" s="30"/>
      <c r="F722" s="30"/>
      <c r="G722" s="30"/>
    </row>
    <row r="723" spans="1:7" x14ac:dyDescent="0.2">
      <c r="A723" s="9"/>
      <c r="B723" s="9"/>
      <c r="C723" s="30"/>
      <c r="D723" s="30"/>
      <c r="E723" s="30"/>
      <c r="F723" s="30"/>
      <c r="G723" s="30"/>
    </row>
    <row r="724" spans="1:7" x14ac:dyDescent="0.2">
      <c r="A724" s="9"/>
      <c r="B724" s="9"/>
      <c r="C724" s="30"/>
      <c r="D724" s="30"/>
      <c r="E724" s="30"/>
      <c r="F724" s="30"/>
      <c r="G724" s="30"/>
    </row>
  </sheetData>
  <mergeCells count="8">
    <mergeCell ref="A81:G81"/>
    <mergeCell ref="A255:G255"/>
    <mergeCell ref="A1:G1"/>
    <mergeCell ref="A3:G3"/>
    <mergeCell ref="A4:G5"/>
    <mergeCell ref="A6:G6"/>
    <mergeCell ref="A17:G17"/>
    <mergeCell ref="A2:G2"/>
  </mergeCells>
  <pageMargins left="0.7" right="0.7" top="0.75" bottom="0.75" header="0.3" footer="0.3"/>
  <pageSetup scale="37" orientation="portrait" horizontalDpi="1200" verticalDpi="1200" r:id="rId1"/>
  <rowBreaks count="1" manualBreakCount="1">
    <brk id="60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2025 5307 &amp; 5340 Table 3</vt:lpstr>
      <vt:lpstr>FY 2025 5307 &amp; 5340 Breakout</vt:lpstr>
      <vt:lpstr>'FY 2025 5307 &amp; 5340 Table 3'!Print_Area</vt:lpstr>
      <vt:lpstr>'FY 2025 5307 &amp; 5340 Table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  FY 2025 PARTIAL YEAR SECTION 5307 AND SECTION 5340 URBANIZED AREA APPORTIONMENTS</dc:title>
  <dc:creator>D O T - Federal Transit Administration</dc:creator>
  <cp:lastModifiedBy>Djoumanov, Aziza (FTA)</cp:lastModifiedBy>
  <dcterms:created xsi:type="dcterms:W3CDTF">2025-01-14T19:37:48Z</dcterms:created>
  <dcterms:modified xsi:type="dcterms:W3CDTF">2025-01-15T15:01:09Z</dcterms:modified>
</cp:coreProperties>
</file>