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4355" windowHeight="7995"/>
  </bookViews>
  <sheets>
    <sheet name="Table 3A" sheetId="1" r:id="rId1"/>
  </sheets>
  <definedNames>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_xlnm.Print_Area" localSheetId="0">'Table 3A'!$A$1:$E$109</definedName>
  </definedNames>
  <calcPr calcId="145621"/>
</workbook>
</file>

<file path=xl/calcChain.xml><?xml version="1.0" encoding="utf-8"?>
<calcChain xmlns="http://schemas.openxmlformats.org/spreadsheetml/2006/main">
  <c r="D11" i="1" l="1"/>
  <c r="D37" i="1"/>
  <c r="D54" i="1"/>
  <c r="D59" i="1"/>
  <c r="D62" i="1"/>
  <c r="D67" i="1"/>
  <c r="D75" i="1"/>
  <c r="D78" i="1"/>
</calcChain>
</file>

<file path=xl/sharedStrings.xml><?xml version="1.0" encoding="utf-8"?>
<sst xmlns="http://schemas.openxmlformats.org/spreadsheetml/2006/main" count="125" uniqueCount="107">
  <si>
    <r>
      <t>Note</t>
    </r>
    <r>
      <rPr>
        <sz val="10"/>
        <color indexed="8"/>
        <rFont val="Arial"/>
        <family val="2"/>
      </rPr>
      <t>:  For informational purposes, the affected 1990 census small urbanized areas (less than 200,000 population) that were merged into an existing urbanized area of at least 200,000 population are shown in parentheses immediately below the eligible 2000 census urbanized area.  FTA is unable to identify the urbanized areas which now incorporate rural areas that received Section 5311 in FY 2002 and they are not included in this table.</t>
    </r>
  </si>
  <si>
    <t xml:space="preserve">* The amount shown represents the amount allowable based on funding provided in the Surface and Air Transportation Programs Extension Act of 2011 (Pub. L. 112-30, Div. C) and the Consolidated and Further Continuing Appropriations Act, 2012 (Pub. L. 112-055).   In cases where an urbanized area's FY 2012 available apportionment is less than the allowable amount, FTA will set the operating assistance budget, in TEAM-Web, at an amount not to exceed the FY 2012 available apportionment.  </t>
  </si>
  <si>
    <t>(Petersburg, VA -- $1,016,957)</t>
  </si>
  <si>
    <t>Richmond, VA</t>
  </si>
  <si>
    <t>VA</t>
  </si>
  <si>
    <t>(Lewisville, TX -- $692,152)</t>
  </si>
  <si>
    <t>(Denton, TX -- $599,570)</t>
  </si>
  <si>
    <t>Denton--Lewisville, TX</t>
  </si>
  <si>
    <t>TX</t>
  </si>
  <si>
    <t>Lubbock, TX</t>
  </si>
  <si>
    <t>(Fall River, MA-RI -- $2,051,153)</t>
  </si>
  <si>
    <t>(Newport, RI -- $644,329)</t>
  </si>
  <si>
    <t>Providence, RI--MA</t>
  </si>
  <si>
    <t>RI</t>
  </si>
  <si>
    <t>(Vega Baja-Manati, PR -- $1,562,942)</t>
  </si>
  <si>
    <t>(Humacao, PR -- $719,451)</t>
  </si>
  <si>
    <t>(Cayey, PR -- $831,273)</t>
  </si>
  <si>
    <t>(Caguas, PR -- $2,811,557)</t>
  </si>
  <si>
    <t>San Juan, PR</t>
  </si>
  <si>
    <t>PR</t>
  </si>
  <si>
    <t>Aguadilla--Isabela--San Sebastian, PR</t>
  </si>
  <si>
    <t>Lancaster, PA</t>
  </si>
  <si>
    <t>PA</t>
  </si>
  <si>
    <t>Reading, PA</t>
  </si>
  <si>
    <t>Salem, OR</t>
  </si>
  <si>
    <t>OR</t>
  </si>
  <si>
    <t>Eugene, OR</t>
  </si>
  <si>
    <t>(Hamilton, OH -- $1,384,842)</t>
  </si>
  <si>
    <t>Cincinnati, OH--KY--IN</t>
  </si>
  <si>
    <t>OH</t>
  </si>
  <si>
    <t>(Sharon, PA-OH -- $465,043)</t>
  </si>
  <si>
    <t>Youngstown, OH--PA</t>
  </si>
  <si>
    <t>(Newburgh, NY -- $717,643)</t>
  </si>
  <si>
    <t>(Poughkeepsie, NY -- $1,507,504)</t>
  </si>
  <si>
    <t>Poughkeepsie--Newburgh, NY</t>
  </si>
  <si>
    <t>NY</t>
  </si>
  <si>
    <t>Atlantic City, NJ</t>
  </si>
  <si>
    <t>NJ</t>
  </si>
  <si>
    <t>Lincoln, NE</t>
  </si>
  <si>
    <t>NE</t>
  </si>
  <si>
    <t>Greensboro, NC</t>
  </si>
  <si>
    <t>NC</t>
  </si>
  <si>
    <t>Asheville, NC</t>
  </si>
  <si>
    <t>Winston-Salem, NC</t>
  </si>
  <si>
    <t>Gulfport--Biloxi, MS</t>
  </si>
  <si>
    <t>MS</t>
  </si>
  <si>
    <t>Springfield, MO</t>
  </si>
  <si>
    <t>MO</t>
  </si>
  <si>
    <t>(Annapolis, MD -- $858,335)</t>
  </si>
  <si>
    <t>Baltimore, MD</t>
  </si>
  <si>
    <t>MD</t>
  </si>
  <si>
    <t>(Taunton, MA -- $487,189)</t>
  </si>
  <si>
    <t>(Lowell, MA-NH -- $2,366,926)</t>
  </si>
  <si>
    <t>(Brockton, MA -- $1,906,558)</t>
  </si>
  <si>
    <t>Boston, MA--NH--RI</t>
  </si>
  <si>
    <t>MA</t>
  </si>
  <si>
    <t>Barnstable Town, MA</t>
  </si>
  <si>
    <t>Evansville, IN--KY</t>
  </si>
  <si>
    <t>IN</t>
  </si>
  <si>
    <t>(Joliet, IL -- $1,910,334)</t>
  </si>
  <si>
    <t>(Elgin, IL -- $1,652,124)</t>
  </si>
  <si>
    <t>(Crystal Lake, IL -- $746,464)</t>
  </si>
  <si>
    <t>(Aurora, IL -- $2,290,318)</t>
  </si>
  <si>
    <t>Chicago, IL--IN</t>
  </si>
  <si>
    <t>IL</t>
  </si>
  <si>
    <t>Round Lake Beach--McHenry--Grayslake, IL--WI</t>
  </si>
  <si>
    <t>Boise City, ID</t>
  </si>
  <si>
    <t>ID</t>
  </si>
  <si>
    <t>Savannah, GA</t>
  </si>
  <si>
    <t>GA</t>
  </si>
  <si>
    <t>Tallahassee, FL</t>
  </si>
  <si>
    <t>FL</t>
  </si>
  <si>
    <t>Bonita Springs--Naples, FL</t>
  </si>
  <si>
    <t>(Stuart, FL -- $839,705)</t>
  </si>
  <si>
    <t>(Fort Pierce, FL -- $1,142,501)</t>
  </si>
  <si>
    <t>Port St. Lucie, FL</t>
  </si>
  <si>
    <t>(New Britain, CT -- $1,841,176)</t>
  </si>
  <si>
    <t>(Bristol, CT -- $983,277)</t>
  </si>
  <si>
    <t>Hartford, CT</t>
  </si>
  <si>
    <t>CT</t>
  </si>
  <si>
    <t>(Norwalk, CT -- $4,343,565)</t>
  </si>
  <si>
    <t>(Stamford, CT-NY -- $5,332,860)</t>
  </si>
  <si>
    <t>Bridgeport--Stamford, CT--NY</t>
  </si>
  <si>
    <t>Fort Collins, CO</t>
  </si>
  <si>
    <t>CO</t>
  </si>
  <si>
    <t>------------</t>
  </si>
  <si>
    <t>Temecula--Murrieta, CA</t>
  </si>
  <si>
    <t>CA</t>
  </si>
  <si>
    <t>Victorville--Hesperia--Apple Valley, CA</t>
  </si>
  <si>
    <t>Santa Rosa, CA</t>
  </si>
  <si>
    <t>Lancaster--Palmdale, CA</t>
  </si>
  <si>
    <t>(Palm Springs, CA -- $1,227,811)</t>
  </si>
  <si>
    <t>(Indio-Coachella, CA  -- $621,797)</t>
  </si>
  <si>
    <t>Indio--Cathedral City--Palm Springs, CA</t>
  </si>
  <si>
    <t>Antioch, CA</t>
  </si>
  <si>
    <t>Huntsville, AL</t>
  </si>
  <si>
    <t>AL</t>
  </si>
  <si>
    <t>Operating Limitation</t>
  </si>
  <si>
    <t>Apportionment</t>
  </si>
  <si>
    <t>Population</t>
  </si>
  <si>
    <t>2000 Census Urbanized Area Description</t>
  </si>
  <si>
    <t>State</t>
  </si>
  <si>
    <t xml:space="preserve">FY 2002     </t>
  </si>
  <si>
    <t>FY 2012</t>
  </si>
  <si>
    <t>URBANIZED AREAS 200,000 OR MORE IN POPULATION ELIGIBLE TO USE SECTION 5307 FUNDS FOR OPERATING ASSISTANCE</t>
  </si>
  <si>
    <t>TABLE 3A</t>
  </si>
  <si>
    <t>FEDERAL TRANSIT ADMINISTRATION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</si>
</sst>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0"/>
  </numFmts>
  <fonts count="16" x14ac:knownFonts="1">
    <font>
      <sz val="11"/>
      <color theme="1"/>
      <name val="Calibri"/>
      <family val="2"/>
      <scheme val="minor"/>
    </font>
    <font>
      <sz val="10"/>
      <color indexed="8"/>
      <name val="Arial"/>
      <family val="2"/>
    </font>
    <font>
      <sz val="12"/>
      <color indexed="8"/>
      <name val="Arial"/>
      <family val="2"/>
    </font>
    <font>
      <sz val="11"/>
      <color indexed="8"/>
      <name val="Arial"/>
      <family val="2"/>
    </font>
    <font>
      <u/>
      <sz val="10"/>
      <color indexed="8"/>
      <name val="Arial"/>
      <family val="2"/>
    </font>
    <font>
      <sz val="10"/>
      <name val="Arial"/>
      <family val="2"/>
    </font>
    <font>
      <b/>
      <sz val="12"/>
      <name val="Arial"/>
      <family val="2"/>
    </font>
    <font>
      <sz val="12"/>
      <name val="Arial"/>
      <family val="2"/>
    </font>
    <font>
      <i/>
      <sz val="12"/>
      <name val="Arial"/>
      <family val="2"/>
    </font>
    <font>
      <b/>
      <i/>
      <sz val="12"/>
      <name val="Arial"/>
      <family val="2"/>
    </font>
    <font>
      <i/>
      <sz val="12"/>
      <color indexed="8"/>
      <name val="Arial"/>
      <family val="2"/>
    </font>
    <font>
      <sz val="11"/>
      <name val="Arial"/>
      <family val="2"/>
    </font>
    <font>
      <b/>
      <sz val="12"/>
      <color indexed="8"/>
      <name val="Arial"/>
      <family val="2"/>
    </font>
    <font>
      <i/>
      <sz val="11"/>
      <name val="Arial"/>
      <family val="2"/>
    </font>
    <font>
      <b/>
      <sz val="14"/>
      <name val="Arial"/>
      <family val="2"/>
    </font>
    <font>
      <sz val="8"/>
      <color indexed="8"/>
      <name val="Arial"/>
      <family val="2"/>
    </font>
  </fonts>
  <fills count="2">
    <fill>
      <patternFill patternType="none"/>
    </fill>
    <fill>
      <patternFill patternType="gray125"/>
    </fill>
  </fills>
  <borders count="4">
    <border>
      <left/>
      <right/>
      <top/>
      <bottom/>
      <diagonal/>
    </border>
    <border>
      <left/>
      <right/>
      <top/>
      <bottom style="medium">
        <color indexed="22"/>
      </bottom>
      <diagonal/>
    </border>
    <border>
      <left/>
      <right/>
      <top/>
      <bottom style="dotted">
        <color indexed="64"/>
      </bottom>
      <diagonal/>
    </border>
    <border>
      <left/>
      <right/>
      <top style="thin">
        <color indexed="64"/>
      </top>
      <bottom style="medium">
        <color indexed="64"/>
      </bottom>
      <diagonal/>
    </border>
  </borders>
  <cellStyleXfs count="11">
    <xf numFmtId="0" fontId="0" fillId="0" borderId="0"/>
    <xf numFmtId="0" fontId="1" fillId="0" borderId="0"/>
    <xf numFmtId="43" fontId="5" fillId="0" borderId="0" applyFont="0" applyFill="0" applyBorder="0" applyAlignment="0" applyProtection="0"/>
    <xf numFmtId="43" fontId="15" fillId="0" borderId="0" applyFont="0" applyFill="0" applyBorder="0" applyAlignment="0" applyProtection="0"/>
    <xf numFmtId="44" fontId="5" fillId="0" borderId="0" applyFont="0" applyFill="0" applyBorder="0" applyAlignment="0" applyProtection="0"/>
    <xf numFmtId="0" fontId="6" fillId="0" borderId="0"/>
    <xf numFmtId="0" fontId="7" fillId="0" borderId="0"/>
    <xf numFmtId="0" fontId="7" fillId="0" borderId="0"/>
    <xf numFmtId="0" fontId="1" fillId="0" borderId="0"/>
    <xf numFmtId="0" fontId="5" fillId="0" borderId="0"/>
    <xf numFmtId="0" fontId="5" fillId="0" borderId="0"/>
  </cellStyleXfs>
  <cellXfs count="61">
    <xf numFmtId="0" fontId="0" fillId="0" borderId="0" xfId="0"/>
    <xf numFmtId="0" fontId="2" fillId="0" borderId="0" xfId="1" applyFont="1"/>
    <xf numFmtId="164" fontId="2" fillId="0" borderId="0" xfId="1" applyNumberFormat="1" applyFont="1"/>
    <xf numFmtId="3" fontId="2" fillId="0" borderId="0" xfId="1" applyNumberFormat="1" applyFont="1" applyAlignment="1">
      <alignment horizontal="right"/>
    </xf>
    <xf numFmtId="0" fontId="2" fillId="0" borderId="0" xfId="1" applyFont="1" applyAlignment="1">
      <alignment horizontal="center"/>
    </xf>
    <xf numFmtId="0" fontId="3" fillId="0" borderId="0" xfId="1" applyFont="1" applyAlignment="1">
      <alignment horizontal="left" vertical="top"/>
    </xf>
    <xf numFmtId="0" fontId="4" fillId="0" borderId="0" xfId="1" applyFont="1" applyAlignment="1">
      <alignment vertical="top" wrapText="1"/>
    </xf>
    <xf numFmtId="0" fontId="5" fillId="0" borderId="0" xfId="1" applyFont="1" applyBorder="1" applyAlignment="1">
      <alignment vertical="top" wrapText="1"/>
    </xf>
    <xf numFmtId="0" fontId="2" fillId="0" borderId="0" xfId="1" applyFont="1" applyBorder="1"/>
    <xf numFmtId="164" fontId="2" fillId="0" borderId="0" xfId="1" applyNumberFormat="1" applyFont="1" applyBorder="1"/>
    <xf numFmtId="3" fontId="2" fillId="0" borderId="0" xfId="1" applyNumberFormat="1" applyFont="1" applyBorder="1" applyAlignment="1">
      <alignment horizontal="right"/>
    </xf>
    <xf numFmtId="0" fontId="2" fillId="0" borderId="0" xfId="1" applyFont="1" applyBorder="1" applyAlignment="1">
      <alignment horizontal="center"/>
    </xf>
    <xf numFmtId="0" fontId="2" fillId="0" borderId="1" xfId="1" applyFont="1" applyBorder="1"/>
    <xf numFmtId="164" fontId="2" fillId="0" borderId="1" xfId="1" applyNumberFormat="1" applyFont="1" applyBorder="1"/>
    <xf numFmtId="3" fontId="2" fillId="0" borderId="1" xfId="1" applyNumberFormat="1" applyFont="1" applyBorder="1" applyAlignment="1">
      <alignment horizontal="right"/>
    </xf>
    <xf numFmtId="0" fontId="2" fillId="0" borderId="1" xfId="1" applyFont="1" applyBorder="1" applyAlignment="1">
      <alignment horizontal="center"/>
    </xf>
    <xf numFmtId="164" fontId="6" fillId="0" borderId="0" xfId="1" applyNumberFormat="1" applyFont="1" applyBorder="1" applyProtection="1"/>
    <xf numFmtId="0" fontId="5" fillId="0" borderId="0" xfId="1" applyFont="1" applyBorder="1" applyAlignment="1" applyProtection="1">
      <alignment horizontal="left" indent="1"/>
    </xf>
    <xf numFmtId="164" fontId="7" fillId="0" borderId="0" xfId="1" applyNumberFormat="1" applyFont="1" applyBorder="1" applyProtection="1"/>
    <xf numFmtId="3" fontId="2" fillId="0" borderId="0" xfId="1" applyNumberFormat="1" applyFont="1" applyFill="1" applyBorder="1" applyAlignment="1">
      <alignment horizontal="right"/>
    </xf>
    <xf numFmtId="0" fontId="2" fillId="0" borderId="0" xfId="1" applyFont="1" applyFill="1" applyBorder="1" applyAlignment="1">
      <alignment horizontal="left"/>
    </xf>
    <xf numFmtId="0" fontId="2" fillId="0" borderId="0" xfId="1" applyFont="1" applyFill="1" applyBorder="1" applyAlignment="1">
      <alignment horizontal="center"/>
    </xf>
    <xf numFmtId="0" fontId="8" fillId="0" borderId="0" xfId="1" applyFont="1" applyBorder="1" applyAlignment="1" applyProtection="1">
      <alignment horizontal="left" indent="1"/>
    </xf>
    <xf numFmtId="164" fontId="6" fillId="0" borderId="2" xfId="1" applyNumberFormat="1" applyFont="1" applyBorder="1" applyProtection="1"/>
    <xf numFmtId="3" fontId="2" fillId="0" borderId="2" xfId="1" applyNumberFormat="1" applyFont="1" applyFill="1" applyBorder="1" applyAlignment="1">
      <alignment horizontal="right"/>
    </xf>
    <xf numFmtId="0" fontId="5" fillId="0" borderId="2" xfId="1" applyFont="1" applyBorder="1" applyAlignment="1" applyProtection="1">
      <alignment horizontal="left" indent="1"/>
    </xf>
    <xf numFmtId="0" fontId="2" fillId="0" borderId="2" xfId="1" applyFont="1" applyFill="1" applyBorder="1" applyAlignment="1">
      <alignment horizontal="center"/>
    </xf>
    <xf numFmtId="0" fontId="6" fillId="0" borderId="0" xfId="1" applyFont="1" applyBorder="1" applyProtection="1"/>
    <xf numFmtId="0" fontId="2" fillId="0" borderId="2" xfId="1" applyFont="1" applyFill="1" applyBorder="1" applyAlignment="1">
      <alignment horizontal="left"/>
    </xf>
    <xf numFmtId="164" fontId="7" fillId="0" borderId="2" xfId="1" applyNumberFormat="1" applyFont="1" applyBorder="1" applyProtection="1"/>
    <xf numFmtId="0" fontId="8" fillId="0" borderId="2" xfId="1" applyFont="1" applyBorder="1" applyProtection="1"/>
    <xf numFmtId="0" fontId="6" fillId="0" borderId="2" xfId="1" applyFont="1" applyBorder="1" applyProtection="1"/>
    <xf numFmtId="0" fontId="2" fillId="0" borderId="2" xfId="1" applyFont="1" applyBorder="1"/>
    <xf numFmtId="164" fontId="9" fillId="0" borderId="0" xfId="1" applyNumberFormat="1" applyFont="1" applyBorder="1" applyProtection="1"/>
    <xf numFmtId="3" fontId="10" fillId="0" borderId="0" xfId="1" applyNumberFormat="1" applyFont="1" applyFill="1" applyBorder="1" applyAlignment="1">
      <alignment horizontal="right"/>
    </xf>
    <xf numFmtId="164" fontId="2" fillId="0" borderId="2" xfId="1" applyNumberFormat="1" applyFont="1" applyFill="1" applyBorder="1" applyAlignment="1">
      <alignment horizontal="right"/>
    </xf>
    <xf numFmtId="164" fontId="2" fillId="0" borderId="2" xfId="1" quotePrefix="1" applyNumberFormat="1" applyFont="1" applyBorder="1" applyAlignment="1">
      <alignment horizontal="right"/>
    </xf>
    <xf numFmtId="0" fontId="10" fillId="0" borderId="0" xfId="1" applyFont="1" applyBorder="1"/>
    <xf numFmtId="164" fontId="8" fillId="0" borderId="0" xfId="1" applyNumberFormat="1" applyFont="1" applyBorder="1" applyProtection="1"/>
    <xf numFmtId="0" fontId="11" fillId="0" borderId="0" xfId="1" applyFont="1" applyBorder="1" applyAlignment="1" applyProtection="1">
      <alignment horizontal="left" indent="1"/>
    </xf>
    <xf numFmtId="0" fontId="10" fillId="0" borderId="0" xfId="1" applyFont="1" applyFill="1" applyBorder="1" applyAlignment="1">
      <alignment horizontal="center"/>
    </xf>
    <xf numFmtId="164" fontId="8" fillId="0" borderId="0" xfId="1" quotePrefix="1" applyNumberFormat="1" applyFont="1" applyBorder="1" applyProtection="1"/>
    <xf numFmtId="164" fontId="2" fillId="0" borderId="2" xfId="1" applyNumberFormat="1" applyFont="1" applyBorder="1"/>
    <xf numFmtId="0" fontId="12" fillId="0" borderId="0" xfId="1" applyFont="1"/>
    <xf numFmtId="0" fontId="12" fillId="0" borderId="0" xfId="1" applyFont="1" applyBorder="1" applyAlignment="1">
      <alignment horizontal="right"/>
    </xf>
    <xf numFmtId="164" fontId="12" fillId="0" borderId="0" xfId="1" applyNumberFormat="1" applyFont="1" applyBorder="1"/>
    <xf numFmtId="3" fontId="12" fillId="0" borderId="0" xfId="1" applyNumberFormat="1" applyFont="1" applyFill="1" applyBorder="1" applyAlignment="1">
      <alignment horizontal="right"/>
    </xf>
    <xf numFmtId="0" fontId="12" fillId="0" borderId="0" xfId="1" applyFont="1" applyFill="1" applyBorder="1" applyAlignment="1">
      <alignment horizontal="left"/>
    </xf>
    <xf numFmtId="0" fontId="12" fillId="0" borderId="0" xfId="1" applyFont="1" applyFill="1" applyBorder="1" applyAlignment="1">
      <alignment horizontal="center"/>
    </xf>
    <xf numFmtId="0" fontId="12" fillId="0" borderId="1" xfId="1" applyFont="1" applyBorder="1" applyAlignment="1">
      <alignment horizontal="right"/>
    </xf>
    <xf numFmtId="164" fontId="12" fillId="0" borderId="1" xfId="1" applyNumberFormat="1" applyFont="1" applyBorder="1" applyAlignment="1">
      <alignment horizontal="right"/>
    </xf>
    <xf numFmtId="3" fontId="12" fillId="0" borderId="1" xfId="1" applyNumberFormat="1" applyFont="1" applyFill="1" applyBorder="1" applyAlignment="1">
      <alignment horizontal="right"/>
    </xf>
    <xf numFmtId="0" fontId="12" fillId="0" borderId="1" xfId="1" applyFont="1" applyFill="1" applyBorder="1" applyAlignment="1">
      <alignment horizontal="left"/>
    </xf>
    <xf numFmtId="0" fontId="12" fillId="0" borderId="1" xfId="1" applyFont="1" applyFill="1" applyBorder="1" applyAlignment="1">
      <alignment horizontal="center"/>
    </xf>
    <xf numFmtId="164" fontId="12" fillId="0" borderId="0" xfId="1" applyNumberFormat="1" applyFont="1" applyFill="1" applyBorder="1" applyAlignment="1">
      <alignment horizontal="right"/>
    </xf>
    <xf numFmtId="3" fontId="12" fillId="0" borderId="0" xfId="1" applyNumberFormat="1" applyFont="1" applyBorder="1" applyAlignment="1">
      <alignment horizontal="right"/>
    </xf>
    <xf numFmtId="0" fontId="13" fillId="0" borderId="0" xfId="1" applyFont="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1" fillId="0" borderId="0" xfId="1" applyAlignment="1">
      <alignment vertical="center"/>
    </xf>
    <xf numFmtId="0" fontId="14" fillId="0" borderId="0" xfId="1" applyFont="1" applyAlignment="1" applyProtection="1">
      <alignment horizontal="center" vertical="center"/>
    </xf>
    <xf numFmtId="0" fontId="2" fillId="0" borderId="0" xfId="1" applyFont="1" applyAlignment="1">
      <alignment vertical="center"/>
    </xf>
  </cellXfs>
  <cellStyles count="11">
    <cellStyle name="Comma 2" xfId="2"/>
    <cellStyle name="Comma 3" xfId="3"/>
    <cellStyle name="Currency 2" xfId="4"/>
    <cellStyle name="Normal" xfId="0" builtinId="0"/>
    <cellStyle name="Normal 2" xfId="5"/>
    <cellStyle name="Normal 3" xfId="6"/>
    <cellStyle name="Normal 4" xfId="7"/>
    <cellStyle name="Normal 5" xfId="8"/>
    <cellStyle name="Normal 6" xfId="9"/>
    <cellStyle name="Normal 7" xfId="10"/>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tabSelected="1" view="pageBreakPreview" zoomScale="85" zoomScaleNormal="70" zoomScaleSheetLayoutView="85" workbookViewId="0">
      <pane ySplit="7" topLeftCell="A83" activePane="bottomLeft" state="frozen"/>
      <selection pane="bottomLeft" activeCell="A104" sqref="A104:E106"/>
    </sheetView>
  </sheetViews>
  <sheetFormatPr defaultRowHeight="15" x14ac:dyDescent="0.2"/>
  <cols>
    <col min="1" max="1" width="9.140625" style="4" bestFit="1" customWidth="1"/>
    <col min="2" max="2" width="58.42578125" style="1" bestFit="1" customWidth="1"/>
    <col min="3" max="3" width="16.5703125" style="3" customWidth="1"/>
    <col min="4" max="4" width="21.85546875" style="2" bestFit="1" customWidth="1"/>
    <col min="5" max="5" width="29.42578125" style="1" bestFit="1" customWidth="1"/>
    <col min="6" max="255" width="9.140625" style="1"/>
    <col min="256" max="256" width="15.42578125" style="1" customWidth="1"/>
    <col min="257" max="257" width="56.42578125" style="1" customWidth="1"/>
    <col min="258" max="258" width="16.5703125" style="1" customWidth="1"/>
    <col min="259" max="259" width="19" style="1" bestFit="1" customWidth="1"/>
    <col min="260" max="260" width="28.5703125" style="1" bestFit="1" customWidth="1"/>
    <col min="261" max="261" width="3.28515625" style="1" customWidth="1"/>
    <col min="262" max="511" width="9.140625" style="1"/>
    <col min="512" max="512" width="15.42578125" style="1" customWidth="1"/>
    <col min="513" max="513" width="56.42578125" style="1" customWidth="1"/>
    <col min="514" max="514" width="16.5703125" style="1" customWidth="1"/>
    <col min="515" max="515" width="19" style="1" bestFit="1" customWidth="1"/>
    <col min="516" max="516" width="28.5703125" style="1" bestFit="1" customWidth="1"/>
    <col min="517" max="517" width="3.28515625" style="1" customWidth="1"/>
    <col min="518" max="767" width="9.140625" style="1"/>
    <col min="768" max="768" width="15.42578125" style="1" customWidth="1"/>
    <col min="769" max="769" width="56.42578125" style="1" customWidth="1"/>
    <col min="770" max="770" width="16.5703125" style="1" customWidth="1"/>
    <col min="771" max="771" width="19" style="1" bestFit="1" customWidth="1"/>
    <col min="772" max="772" width="28.5703125" style="1" bestFit="1" customWidth="1"/>
    <col min="773" max="773" width="3.28515625" style="1" customWidth="1"/>
    <col min="774" max="1023" width="9.140625" style="1"/>
    <col min="1024" max="1024" width="15.42578125" style="1" customWidth="1"/>
    <col min="1025" max="1025" width="56.42578125" style="1" customWidth="1"/>
    <col min="1026" max="1026" width="16.5703125" style="1" customWidth="1"/>
    <col min="1027" max="1027" width="19" style="1" bestFit="1" customWidth="1"/>
    <col min="1028" max="1028" width="28.5703125" style="1" bestFit="1" customWidth="1"/>
    <col min="1029" max="1029" width="3.28515625" style="1" customWidth="1"/>
    <col min="1030" max="1279" width="9.140625" style="1"/>
    <col min="1280" max="1280" width="15.42578125" style="1" customWidth="1"/>
    <col min="1281" max="1281" width="56.42578125" style="1" customWidth="1"/>
    <col min="1282" max="1282" width="16.5703125" style="1" customWidth="1"/>
    <col min="1283" max="1283" width="19" style="1" bestFit="1" customWidth="1"/>
    <col min="1284" max="1284" width="28.5703125" style="1" bestFit="1" customWidth="1"/>
    <col min="1285" max="1285" width="3.28515625" style="1" customWidth="1"/>
    <col min="1286" max="1535" width="9.140625" style="1"/>
    <col min="1536" max="1536" width="15.42578125" style="1" customWidth="1"/>
    <col min="1537" max="1537" width="56.42578125" style="1" customWidth="1"/>
    <col min="1538" max="1538" width="16.5703125" style="1" customWidth="1"/>
    <col min="1539" max="1539" width="19" style="1" bestFit="1" customWidth="1"/>
    <col min="1540" max="1540" width="28.5703125" style="1" bestFit="1" customWidth="1"/>
    <col min="1541" max="1541" width="3.28515625" style="1" customWidth="1"/>
    <col min="1542" max="1791" width="9.140625" style="1"/>
    <col min="1792" max="1792" width="15.42578125" style="1" customWidth="1"/>
    <col min="1793" max="1793" width="56.42578125" style="1" customWidth="1"/>
    <col min="1794" max="1794" width="16.5703125" style="1" customWidth="1"/>
    <col min="1795" max="1795" width="19" style="1" bestFit="1" customWidth="1"/>
    <col min="1796" max="1796" width="28.5703125" style="1" bestFit="1" customWidth="1"/>
    <col min="1797" max="1797" width="3.28515625" style="1" customWidth="1"/>
    <col min="1798" max="2047" width="9.140625" style="1"/>
    <col min="2048" max="2048" width="15.42578125" style="1" customWidth="1"/>
    <col min="2049" max="2049" width="56.42578125" style="1" customWidth="1"/>
    <col min="2050" max="2050" width="16.5703125" style="1" customWidth="1"/>
    <col min="2051" max="2051" width="19" style="1" bestFit="1" customWidth="1"/>
    <col min="2052" max="2052" width="28.5703125" style="1" bestFit="1" customWidth="1"/>
    <col min="2053" max="2053" width="3.28515625" style="1" customWidth="1"/>
    <col min="2054" max="2303" width="9.140625" style="1"/>
    <col min="2304" max="2304" width="15.42578125" style="1" customWidth="1"/>
    <col min="2305" max="2305" width="56.42578125" style="1" customWidth="1"/>
    <col min="2306" max="2306" width="16.5703125" style="1" customWidth="1"/>
    <col min="2307" max="2307" width="19" style="1" bestFit="1" customWidth="1"/>
    <col min="2308" max="2308" width="28.5703125" style="1" bestFit="1" customWidth="1"/>
    <col min="2309" max="2309" width="3.28515625" style="1" customWidth="1"/>
    <col min="2310" max="2559" width="9.140625" style="1"/>
    <col min="2560" max="2560" width="15.42578125" style="1" customWidth="1"/>
    <col min="2561" max="2561" width="56.42578125" style="1" customWidth="1"/>
    <col min="2562" max="2562" width="16.5703125" style="1" customWidth="1"/>
    <col min="2563" max="2563" width="19" style="1" bestFit="1" customWidth="1"/>
    <col min="2564" max="2564" width="28.5703125" style="1" bestFit="1" customWidth="1"/>
    <col min="2565" max="2565" width="3.28515625" style="1" customWidth="1"/>
    <col min="2566" max="2815" width="9.140625" style="1"/>
    <col min="2816" max="2816" width="15.42578125" style="1" customWidth="1"/>
    <col min="2817" max="2817" width="56.42578125" style="1" customWidth="1"/>
    <col min="2818" max="2818" width="16.5703125" style="1" customWidth="1"/>
    <col min="2819" max="2819" width="19" style="1" bestFit="1" customWidth="1"/>
    <col min="2820" max="2820" width="28.5703125" style="1" bestFit="1" customWidth="1"/>
    <col min="2821" max="2821" width="3.28515625" style="1" customWidth="1"/>
    <col min="2822" max="3071" width="9.140625" style="1"/>
    <col min="3072" max="3072" width="15.42578125" style="1" customWidth="1"/>
    <col min="3073" max="3073" width="56.42578125" style="1" customWidth="1"/>
    <col min="3074" max="3074" width="16.5703125" style="1" customWidth="1"/>
    <col min="3075" max="3075" width="19" style="1" bestFit="1" customWidth="1"/>
    <col min="3076" max="3076" width="28.5703125" style="1" bestFit="1" customWidth="1"/>
    <col min="3077" max="3077" width="3.28515625" style="1" customWidth="1"/>
    <col min="3078" max="3327" width="9.140625" style="1"/>
    <col min="3328" max="3328" width="15.42578125" style="1" customWidth="1"/>
    <col min="3329" max="3329" width="56.42578125" style="1" customWidth="1"/>
    <col min="3330" max="3330" width="16.5703125" style="1" customWidth="1"/>
    <col min="3331" max="3331" width="19" style="1" bestFit="1" customWidth="1"/>
    <col min="3332" max="3332" width="28.5703125" style="1" bestFit="1" customWidth="1"/>
    <col min="3333" max="3333" width="3.28515625" style="1" customWidth="1"/>
    <col min="3334" max="3583" width="9.140625" style="1"/>
    <col min="3584" max="3584" width="15.42578125" style="1" customWidth="1"/>
    <col min="3585" max="3585" width="56.42578125" style="1" customWidth="1"/>
    <col min="3586" max="3586" width="16.5703125" style="1" customWidth="1"/>
    <col min="3587" max="3587" width="19" style="1" bestFit="1" customWidth="1"/>
    <col min="3588" max="3588" width="28.5703125" style="1" bestFit="1" customWidth="1"/>
    <col min="3589" max="3589" width="3.28515625" style="1" customWidth="1"/>
    <col min="3590" max="3839" width="9.140625" style="1"/>
    <col min="3840" max="3840" width="15.42578125" style="1" customWidth="1"/>
    <col min="3841" max="3841" width="56.42578125" style="1" customWidth="1"/>
    <col min="3842" max="3842" width="16.5703125" style="1" customWidth="1"/>
    <col min="3843" max="3843" width="19" style="1" bestFit="1" customWidth="1"/>
    <col min="3844" max="3844" width="28.5703125" style="1" bestFit="1" customWidth="1"/>
    <col min="3845" max="3845" width="3.28515625" style="1" customWidth="1"/>
    <col min="3846" max="4095" width="9.140625" style="1"/>
    <col min="4096" max="4096" width="15.42578125" style="1" customWidth="1"/>
    <col min="4097" max="4097" width="56.42578125" style="1" customWidth="1"/>
    <col min="4098" max="4098" width="16.5703125" style="1" customWidth="1"/>
    <col min="4099" max="4099" width="19" style="1" bestFit="1" customWidth="1"/>
    <col min="4100" max="4100" width="28.5703125" style="1" bestFit="1" customWidth="1"/>
    <col min="4101" max="4101" width="3.28515625" style="1" customWidth="1"/>
    <col min="4102" max="4351" width="9.140625" style="1"/>
    <col min="4352" max="4352" width="15.42578125" style="1" customWidth="1"/>
    <col min="4353" max="4353" width="56.42578125" style="1" customWidth="1"/>
    <col min="4354" max="4354" width="16.5703125" style="1" customWidth="1"/>
    <col min="4355" max="4355" width="19" style="1" bestFit="1" customWidth="1"/>
    <col min="4356" max="4356" width="28.5703125" style="1" bestFit="1" customWidth="1"/>
    <col min="4357" max="4357" width="3.28515625" style="1" customWidth="1"/>
    <col min="4358" max="4607" width="9.140625" style="1"/>
    <col min="4608" max="4608" width="15.42578125" style="1" customWidth="1"/>
    <col min="4609" max="4609" width="56.42578125" style="1" customWidth="1"/>
    <col min="4610" max="4610" width="16.5703125" style="1" customWidth="1"/>
    <col min="4611" max="4611" width="19" style="1" bestFit="1" customWidth="1"/>
    <col min="4612" max="4612" width="28.5703125" style="1" bestFit="1" customWidth="1"/>
    <col min="4613" max="4613" width="3.28515625" style="1" customWidth="1"/>
    <col min="4614" max="4863" width="9.140625" style="1"/>
    <col min="4864" max="4864" width="15.42578125" style="1" customWidth="1"/>
    <col min="4865" max="4865" width="56.42578125" style="1" customWidth="1"/>
    <col min="4866" max="4866" width="16.5703125" style="1" customWidth="1"/>
    <col min="4867" max="4867" width="19" style="1" bestFit="1" customWidth="1"/>
    <col min="4868" max="4868" width="28.5703125" style="1" bestFit="1" customWidth="1"/>
    <col min="4869" max="4869" width="3.28515625" style="1" customWidth="1"/>
    <col min="4870" max="5119" width="9.140625" style="1"/>
    <col min="5120" max="5120" width="15.42578125" style="1" customWidth="1"/>
    <col min="5121" max="5121" width="56.42578125" style="1" customWidth="1"/>
    <col min="5122" max="5122" width="16.5703125" style="1" customWidth="1"/>
    <col min="5123" max="5123" width="19" style="1" bestFit="1" customWidth="1"/>
    <col min="5124" max="5124" width="28.5703125" style="1" bestFit="1" customWidth="1"/>
    <col min="5125" max="5125" width="3.28515625" style="1" customWidth="1"/>
    <col min="5126" max="5375" width="9.140625" style="1"/>
    <col min="5376" max="5376" width="15.42578125" style="1" customWidth="1"/>
    <col min="5377" max="5377" width="56.42578125" style="1" customWidth="1"/>
    <col min="5378" max="5378" width="16.5703125" style="1" customWidth="1"/>
    <col min="5379" max="5379" width="19" style="1" bestFit="1" customWidth="1"/>
    <col min="5380" max="5380" width="28.5703125" style="1" bestFit="1" customWidth="1"/>
    <col min="5381" max="5381" width="3.28515625" style="1" customWidth="1"/>
    <col min="5382" max="5631" width="9.140625" style="1"/>
    <col min="5632" max="5632" width="15.42578125" style="1" customWidth="1"/>
    <col min="5633" max="5633" width="56.42578125" style="1" customWidth="1"/>
    <col min="5634" max="5634" width="16.5703125" style="1" customWidth="1"/>
    <col min="5635" max="5635" width="19" style="1" bestFit="1" customWidth="1"/>
    <col min="5636" max="5636" width="28.5703125" style="1" bestFit="1" customWidth="1"/>
    <col min="5637" max="5637" width="3.28515625" style="1" customWidth="1"/>
    <col min="5638" max="5887" width="9.140625" style="1"/>
    <col min="5888" max="5888" width="15.42578125" style="1" customWidth="1"/>
    <col min="5889" max="5889" width="56.42578125" style="1" customWidth="1"/>
    <col min="5890" max="5890" width="16.5703125" style="1" customWidth="1"/>
    <col min="5891" max="5891" width="19" style="1" bestFit="1" customWidth="1"/>
    <col min="5892" max="5892" width="28.5703125" style="1" bestFit="1" customWidth="1"/>
    <col min="5893" max="5893" width="3.28515625" style="1" customWidth="1"/>
    <col min="5894" max="6143" width="9.140625" style="1"/>
    <col min="6144" max="6144" width="15.42578125" style="1" customWidth="1"/>
    <col min="6145" max="6145" width="56.42578125" style="1" customWidth="1"/>
    <col min="6146" max="6146" width="16.5703125" style="1" customWidth="1"/>
    <col min="6147" max="6147" width="19" style="1" bestFit="1" customWidth="1"/>
    <col min="6148" max="6148" width="28.5703125" style="1" bestFit="1" customWidth="1"/>
    <col min="6149" max="6149" width="3.28515625" style="1" customWidth="1"/>
    <col min="6150" max="6399" width="9.140625" style="1"/>
    <col min="6400" max="6400" width="15.42578125" style="1" customWidth="1"/>
    <col min="6401" max="6401" width="56.42578125" style="1" customWidth="1"/>
    <col min="6402" max="6402" width="16.5703125" style="1" customWidth="1"/>
    <col min="6403" max="6403" width="19" style="1" bestFit="1" customWidth="1"/>
    <col min="6404" max="6404" width="28.5703125" style="1" bestFit="1" customWidth="1"/>
    <col min="6405" max="6405" width="3.28515625" style="1" customWidth="1"/>
    <col min="6406" max="6655" width="9.140625" style="1"/>
    <col min="6656" max="6656" width="15.42578125" style="1" customWidth="1"/>
    <col min="6657" max="6657" width="56.42578125" style="1" customWidth="1"/>
    <col min="6658" max="6658" width="16.5703125" style="1" customWidth="1"/>
    <col min="6659" max="6659" width="19" style="1" bestFit="1" customWidth="1"/>
    <col min="6660" max="6660" width="28.5703125" style="1" bestFit="1" customWidth="1"/>
    <col min="6661" max="6661" width="3.28515625" style="1" customWidth="1"/>
    <col min="6662" max="6911" width="9.140625" style="1"/>
    <col min="6912" max="6912" width="15.42578125" style="1" customWidth="1"/>
    <col min="6913" max="6913" width="56.42578125" style="1" customWidth="1"/>
    <col min="6914" max="6914" width="16.5703125" style="1" customWidth="1"/>
    <col min="6915" max="6915" width="19" style="1" bestFit="1" customWidth="1"/>
    <col min="6916" max="6916" width="28.5703125" style="1" bestFit="1" customWidth="1"/>
    <col min="6917" max="6917" width="3.28515625" style="1" customWidth="1"/>
    <col min="6918" max="7167" width="9.140625" style="1"/>
    <col min="7168" max="7168" width="15.42578125" style="1" customWidth="1"/>
    <col min="7169" max="7169" width="56.42578125" style="1" customWidth="1"/>
    <col min="7170" max="7170" width="16.5703125" style="1" customWidth="1"/>
    <col min="7171" max="7171" width="19" style="1" bestFit="1" customWidth="1"/>
    <col min="7172" max="7172" width="28.5703125" style="1" bestFit="1" customWidth="1"/>
    <col min="7173" max="7173" width="3.28515625" style="1" customWidth="1"/>
    <col min="7174" max="7423" width="9.140625" style="1"/>
    <col min="7424" max="7424" width="15.42578125" style="1" customWidth="1"/>
    <col min="7425" max="7425" width="56.42578125" style="1" customWidth="1"/>
    <col min="7426" max="7426" width="16.5703125" style="1" customWidth="1"/>
    <col min="7427" max="7427" width="19" style="1" bestFit="1" customWidth="1"/>
    <col min="7428" max="7428" width="28.5703125" style="1" bestFit="1" customWidth="1"/>
    <col min="7429" max="7429" width="3.28515625" style="1" customWidth="1"/>
    <col min="7430" max="7679" width="9.140625" style="1"/>
    <col min="7680" max="7680" width="15.42578125" style="1" customWidth="1"/>
    <col min="7681" max="7681" width="56.42578125" style="1" customWidth="1"/>
    <col min="7682" max="7682" width="16.5703125" style="1" customWidth="1"/>
    <col min="7683" max="7683" width="19" style="1" bestFit="1" customWidth="1"/>
    <col min="7684" max="7684" width="28.5703125" style="1" bestFit="1" customWidth="1"/>
    <col min="7685" max="7685" width="3.28515625" style="1" customWidth="1"/>
    <col min="7686" max="7935" width="9.140625" style="1"/>
    <col min="7936" max="7936" width="15.42578125" style="1" customWidth="1"/>
    <col min="7937" max="7937" width="56.42578125" style="1" customWidth="1"/>
    <col min="7938" max="7938" width="16.5703125" style="1" customWidth="1"/>
    <col min="7939" max="7939" width="19" style="1" bestFit="1" customWidth="1"/>
    <col min="7940" max="7940" width="28.5703125" style="1" bestFit="1" customWidth="1"/>
    <col min="7941" max="7941" width="3.28515625" style="1" customWidth="1"/>
    <col min="7942" max="8191" width="9.140625" style="1"/>
    <col min="8192" max="8192" width="15.42578125" style="1" customWidth="1"/>
    <col min="8193" max="8193" width="56.42578125" style="1" customWidth="1"/>
    <col min="8194" max="8194" width="16.5703125" style="1" customWidth="1"/>
    <col min="8195" max="8195" width="19" style="1" bestFit="1" customWidth="1"/>
    <col min="8196" max="8196" width="28.5703125" style="1" bestFit="1" customWidth="1"/>
    <col min="8197" max="8197" width="3.28515625" style="1" customWidth="1"/>
    <col min="8198" max="8447" width="9.140625" style="1"/>
    <col min="8448" max="8448" width="15.42578125" style="1" customWidth="1"/>
    <col min="8449" max="8449" width="56.42578125" style="1" customWidth="1"/>
    <col min="8450" max="8450" width="16.5703125" style="1" customWidth="1"/>
    <col min="8451" max="8451" width="19" style="1" bestFit="1" customWidth="1"/>
    <col min="8452" max="8452" width="28.5703125" style="1" bestFit="1" customWidth="1"/>
    <col min="8453" max="8453" width="3.28515625" style="1" customWidth="1"/>
    <col min="8454" max="8703" width="9.140625" style="1"/>
    <col min="8704" max="8704" width="15.42578125" style="1" customWidth="1"/>
    <col min="8705" max="8705" width="56.42578125" style="1" customWidth="1"/>
    <col min="8706" max="8706" width="16.5703125" style="1" customWidth="1"/>
    <col min="8707" max="8707" width="19" style="1" bestFit="1" customWidth="1"/>
    <col min="8708" max="8708" width="28.5703125" style="1" bestFit="1" customWidth="1"/>
    <col min="8709" max="8709" width="3.28515625" style="1" customWidth="1"/>
    <col min="8710" max="8959" width="9.140625" style="1"/>
    <col min="8960" max="8960" width="15.42578125" style="1" customWidth="1"/>
    <col min="8961" max="8961" width="56.42578125" style="1" customWidth="1"/>
    <col min="8962" max="8962" width="16.5703125" style="1" customWidth="1"/>
    <col min="8963" max="8963" width="19" style="1" bestFit="1" customWidth="1"/>
    <col min="8964" max="8964" width="28.5703125" style="1" bestFit="1" customWidth="1"/>
    <col min="8965" max="8965" width="3.28515625" style="1" customWidth="1"/>
    <col min="8966" max="9215" width="9.140625" style="1"/>
    <col min="9216" max="9216" width="15.42578125" style="1" customWidth="1"/>
    <col min="9217" max="9217" width="56.42578125" style="1" customWidth="1"/>
    <col min="9218" max="9218" width="16.5703125" style="1" customWidth="1"/>
    <col min="9219" max="9219" width="19" style="1" bestFit="1" customWidth="1"/>
    <col min="9220" max="9220" width="28.5703125" style="1" bestFit="1" customWidth="1"/>
    <col min="9221" max="9221" width="3.28515625" style="1" customWidth="1"/>
    <col min="9222" max="9471" width="9.140625" style="1"/>
    <col min="9472" max="9472" width="15.42578125" style="1" customWidth="1"/>
    <col min="9473" max="9473" width="56.42578125" style="1" customWidth="1"/>
    <col min="9474" max="9474" width="16.5703125" style="1" customWidth="1"/>
    <col min="9475" max="9475" width="19" style="1" bestFit="1" customWidth="1"/>
    <col min="9476" max="9476" width="28.5703125" style="1" bestFit="1" customWidth="1"/>
    <col min="9477" max="9477" width="3.28515625" style="1" customWidth="1"/>
    <col min="9478" max="9727" width="9.140625" style="1"/>
    <col min="9728" max="9728" width="15.42578125" style="1" customWidth="1"/>
    <col min="9729" max="9729" width="56.42578125" style="1" customWidth="1"/>
    <col min="9730" max="9730" width="16.5703125" style="1" customWidth="1"/>
    <col min="9731" max="9731" width="19" style="1" bestFit="1" customWidth="1"/>
    <col min="9732" max="9732" width="28.5703125" style="1" bestFit="1" customWidth="1"/>
    <col min="9733" max="9733" width="3.28515625" style="1" customWidth="1"/>
    <col min="9734" max="9983" width="9.140625" style="1"/>
    <col min="9984" max="9984" width="15.42578125" style="1" customWidth="1"/>
    <col min="9985" max="9985" width="56.42578125" style="1" customWidth="1"/>
    <col min="9986" max="9986" width="16.5703125" style="1" customWidth="1"/>
    <col min="9987" max="9987" width="19" style="1" bestFit="1" customWidth="1"/>
    <col min="9988" max="9988" width="28.5703125" style="1" bestFit="1" customWidth="1"/>
    <col min="9989" max="9989" width="3.28515625" style="1" customWidth="1"/>
    <col min="9990" max="10239" width="9.140625" style="1"/>
    <col min="10240" max="10240" width="15.42578125" style="1" customWidth="1"/>
    <col min="10241" max="10241" width="56.42578125" style="1" customWidth="1"/>
    <col min="10242" max="10242" width="16.5703125" style="1" customWidth="1"/>
    <col min="10243" max="10243" width="19" style="1" bestFit="1" customWidth="1"/>
    <col min="10244" max="10244" width="28.5703125" style="1" bestFit="1" customWidth="1"/>
    <col min="10245" max="10245" width="3.28515625" style="1" customWidth="1"/>
    <col min="10246" max="10495" width="9.140625" style="1"/>
    <col min="10496" max="10496" width="15.42578125" style="1" customWidth="1"/>
    <col min="10497" max="10497" width="56.42578125" style="1" customWidth="1"/>
    <col min="10498" max="10498" width="16.5703125" style="1" customWidth="1"/>
    <col min="10499" max="10499" width="19" style="1" bestFit="1" customWidth="1"/>
    <col min="10500" max="10500" width="28.5703125" style="1" bestFit="1" customWidth="1"/>
    <col min="10501" max="10501" width="3.28515625" style="1" customWidth="1"/>
    <col min="10502" max="10751" width="9.140625" style="1"/>
    <col min="10752" max="10752" width="15.42578125" style="1" customWidth="1"/>
    <col min="10753" max="10753" width="56.42578125" style="1" customWidth="1"/>
    <col min="10754" max="10754" width="16.5703125" style="1" customWidth="1"/>
    <col min="10755" max="10755" width="19" style="1" bestFit="1" customWidth="1"/>
    <col min="10756" max="10756" width="28.5703125" style="1" bestFit="1" customWidth="1"/>
    <col min="10757" max="10757" width="3.28515625" style="1" customWidth="1"/>
    <col min="10758" max="11007" width="9.140625" style="1"/>
    <col min="11008" max="11008" width="15.42578125" style="1" customWidth="1"/>
    <col min="11009" max="11009" width="56.42578125" style="1" customWidth="1"/>
    <col min="11010" max="11010" width="16.5703125" style="1" customWidth="1"/>
    <col min="11011" max="11011" width="19" style="1" bestFit="1" customWidth="1"/>
    <col min="11012" max="11012" width="28.5703125" style="1" bestFit="1" customWidth="1"/>
    <col min="11013" max="11013" width="3.28515625" style="1" customWidth="1"/>
    <col min="11014" max="11263" width="9.140625" style="1"/>
    <col min="11264" max="11264" width="15.42578125" style="1" customWidth="1"/>
    <col min="11265" max="11265" width="56.42578125" style="1" customWidth="1"/>
    <col min="11266" max="11266" width="16.5703125" style="1" customWidth="1"/>
    <col min="11267" max="11267" width="19" style="1" bestFit="1" customWidth="1"/>
    <col min="11268" max="11268" width="28.5703125" style="1" bestFit="1" customWidth="1"/>
    <col min="11269" max="11269" width="3.28515625" style="1" customWidth="1"/>
    <col min="11270" max="11519" width="9.140625" style="1"/>
    <col min="11520" max="11520" width="15.42578125" style="1" customWidth="1"/>
    <col min="11521" max="11521" width="56.42578125" style="1" customWidth="1"/>
    <col min="11522" max="11522" width="16.5703125" style="1" customWidth="1"/>
    <col min="11523" max="11523" width="19" style="1" bestFit="1" customWidth="1"/>
    <col min="11524" max="11524" width="28.5703125" style="1" bestFit="1" customWidth="1"/>
    <col min="11525" max="11525" width="3.28515625" style="1" customWidth="1"/>
    <col min="11526" max="11775" width="9.140625" style="1"/>
    <col min="11776" max="11776" width="15.42578125" style="1" customWidth="1"/>
    <col min="11777" max="11777" width="56.42578125" style="1" customWidth="1"/>
    <col min="11778" max="11778" width="16.5703125" style="1" customWidth="1"/>
    <col min="11779" max="11779" width="19" style="1" bestFit="1" customWidth="1"/>
    <col min="11780" max="11780" width="28.5703125" style="1" bestFit="1" customWidth="1"/>
    <col min="11781" max="11781" width="3.28515625" style="1" customWidth="1"/>
    <col min="11782" max="12031" width="9.140625" style="1"/>
    <col min="12032" max="12032" width="15.42578125" style="1" customWidth="1"/>
    <col min="12033" max="12033" width="56.42578125" style="1" customWidth="1"/>
    <col min="12034" max="12034" width="16.5703125" style="1" customWidth="1"/>
    <col min="12035" max="12035" width="19" style="1" bestFit="1" customWidth="1"/>
    <col min="12036" max="12036" width="28.5703125" style="1" bestFit="1" customWidth="1"/>
    <col min="12037" max="12037" width="3.28515625" style="1" customWidth="1"/>
    <col min="12038" max="12287" width="9.140625" style="1"/>
    <col min="12288" max="12288" width="15.42578125" style="1" customWidth="1"/>
    <col min="12289" max="12289" width="56.42578125" style="1" customWidth="1"/>
    <col min="12290" max="12290" width="16.5703125" style="1" customWidth="1"/>
    <col min="12291" max="12291" width="19" style="1" bestFit="1" customWidth="1"/>
    <col min="12292" max="12292" width="28.5703125" style="1" bestFit="1" customWidth="1"/>
    <col min="12293" max="12293" width="3.28515625" style="1" customWidth="1"/>
    <col min="12294" max="12543" width="9.140625" style="1"/>
    <col min="12544" max="12544" width="15.42578125" style="1" customWidth="1"/>
    <col min="12545" max="12545" width="56.42578125" style="1" customWidth="1"/>
    <col min="12546" max="12546" width="16.5703125" style="1" customWidth="1"/>
    <col min="12547" max="12547" width="19" style="1" bestFit="1" customWidth="1"/>
    <col min="12548" max="12548" width="28.5703125" style="1" bestFit="1" customWidth="1"/>
    <col min="12549" max="12549" width="3.28515625" style="1" customWidth="1"/>
    <col min="12550" max="12799" width="9.140625" style="1"/>
    <col min="12800" max="12800" width="15.42578125" style="1" customWidth="1"/>
    <col min="12801" max="12801" width="56.42578125" style="1" customWidth="1"/>
    <col min="12802" max="12802" width="16.5703125" style="1" customWidth="1"/>
    <col min="12803" max="12803" width="19" style="1" bestFit="1" customWidth="1"/>
    <col min="12804" max="12804" width="28.5703125" style="1" bestFit="1" customWidth="1"/>
    <col min="12805" max="12805" width="3.28515625" style="1" customWidth="1"/>
    <col min="12806" max="13055" width="9.140625" style="1"/>
    <col min="13056" max="13056" width="15.42578125" style="1" customWidth="1"/>
    <col min="13057" max="13057" width="56.42578125" style="1" customWidth="1"/>
    <col min="13058" max="13058" width="16.5703125" style="1" customWidth="1"/>
    <col min="13059" max="13059" width="19" style="1" bestFit="1" customWidth="1"/>
    <col min="13060" max="13060" width="28.5703125" style="1" bestFit="1" customWidth="1"/>
    <col min="13061" max="13061" width="3.28515625" style="1" customWidth="1"/>
    <col min="13062" max="13311" width="9.140625" style="1"/>
    <col min="13312" max="13312" width="15.42578125" style="1" customWidth="1"/>
    <col min="13313" max="13313" width="56.42578125" style="1" customWidth="1"/>
    <col min="13314" max="13314" width="16.5703125" style="1" customWidth="1"/>
    <col min="13315" max="13315" width="19" style="1" bestFit="1" customWidth="1"/>
    <col min="13316" max="13316" width="28.5703125" style="1" bestFit="1" customWidth="1"/>
    <col min="13317" max="13317" width="3.28515625" style="1" customWidth="1"/>
    <col min="13318" max="13567" width="9.140625" style="1"/>
    <col min="13568" max="13568" width="15.42578125" style="1" customWidth="1"/>
    <col min="13569" max="13569" width="56.42578125" style="1" customWidth="1"/>
    <col min="13570" max="13570" width="16.5703125" style="1" customWidth="1"/>
    <col min="13571" max="13571" width="19" style="1" bestFit="1" customWidth="1"/>
    <col min="13572" max="13572" width="28.5703125" style="1" bestFit="1" customWidth="1"/>
    <col min="13573" max="13573" width="3.28515625" style="1" customWidth="1"/>
    <col min="13574" max="13823" width="9.140625" style="1"/>
    <col min="13824" max="13824" width="15.42578125" style="1" customWidth="1"/>
    <col min="13825" max="13825" width="56.42578125" style="1" customWidth="1"/>
    <col min="13826" max="13826" width="16.5703125" style="1" customWidth="1"/>
    <col min="13827" max="13827" width="19" style="1" bestFit="1" customWidth="1"/>
    <col min="13828" max="13828" width="28.5703125" style="1" bestFit="1" customWidth="1"/>
    <col min="13829" max="13829" width="3.28515625" style="1" customWidth="1"/>
    <col min="13830" max="14079" width="9.140625" style="1"/>
    <col min="14080" max="14080" width="15.42578125" style="1" customWidth="1"/>
    <col min="14081" max="14081" width="56.42578125" style="1" customWidth="1"/>
    <col min="14082" max="14082" width="16.5703125" style="1" customWidth="1"/>
    <col min="14083" max="14083" width="19" style="1" bestFit="1" customWidth="1"/>
    <col min="14084" max="14084" width="28.5703125" style="1" bestFit="1" customWidth="1"/>
    <col min="14085" max="14085" width="3.28515625" style="1" customWidth="1"/>
    <col min="14086" max="14335" width="9.140625" style="1"/>
    <col min="14336" max="14336" width="15.42578125" style="1" customWidth="1"/>
    <col min="14337" max="14337" width="56.42578125" style="1" customWidth="1"/>
    <col min="14338" max="14338" width="16.5703125" style="1" customWidth="1"/>
    <col min="14339" max="14339" width="19" style="1" bestFit="1" customWidth="1"/>
    <col min="14340" max="14340" width="28.5703125" style="1" bestFit="1" customWidth="1"/>
    <col min="14341" max="14341" width="3.28515625" style="1" customWidth="1"/>
    <col min="14342" max="14591" width="9.140625" style="1"/>
    <col min="14592" max="14592" width="15.42578125" style="1" customWidth="1"/>
    <col min="14593" max="14593" width="56.42578125" style="1" customWidth="1"/>
    <col min="14594" max="14594" width="16.5703125" style="1" customWidth="1"/>
    <col min="14595" max="14595" width="19" style="1" bestFit="1" customWidth="1"/>
    <col min="14596" max="14596" width="28.5703125" style="1" bestFit="1" customWidth="1"/>
    <col min="14597" max="14597" width="3.28515625" style="1" customWidth="1"/>
    <col min="14598" max="14847" width="9.140625" style="1"/>
    <col min="14848" max="14848" width="15.42578125" style="1" customWidth="1"/>
    <col min="14849" max="14849" width="56.42578125" style="1" customWidth="1"/>
    <col min="14850" max="14850" width="16.5703125" style="1" customWidth="1"/>
    <col min="14851" max="14851" width="19" style="1" bestFit="1" customWidth="1"/>
    <col min="14852" max="14852" width="28.5703125" style="1" bestFit="1" customWidth="1"/>
    <col min="14853" max="14853" width="3.28515625" style="1" customWidth="1"/>
    <col min="14854" max="15103" width="9.140625" style="1"/>
    <col min="15104" max="15104" width="15.42578125" style="1" customWidth="1"/>
    <col min="15105" max="15105" width="56.42578125" style="1" customWidth="1"/>
    <col min="15106" max="15106" width="16.5703125" style="1" customWidth="1"/>
    <col min="15107" max="15107" width="19" style="1" bestFit="1" customWidth="1"/>
    <col min="15108" max="15108" width="28.5703125" style="1" bestFit="1" customWidth="1"/>
    <col min="15109" max="15109" width="3.28515625" style="1" customWidth="1"/>
    <col min="15110" max="15359" width="9.140625" style="1"/>
    <col min="15360" max="15360" width="15.42578125" style="1" customWidth="1"/>
    <col min="15361" max="15361" width="56.42578125" style="1" customWidth="1"/>
    <col min="15362" max="15362" width="16.5703125" style="1" customWidth="1"/>
    <col min="15363" max="15363" width="19" style="1" bestFit="1" customWidth="1"/>
    <col min="15364" max="15364" width="28.5703125" style="1" bestFit="1" customWidth="1"/>
    <col min="15365" max="15365" width="3.28515625" style="1" customWidth="1"/>
    <col min="15366" max="15615" width="9.140625" style="1"/>
    <col min="15616" max="15616" width="15.42578125" style="1" customWidth="1"/>
    <col min="15617" max="15617" width="56.42578125" style="1" customWidth="1"/>
    <col min="15618" max="15618" width="16.5703125" style="1" customWidth="1"/>
    <col min="15619" max="15619" width="19" style="1" bestFit="1" customWidth="1"/>
    <col min="15620" max="15620" width="28.5703125" style="1" bestFit="1" customWidth="1"/>
    <col min="15621" max="15621" width="3.28515625" style="1" customWidth="1"/>
    <col min="15622" max="15871" width="9.140625" style="1"/>
    <col min="15872" max="15872" width="15.42578125" style="1" customWidth="1"/>
    <col min="15873" max="15873" width="56.42578125" style="1" customWidth="1"/>
    <col min="15874" max="15874" width="16.5703125" style="1" customWidth="1"/>
    <col min="15875" max="15875" width="19" style="1" bestFit="1" customWidth="1"/>
    <col min="15876" max="15876" width="28.5703125" style="1" bestFit="1" customWidth="1"/>
    <col min="15877" max="15877" width="3.28515625" style="1" customWidth="1"/>
    <col min="15878" max="16127" width="9.140625" style="1"/>
    <col min="16128" max="16128" width="15.42578125" style="1" customWidth="1"/>
    <col min="16129" max="16129" width="56.42578125" style="1" customWidth="1"/>
    <col min="16130" max="16130" width="16.5703125" style="1" customWidth="1"/>
    <col min="16131" max="16131" width="19" style="1" bestFit="1" customWidth="1"/>
    <col min="16132" max="16132" width="28.5703125" style="1" bestFit="1" customWidth="1"/>
    <col min="16133" max="16133" width="3.28515625" style="1" customWidth="1"/>
    <col min="16134" max="16384" width="9.140625" style="1"/>
  </cols>
  <sheetData>
    <row r="1" spans="1:5" s="60" customFormat="1" ht="22.5" customHeight="1" x14ac:dyDescent="0.25">
      <c r="A1" s="59" t="s">
        <v>106</v>
      </c>
      <c r="B1" s="59"/>
      <c r="C1" s="59"/>
      <c r="D1" s="59"/>
      <c r="E1" s="59"/>
    </row>
    <row r="2" spans="1:5" s="58" customFormat="1" ht="23.25" customHeight="1" x14ac:dyDescent="0.25">
      <c r="A2" s="59" t="s">
        <v>105</v>
      </c>
      <c r="B2" s="59"/>
      <c r="C2" s="59"/>
      <c r="D2" s="59"/>
      <c r="E2" s="59"/>
    </row>
    <row r="3" spans="1:5" ht="47.25" customHeight="1" thickBot="1" x14ac:dyDescent="0.25">
      <c r="A3" s="57" t="s">
        <v>104</v>
      </c>
      <c r="B3" s="57"/>
      <c r="C3" s="57"/>
      <c r="D3" s="57"/>
      <c r="E3" s="57"/>
    </row>
    <row r="4" spans="1:5" ht="15.75" customHeight="1" x14ac:dyDescent="0.2">
      <c r="A4" s="56"/>
      <c r="B4" s="56"/>
      <c r="C4" s="56"/>
      <c r="D4" s="56"/>
      <c r="E4" s="56"/>
    </row>
    <row r="5" spans="1:5" ht="15.75" x14ac:dyDescent="0.25">
      <c r="A5" s="11"/>
      <c r="B5" s="8"/>
      <c r="C5" s="55"/>
      <c r="D5" s="8"/>
      <c r="E5" s="44" t="s">
        <v>103</v>
      </c>
    </row>
    <row r="6" spans="1:5" ht="15.75" x14ac:dyDescent="0.25">
      <c r="A6" s="11"/>
      <c r="B6" s="8"/>
      <c r="C6" s="55"/>
      <c r="D6" s="54" t="s">
        <v>102</v>
      </c>
      <c r="E6" s="44" t="s">
        <v>98</v>
      </c>
    </row>
    <row r="7" spans="1:5" s="43" customFormat="1" ht="16.5" thickBot="1" x14ac:dyDescent="0.3">
      <c r="A7" s="53" t="s">
        <v>101</v>
      </c>
      <c r="B7" s="52" t="s">
        <v>100</v>
      </c>
      <c r="C7" s="51" t="s">
        <v>99</v>
      </c>
      <c r="D7" s="50" t="s">
        <v>98</v>
      </c>
      <c r="E7" s="49" t="s">
        <v>97</v>
      </c>
    </row>
    <row r="8" spans="1:5" s="43" customFormat="1" ht="5.25" customHeight="1" x14ac:dyDescent="0.25">
      <c r="A8" s="48"/>
      <c r="B8" s="47"/>
      <c r="C8" s="46"/>
      <c r="D8" s="45"/>
      <c r="E8" s="44"/>
    </row>
    <row r="9" spans="1:5" s="8" customFormat="1" ht="17.100000000000001" customHeight="1" x14ac:dyDescent="0.2">
      <c r="A9" s="21" t="s">
        <v>96</v>
      </c>
      <c r="B9" s="20" t="s">
        <v>95</v>
      </c>
      <c r="C9" s="19">
        <v>213253</v>
      </c>
      <c r="D9" s="9">
        <v>1677473</v>
      </c>
      <c r="E9" s="9">
        <v>838737</v>
      </c>
    </row>
    <row r="10" spans="1:5" s="8" customFormat="1" ht="8.25" customHeight="1" x14ac:dyDescent="0.2">
      <c r="A10" s="26"/>
      <c r="B10" s="28"/>
      <c r="C10" s="24"/>
      <c r="D10" s="42"/>
      <c r="E10" s="32"/>
    </row>
    <row r="11" spans="1:5" s="8" customFormat="1" ht="17.100000000000001" customHeight="1" x14ac:dyDescent="0.2">
      <c r="A11" s="21" t="s">
        <v>87</v>
      </c>
      <c r="B11" s="20" t="s">
        <v>94</v>
      </c>
      <c r="C11" s="19">
        <v>217591</v>
      </c>
      <c r="D11" s="18">
        <f>1914686+2</f>
        <v>1914688</v>
      </c>
      <c r="E11" s="18">
        <v>957344</v>
      </c>
    </row>
    <row r="12" spans="1:5" s="8" customFormat="1" ht="17.100000000000001" customHeight="1" x14ac:dyDescent="0.2">
      <c r="A12" s="21" t="s">
        <v>87</v>
      </c>
      <c r="B12" s="20" t="s">
        <v>93</v>
      </c>
      <c r="C12" s="19">
        <v>254856</v>
      </c>
      <c r="D12" s="18">
        <v>1849608</v>
      </c>
      <c r="E12" s="18">
        <v>924804</v>
      </c>
    </row>
    <row r="13" spans="1:5" s="37" customFormat="1" ht="17.100000000000001" customHeight="1" x14ac:dyDescent="0.2">
      <c r="A13" s="40"/>
      <c r="B13" s="39" t="s">
        <v>92</v>
      </c>
      <c r="C13" s="34"/>
      <c r="D13" s="41"/>
      <c r="E13" s="41"/>
    </row>
    <row r="14" spans="1:5" s="37" customFormat="1" ht="17.100000000000001" customHeight="1" x14ac:dyDescent="0.2">
      <c r="A14" s="40"/>
      <c r="B14" s="39" t="s">
        <v>91</v>
      </c>
      <c r="C14" s="34"/>
      <c r="D14" s="38"/>
      <c r="E14" s="38"/>
    </row>
    <row r="15" spans="1:5" s="8" customFormat="1" ht="17.100000000000001" customHeight="1" x14ac:dyDescent="0.2">
      <c r="A15" s="21" t="s">
        <v>87</v>
      </c>
      <c r="B15" s="20" t="s">
        <v>90</v>
      </c>
      <c r="C15" s="19">
        <v>263532</v>
      </c>
      <c r="D15" s="18">
        <v>2206544</v>
      </c>
      <c r="E15" s="18">
        <v>1103272</v>
      </c>
    </row>
    <row r="16" spans="1:5" s="8" customFormat="1" ht="17.100000000000001" customHeight="1" x14ac:dyDescent="0.2">
      <c r="A16" s="21" t="s">
        <v>87</v>
      </c>
      <c r="B16" s="20" t="s">
        <v>89</v>
      </c>
      <c r="C16" s="19">
        <v>285408</v>
      </c>
      <c r="D16" s="18">
        <v>2636339</v>
      </c>
      <c r="E16" s="18">
        <v>1318170</v>
      </c>
    </row>
    <row r="17" spans="1:5" s="8" customFormat="1" ht="17.100000000000001" customHeight="1" x14ac:dyDescent="0.2">
      <c r="A17" s="21" t="s">
        <v>87</v>
      </c>
      <c r="B17" s="20" t="s">
        <v>88</v>
      </c>
      <c r="C17" s="19">
        <v>200436</v>
      </c>
      <c r="D17" s="18">
        <v>1311837</v>
      </c>
      <c r="E17" s="18">
        <v>655919</v>
      </c>
    </row>
    <row r="18" spans="1:5" s="8" customFormat="1" ht="17.100000000000001" customHeight="1" x14ac:dyDescent="0.2">
      <c r="A18" s="26" t="s">
        <v>87</v>
      </c>
      <c r="B18" s="28" t="s">
        <v>86</v>
      </c>
      <c r="C18" s="24">
        <v>229810</v>
      </c>
      <c r="D18" s="36" t="s">
        <v>85</v>
      </c>
      <c r="E18" s="35">
        <v>623817</v>
      </c>
    </row>
    <row r="19" spans="1:5" s="8" customFormat="1" ht="8.25" customHeight="1" x14ac:dyDescent="0.2">
      <c r="A19" s="21"/>
      <c r="B19" s="20"/>
      <c r="C19" s="19"/>
      <c r="D19" s="9"/>
    </row>
    <row r="20" spans="1:5" s="8" customFormat="1" ht="17.100000000000001" customHeight="1" x14ac:dyDescent="0.2">
      <c r="A20" s="21" t="s">
        <v>84</v>
      </c>
      <c r="B20" s="20" t="s">
        <v>83</v>
      </c>
      <c r="C20" s="19">
        <v>206757</v>
      </c>
      <c r="D20" s="18">
        <v>1156197</v>
      </c>
      <c r="E20" s="18">
        <v>578099</v>
      </c>
    </row>
    <row r="21" spans="1:5" s="8" customFormat="1" ht="8.25" customHeight="1" x14ac:dyDescent="0.2">
      <c r="A21" s="26"/>
      <c r="B21" s="28"/>
      <c r="C21" s="24"/>
      <c r="D21" s="29"/>
      <c r="E21" s="32"/>
    </row>
    <row r="22" spans="1:5" s="8" customFormat="1" ht="17.100000000000001" customHeight="1" x14ac:dyDescent="0.2">
      <c r="A22" s="21" t="s">
        <v>79</v>
      </c>
      <c r="B22" s="20" t="s">
        <v>82</v>
      </c>
      <c r="C22" s="19">
        <v>888890</v>
      </c>
      <c r="D22" s="9">
        <v>9676425</v>
      </c>
      <c r="E22" s="9">
        <v>4838213</v>
      </c>
    </row>
    <row r="23" spans="1:5" s="8" customFormat="1" ht="17.100000000000001" customHeight="1" x14ac:dyDescent="0.2">
      <c r="A23" s="21"/>
      <c r="B23" s="17" t="s">
        <v>81</v>
      </c>
      <c r="C23" s="34"/>
      <c r="D23" s="33"/>
    </row>
    <row r="24" spans="1:5" s="8" customFormat="1" ht="17.100000000000001" customHeight="1" x14ac:dyDescent="0.2">
      <c r="A24" s="21"/>
      <c r="B24" s="17" t="s">
        <v>80</v>
      </c>
      <c r="C24" s="34"/>
      <c r="D24" s="33"/>
    </row>
    <row r="25" spans="1:5" s="8" customFormat="1" ht="17.100000000000001" customHeight="1" x14ac:dyDescent="0.2">
      <c r="A25" s="21" t="s">
        <v>79</v>
      </c>
      <c r="B25" s="20" t="s">
        <v>78</v>
      </c>
      <c r="C25" s="19">
        <v>851535</v>
      </c>
      <c r="D25" s="9">
        <v>2824453</v>
      </c>
      <c r="E25" s="9">
        <v>1412227</v>
      </c>
    </row>
    <row r="26" spans="1:5" s="8" customFormat="1" ht="17.100000000000001" customHeight="1" x14ac:dyDescent="0.25">
      <c r="A26" s="21"/>
      <c r="B26" s="17" t="s">
        <v>77</v>
      </c>
      <c r="C26" s="19"/>
      <c r="D26" s="16"/>
    </row>
    <row r="27" spans="1:5" s="8" customFormat="1" ht="17.100000000000001" customHeight="1" x14ac:dyDescent="0.25">
      <c r="A27" s="26"/>
      <c r="B27" s="25" t="s">
        <v>76</v>
      </c>
      <c r="C27" s="24"/>
      <c r="D27" s="23"/>
      <c r="E27" s="32"/>
    </row>
    <row r="28" spans="1:5" s="8" customFormat="1" ht="8.25" customHeight="1" x14ac:dyDescent="0.2">
      <c r="A28" s="21"/>
      <c r="B28" s="20"/>
      <c r="C28" s="19"/>
      <c r="D28" s="9"/>
    </row>
    <row r="29" spans="1:5" s="8" customFormat="1" ht="17.100000000000001" customHeight="1" x14ac:dyDescent="0.2">
      <c r="A29" s="21" t="s">
        <v>71</v>
      </c>
      <c r="B29" s="20" t="s">
        <v>75</v>
      </c>
      <c r="C29" s="19">
        <v>270774</v>
      </c>
      <c r="D29" s="9">
        <v>1982206</v>
      </c>
      <c r="E29" s="9">
        <v>991103</v>
      </c>
    </row>
    <row r="30" spans="1:5" s="8" customFormat="1" ht="17.100000000000001" customHeight="1" x14ac:dyDescent="0.25">
      <c r="A30" s="21"/>
      <c r="B30" s="17" t="s">
        <v>74</v>
      </c>
      <c r="C30" s="19"/>
      <c r="D30" s="16"/>
      <c r="E30" s="16"/>
    </row>
    <row r="31" spans="1:5" s="8" customFormat="1" ht="17.100000000000001" customHeight="1" x14ac:dyDescent="0.25">
      <c r="A31" s="21"/>
      <c r="B31" s="17" t="s">
        <v>73</v>
      </c>
      <c r="C31" s="19"/>
      <c r="D31" s="16"/>
      <c r="E31" s="16"/>
    </row>
    <row r="32" spans="1:5" s="8" customFormat="1" ht="17.100000000000001" customHeight="1" x14ac:dyDescent="0.2">
      <c r="A32" s="21" t="s">
        <v>71</v>
      </c>
      <c r="B32" s="20" t="s">
        <v>72</v>
      </c>
      <c r="C32" s="19">
        <v>221251</v>
      </c>
      <c r="D32" s="18">
        <v>954953</v>
      </c>
      <c r="E32" s="18">
        <v>477477</v>
      </c>
    </row>
    <row r="33" spans="1:5" s="8" customFormat="1" ht="17.100000000000001" customHeight="1" x14ac:dyDescent="0.2">
      <c r="A33" s="26" t="s">
        <v>71</v>
      </c>
      <c r="B33" s="28" t="s">
        <v>70</v>
      </c>
      <c r="C33" s="24">
        <v>204260</v>
      </c>
      <c r="D33" s="29">
        <v>1617975</v>
      </c>
      <c r="E33" s="29">
        <v>808988</v>
      </c>
    </row>
    <row r="34" spans="1:5" s="8" customFormat="1" ht="8.25" customHeight="1" x14ac:dyDescent="0.2">
      <c r="A34" s="21"/>
      <c r="B34" s="20"/>
      <c r="C34" s="19"/>
      <c r="D34" s="18"/>
      <c r="E34" s="18"/>
    </row>
    <row r="35" spans="1:5" s="8" customFormat="1" ht="17.100000000000001" customHeight="1" x14ac:dyDescent="0.2">
      <c r="A35" s="21" t="s">
        <v>69</v>
      </c>
      <c r="B35" s="20" t="s">
        <v>68</v>
      </c>
      <c r="C35" s="19">
        <v>208886</v>
      </c>
      <c r="D35" s="18">
        <v>1824225</v>
      </c>
      <c r="E35" s="18">
        <v>912113</v>
      </c>
    </row>
    <row r="36" spans="1:5" s="8" customFormat="1" ht="8.25" customHeight="1" x14ac:dyDescent="0.2">
      <c r="A36" s="26"/>
      <c r="B36" s="28"/>
      <c r="C36" s="24"/>
      <c r="D36" s="29"/>
      <c r="E36" s="29"/>
    </row>
    <row r="37" spans="1:5" s="8" customFormat="1" ht="17.100000000000001" customHeight="1" x14ac:dyDescent="0.2">
      <c r="A37" s="21" t="s">
        <v>67</v>
      </c>
      <c r="B37" s="20" t="s">
        <v>66</v>
      </c>
      <c r="C37" s="19">
        <v>272625</v>
      </c>
      <c r="D37" s="18">
        <f>2021463+1</f>
        <v>2021464</v>
      </c>
      <c r="E37" s="18">
        <v>1010732</v>
      </c>
    </row>
    <row r="38" spans="1:5" s="8" customFormat="1" ht="8.25" customHeight="1" x14ac:dyDescent="0.2">
      <c r="A38" s="26"/>
      <c r="B38" s="28"/>
      <c r="C38" s="24"/>
      <c r="D38" s="29"/>
      <c r="E38" s="29"/>
    </row>
    <row r="39" spans="1:5" s="8" customFormat="1" ht="17.100000000000001" customHeight="1" x14ac:dyDescent="0.2">
      <c r="A39" s="21" t="s">
        <v>64</v>
      </c>
      <c r="B39" s="20" t="s">
        <v>65</v>
      </c>
      <c r="C39" s="19">
        <v>226848</v>
      </c>
      <c r="D39" s="18">
        <v>1088609</v>
      </c>
      <c r="E39" s="18">
        <v>544305</v>
      </c>
    </row>
    <row r="40" spans="1:5" s="8" customFormat="1" ht="17.100000000000001" customHeight="1" x14ac:dyDescent="0.2">
      <c r="A40" s="21" t="s">
        <v>64</v>
      </c>
      <c r="B40" s="20" t="s">
        <v>63</v>
      </c>
      <c r="C40" s="19">
        <v>8307904</v>
      </c>
      <c r="D40" s="9">
        <v>6599240</v>
      </c>
      <c r="E40" s="9">
        <v>3299620</v>
      </c>
    </row>
    <row r="41" spans="1:5" s="8" customFormat="1" ht="17.100000000000001" customHeight="1" x14ac:dyDescent="0.25">
      <c r="A41" s="21"/>
      <c r="B41" s="17" t="s">
        <v>62</v>
      </c>
      <c r="C41" s="19"/>
      <c r="D41" s="16"/>
      <c r="E41" s="16"/>
    </row>
    <row r="42" spans="1:5" s="8" customFormat="1" ht="17.100000000000001" customHeight="1" x14ac:dyDescent="0.25">
      <c r="A42" s="21"/>
      <c r="B42" s="17" t="s">
        <v>61</v>
      </c>
      <c r="C42" s="19"/>
      <c r="D42" s="16"/>
      <c r="E42" s="16"/>
    </row>
    <row r="43" spans="1:5" s="8" customFormat="1" ht="17.100000000000001" customHeight="1" x14ac:dyDescent="0.25">
      <c r="A43" s="21"/>
      <c r="B43" s="17" t="s">
        <v>60</v>
      </c>
      <c r="C43" s="19"/>
      <c r="D43" s="16"/>
      <c r="E43" s="16"/>
    </row>
    <row r="44" spans="1:5" s="8" customFormat="1" ht="17.100000000000001" customHeight="1" x14ac:dyDescent="0.25">
      <c r="A44" s="26"/>
      <c r="B44" s="25" t="s">
        <v>59</v>
      </c>
      <c r="C44" s="24"/>
      <c r="D44" s="23"/>
      <c r="E44" s="23"/>
    </row>
    <row r="45" spans="1:5" s="8" customFormat="1" ht="8.25" customHeight="1" x14ac:dyDescent="0.2">
      <c r="A45" s="21"/>
      <c r="B45" s="20"/>
      <c r="C45" s="19"/>
      <c r="D45" s="9"/>
      <c r="E45" s="9"/>
    </row>
    <row r="46" spans="1:5" s="8" customFormat="1" ht="17.100000000000001" customHeight="1" x14ac:dyDescent="0.2">
      <c r="A46" s="21" t="s">
        <v>58</v>
      </c>
      <c r="B46" s="20" t="s">
        <v>57</v>
      </c>
      <c r="C46" s="19">
        <v>211989</v>
      </c>
      <c r="D46" s="18">
        <v>2251898</v>
      </c>
      <c r="E46" s="18">
        <v>1125949</v>
      </c>
    </row>
    <row r="47" spans="1:5" s="8" customFormat="1" ht="8.25" customHeight="1" x14ac:dyDescent="0.25">
      <c r="A47" s="26"/>
      <c r="B47" s="28"/>
      <c r="C47" s="24"/>
      <c r="D47" s="23"/>
      <c r="E47" s="23"/>
    </row>
    <row r="48" spans="1:5" s="8" customFormat="1" ht="17.100000000000001" customHeight="1" x14ac:dyDescent="0.2">
      <c r="A48" s="21" t="s">
        <v>55</v>
      </c>
      <c r="B48" s="20" t="s">
        <v>56</v>
      </c>
      <c r="C48" s="19">
        <v>243667</v>
      </c>
      <c r="D48" s="18">
        <v>538120</v>
      </c>
      <c r="E48" s="18">
        <v>269060</v>
      </c>
    </row>
    <row r="49" spans="1:5" s="8" customFormat="1" ht="17.100000000000001" customHeight="1" x14ac:dyDescent="0.2">
      <c r="A49" s="21" t="s">
        <v>55</v>
      </c>
      <c r="B49" s="20" t="s">
        <v>54</v>
      </c>
      <c r="C49" s="19">
        <v>4032484</v>
      </c>
      <c r="D49" s="9">
        <v>4760673</v>
      </c>
      <c r="E49" s="9">
        <v>2380337</v>
      </c>
    </row>
    <row r="50" spans="1:5" s="8" customFormat="1" ht="17.100000000000001" customHeight="1" x14ac:dyDescent="0.25">
      <c r="A50" s="21"/>
      <c r="B50" s="17" t="s">
        <v>53</v>
      </c>
      <c r="C50" s="19"/>
      <c r="D50" s="16"/>
      <c r="E50" s="16"/>
    </row>
    <row r="51" spans="1:5" s="8" customFormat="1" ht="17.100000000000001" customHeight="1" x14ac:dyDescent="0.25">
      <c r="A51" s="21"/>
      <c r="B51" s="17" t="s">
        <v>52</v>
      </c>
      <c r="C51" s="19"/>
      <c r="D51" s="16"/>
      <c r="E51" s="16"/>
    </row>
    <row r="52" spans="1:5" s="8" customFormat="1" ht="17.100000000000001" customHeight="1" x14ac:dyDescent="0.25">
      <c r="A52" s="26"/>
      <c r="B52" s="25" t="s">
        <v>51</v>
      </c>
      <c r="C52" s="24"/>
      <c r="D52" s="23"/>
      <c r="E52" s="23"/>
    </row>
    <row r="53" spans="1:5" s="8" customFormat="1" ht="8.25" customHeight="1" x14ac:dyDescent="0.2">
      <c r="A53" s="21"/>
      <c r="B53" s="20"/>
      <c r="C53" s="19"/>
      <c r="D53" s="9"/>
      <c r="E53" s="9"/>
    </row>
    <row r="54" spans="1:5" s="8" customFormat="1" ht="17.100000000000001" customHeight="1" x14ac:dyDescent="0.2">
      <c r="A54" s="21" t="s">
        <v>50</v>
      </c>
      <c r="B54" s="20" t="s">
        <v>49</v>
      </c>
      <c r="C54" s="19">
        <v>2076354</v>
      </c>
      <c r="D54" s="18">
        <f>858334+1</f>
        <v>858335</v>
      </c>
      <c r="E54" s="18">
        <v>429168</v>
      </c>
    </row>
    <row r="55" spans="1:5" s="8" customFormat="1" ht="17.100000000000001" customHeight="1" x14ac:dyDescent="0.2">
      <c r="A55" s="21"/>
      <c r="B55" s="17" t="s">
        <v>48</v>
      </c>
      <c r="C55" s="19"/>
      <c r="D55" s="18"/>
      <c r="E55" s="18"/>
    </row>
    <row r="56" spans="1:5" s="8" customFormat="1" ht="8.25" customHeight="1" x14ac:dyDescent="0.25">
      <c r="A56" s="26"/>
      <c r="B56" s="31"/>
      <c r="C56" s="24"/>
      <c r="D56" s="23"/>
      <c r="E56" s="23"/>
    </row>
    <row r="57" spans="1:5" s="8" customFormat="1" ht="17.100000000000001" customHeight="1" x14ac:dyDescent="0.2">
      <c r="A57" s="21" t="s">
        <v>47</v>
      </c>
      <c r="B57" s="20" t="s">
        <v>46</v>
      </c>
      <c r="C57" s="19">
        <v>215004</v>
      </c>
      <c r="D57" s="18">
        <v>1748930</v>
      </c>
      <c r="E57" s="18">
        <v>874465</v>
      </c>
    </row>
    <row r="58" spans="1:5" s="8" customFormat="1" ht="8.25" customHeight="1" x14ac:dyDescent="0.2">
      <c r="A58" s="26"/>
      <c r="B58" s="28"/>
      <c r="C58" s="24"/>
      <c r="D58" s="29"/>
      <c r="E58" s="29"/>
    </row>
    <row r="59" spans="1:5" s="8" customFormat="1" ht="17.100000000000001" customHeight="1" x14ac:dyDescent="0.2">
      <c r="A59" s="21" t="s">
        <v>45</v>
      </c>
      <c r="B59" s="20" t="s">
        <v>44</v>
      </c>
      <c r="C59" s="19">
        <v>205754</v>
      </c>
      <c r="D59" s="18">
        <f>1687128-1</f>
        <v>1687127</v>
      </c>
      <c r="E59" s="18">
        <v>843564</v>
      </c>
    </row>
    <row r="60" spans="1:5" s="8" customFormat="1" ht="8.25" customHeight="1" x14ac:dyDescent="0.2">
      <c r="A60" s="26"/>
      <c r="B60" s="28"/>
      <c r="C60" s="24"/>
      <c r="D60" s="29"/>
      <c r="E60" s="29"/>
    </row>
    <row r="61" spans="1:5" s="8" customFormat="1" ht="17.100000000000001" customHeight="1" x14ac:dyDescent="0.2">
      <c r="A61" s="21" t="s">
        <v>41</v>
      </c>
      <c r="B61" s="20" t="s">
        <v>43</v>
      </c>
      <c r="C61" s="19">
        <v>299290</v>
      </c>
      <c r="D61" s="18">
        <v>1811413</v>
      </c>
      <c r="E61" s="18">
        <v>905707</v>
      </c>
    </row>
    <row r="62" spans="1:5" s="8" customFormat="1" ht="17.100000000000001" customHeight="1" x14ac:dyDescent="0.2">
      <c r="A62" s="21" t="s">
        <v>41</v>
      </c>
      <c r="B62" s="20" t="s">
        <v>42</v>
      </c>
      <c r="C62" s="19">
        <v>221570</v>
      </c>
      <c r="D62" s="18">
        <f>968046-2</f>
        <v>968044</v>
      </c>
      <c r="E62" s="18">
        <v>484022</v>
      </c>
    </row>
    <row r="63" spans="1:5" s="8" customFormat="1" ht="17.100000000000001" customHeight="1" x14ac:dyDescent="0.2">
      <c r="A63" s="26" t="s">
        <v>41</v>
      </c>
      <c r="B63" s="28" t="s">
        <v>40</v>
      </c>
      <c r="C63" s="24">
        <v>267884</v>
      </c>
      <c r="D63" s="29">
        <v>2211540</v>
      </c>
      <c r="E63" s="29">
        <v>1105770</v>
      </c>
    </row>
    <row r="64" spans="1:5" s="8" customFormat="1" ht="8.25" customHeight="1" x14ac:dyDescent="0.2">
      <c r="A64" s="21"/>
      <c r="B64" s="20"/>
      <c r="C64" s="19"/>
      <c r="D64" s="18"/>
      <c r="E64" s="18"/>
    </row>
    <row r="65" spans="1:5" s="8" customFormat="1" ht="17.100000000000001" customHeight="1" x14ac:dyDescent="0.2">
      <c r="A65" s="21" t="s">
        <v>39</v>
      </c>
      <c r="B65" s="20" t="s">
        <v>38</v>
      </c>
      <c r="C65" s="19">
        <v>226582</v>
      </c>
      <c r="D65" s="18">
        <v>2658761</v>
      </c>
      <c r="E65" s="18">
        <v>1329381</v>
      </c>
    </row>
    <row r="66" spans="1:5" s="8" customFormat="1" ht="8.25" customHeight="1" x14ac:dyDescent="0.2">
      <c r="A66" s="26"/>
      <c r="B66" s="28"/>
      <c r="C66" s="24"/>
      <c r="D66" s="29"/>
      <c r="E66" s="29"/>
    </row>
    <row r="67" spans="1:5" s="8" customFormat="1" ht="17.100000000000001" customHeight="1" x14ac:dyDescent="0.2">
      <c r="A67" s="21" t="s">
        <v>37</v>
      </c>
      <c r="B67" s="20" t="s">
        <v>36</v>
      </c>
      <c r="C67" s="19">
        <v>227180</v>
      </c>
      <c r="D67" s="18">
        <f>1842967+1</f>
        <v>1842968</v>
      </c>
      <c r="E67" s="18">
        <v>921484</v>
      </c>
    </row>
    <row r="68" spans="1:5" s="8" customFormat="1" ht="8.25" customHeight="1" x14ac:dyDescent="0.25">
      <c r="A68" s="26"/>
      <c r="B68" s="28"/>
      <c r="C68" s="24"/>
      <c r="D68" s="23"/>
      <c r="E68" s="23"/>
    </row>
    <row r="69" spans="1:5" s="8" customFormat="1" ht="17.100000000000001" customHeight="1" x14ac:dyDescent="0.2">
      <c r="A69" s="21" t="s">
        <v>35</v>
      </c>
      <c r="B69" s="20" t="s">
        <v>34</v>
      </c>
      <c r="C69" s="19">
        <v>351982</v>
      </c>
      <c r="D69" s="9">
        <v>2225147</v>
      </c>
      <c r="E69" s="9">
        <v>1112574</v>
      </c>
    </row>
    <row r="70" spans="1:5" s="8" customFormat="1" ht="17.100000000000001" customHeight="1" x14ac:dyDescent="0.25">
      <c r="A70" s="21"/>
      <c r="B70" s="17" t="s">
        <v>33</v>
      </c>
      <c r="C70" s="19"/>
      <c r="D70" s="16"/>
      <c r="E70" s="16"/>
    </row>
    <row r="71" spans="1:5" s="8" customFormat="1" ht="17.100000000000001" customHeight="1" x14ac:dyDescent="0.25">
      <c r="A71" s="21"/>
      <c r="B71" s="17" t="s">
        <v>32</v>
      </c>
      <c r="C71" s="19"/>
      <c r="D71" s="16"/>
      <c r="E71" s="16"/>
    </row>
    <row r="72" spans="1:5" s="8" customFormat="1" ht="8.25" customHeight="1" x14ac:dyDescent="0.25">
      <c r="A72" s="26"/>
      <c r="B72" s="30"/>
      <c r="C72" s="24"/>
      <c r="D72" s="23"/>
      <c r="E72" s="23"/>
    </row>
    <row r="73" spans="1:5" s="8" customFormat="1" ht="17.100000000000001" customHeight="1" x14ac:dyDescent="0.2">
      <c r="A73" s="21" t="s">
        <v>29</v>
      </c>
      <c r="B73" s="20" t="s">
        <v>31</v>
      </c>
      <c r="C73" s="19">
        <v>417437</v>
      </c>
      <c r="D73" s="9">
        <v>465043</v>
      </c>
      <c r="E73" s="9">
        <v>232522</v>
      </c>
    </row>
    <row r="74" spans="1:5" s="8" customFormat="1" ht="17.100000000000001" customHeight="1" x14ac:dyDescent="0.25">
      <c r="A74" s="21"/>
      <c r="B74" s="17" t="s">
        <v>30</v>
      </c>
      <c r="C74" s="19"/>
      <c r="D74" s="16"/>
      <c r="E74" s="16"/>
    </row>
    <row r="75" spans="1:5" s="8" customFormat="1" ht="17.100000000000001" customHeight="1" x14ac:dyDescent="0.2">
      <c r="A75" s="21" t="s">
        <v>29</v>
      </c>
      <c r="B75" s="20" t="s">
        <v>28</v>
      </c>
      <c r="C75" s="19">
        <v>1503262</v>
      </c>
      <c r="D75" s="18">
        <f>1384843-1</f>
        <v>1384842</v>
      </c>
      <c r="E75" s="18">
        <v>692421</v>
      </c>
    </row>
    <row r="76" spans="1:5" s="8" customFormat="1" ht="17.100000000000001" customHeight="1" x14ac:dyDescent="0.25">
      <c r="A76" s="26"/>
      <c r="B76" s="25" t="s">
        <v>27</v>
      </c>
      <c r="C76" s="24"/>
      <c r="D76" s="23"/>
      <c r="E76" s="23"/>
    </row>
    <row r="77" spans="1:5" s="8" customFormat="1" ht="8.25" customHeight="1" x14ac:dyDescent="0.25">
      <c r="A77" s="21"/>
      <c r="B77" s="27"/>
      <c r="C77" s="19"/>
      <c r="D77" s="16"/>
      <c r="E77" s="16"/>
    </row>
    <row r="78" spans="1:5" s="8" customFormat="1" ht="17.100000000000001" customHeight="1" x14ac:dyDescent="0.2">
      <c r="A78" s="21" t="s">
        <v>25</v>
      </c>
      <c r="B78" s="20" t="s">
        <v>26</v>
      </c>
      <c r="C78" s="19">
        <v>224049</v>
      </c>
      <c r="D78" s="18">
        <f>2559937-1</f>
        <v>2559936</v>
      </c>
      <c r="E78" s="18">
        <v>1279968</v>
      </c>
    </row>
    <row r="79" spans="1:5" s="8" customFormat="1" ht="17.100000000000001" customHeight="1" x14ac:dyDescent="0.2">
      <c r="A79" s="26" t="s">
        <v>25</v>
      </c>
      <c r="B79" s="28" t="s">
        <v>24</v>
      </c>
      <c r="C79" s="24">
        <v>207229</v>
      </c>
      <c r="D79" s="29">
        <v>2070221</v>
      </c>
      <c r="E79" s="29">
        <v>1035111</v>
      </c>
    </row>
    <row r="80" spans="1:5" s="8" customFormat="1" ht="8.25" customHeight="1" x14ac:dyDescent="0.25">
      <c r="A80" s="21"/>
      <c r="B80" s="20"/>
      <c r="C80" s="19"/>
      <c r="D80" s="16"/>
      <c r="E80" s="16"/>
    </row>
    <row r="81" spans="1:5" s="8" customFormat="1" ht="17.100000000000001" customHeight="1" x14ac:dyDescent="0.2">
      <c r="A81" s="21" t="s">
        <v>22</v>
      </c>
      <c r="B81" s="20" t="s">
        <v>23</v>
      </c>
      <c r="C81" s="19">
        <v>240264</v>
      </c>
      <c r="D81" s="18">
        <v>2636837</v>
      </c>
      <c r="E81" s="18">
        <v>1318419</v>
      </c>
    </row>
    <row r="82" spans="1:5" s="8" customFormat="1" ht="17.100000000000001" customHeight="1" x14ac:dyDescent="0.2">
      <c r="A82" s="21" t="s">
        <v>22</v>
      </c>
      <c r="B82" s="20" t="s">
        <v>21</v>
      </c>
      <c r="C82" s="19">
        <v>323554</v>
      </c>
      <c r="D82" s="18">
        <v>2258871</v>
      </c>
      <c r="E82" s="18">
        <v>1129436</v>
      </c>
    </row>
    <row r="83" spans="1:5" s="8" customFormat="1" ht="8.25" customHeight="1" x14ac:dyDescent="0.25">
      <c r="A83" s="26"/>
      <c r="B83" s="28"/>
      <c r="C83" s="24"/>
      <c r="D83" s="23"/>
      <c r="E83" s="23"/>
    </row>
    <row r="84" spans="1:5" s="8" customFormat="1" ht="17.100000000000001" customHeight="1" x14ac:dyDescent="0.2">
      <c r="A84" s="21" t="s">
        <v>19</v>
      </c>
      <c r="B84" s="20" t="s">
        <v>20</v>
      </c>
      <c r="C84" s="19">
        <v>299086</v>
      </c>
      <c r="D84" s="18">
        <v>1148984</v>
      </c>
      <c r="E84" s="18">
        <v>574492</v>
      </c>
    </row>
    <row r="85" spans="1:5" s="8" customFormat="1" ht="17.100000000000001" customHeight="1" x14ac:dyDescent="0.2">
      <c r="A85" s="21" t="s">
        <v>19</v>
      </c>
      <c r="B85" s="20" t="s">
        <v>18</v>
      </c>
      <c r="C85" s="19">
        <v>2216616</v>
      </c>
      <c r="D85" s="9">
        <v>5925223</v>
      </c>
      <c r="E85" s="9">
        <v>2962612</v>
      </c>
    </row>
    <row r="86" spans="1:5" s="8" customFormat="1" ht="17.100000000000001" customHeight="1" x14ac:dyDescent="0.25">
      <c r="A86" s="21"/>
      <c r="B86" s="17" t="s">
        <v>17</v>
      </c>
      <c r="C86" s="19"/>
      <c r="D86" s="16"/>
      <c r="E86" s="16"/>
    </row>
    <row r="87" spans="1:5" s="8" customFormat="1" ht="17.100000000000001" customHeight="1" x14ac:dyDescent="0.25">
      <c r="A87" s="21"/>
      <c r="B87" s="17" t="s">
        <v>16</v>
      </c>
      <c r="C87" s="19"/>
      <c r="D87" s="16"/>
      <c r="E87" s="16"/>
    </row>
    <row r="88" spans="1:5" s="8" customFormat="1" ht="17.100000000000001" customHeight="1" x14ac:dyDescent="0.25">
      <c r="A88" s="21"/>
      <c r="B88" s="17" t="s">
        <v>15</v>
      </c>
      <c r="C88" s="19"/>
      <c r="D88" s="16"/>
      <c r="E88" s="16"/>
    </row>
    <row r="89" spans="1:5" s="8" customFormat="1" ht="17.100000000000001" customHeight="1" x14ac:dyDescent="0.25">
      <c r="A89" s="26"/>
      <c r="B89" s="25" t="s">
        <v>14</v>
      </c>
      <c r="C89" s="24"/>
      <c r="D89" s="23"/>
      <c r="E89" s="23"/>
    </row>
    <row r="90" spans="1:5" s="8" customFormat="1" ht="8.25" customHeight="1" x14ac:dyDescent="0.25">
      <c r="A90" s="21"/>
      <c r="B90" s="27"/>
      <c r="C90" s="19"/>
      <c r="D90" s="16"/>
      <c r="E90" s="16"/>
    </row>
    <row r="91" spans="1:5" s="8" customFormat="1" ht="17.100000000000001" customHeight="1" x14ac:dyDescent="0.2">
      <c r="A91" s="21" t="s">
        <v>13</v>
      </c>
      <c r="B91" s="20" t="s">
        <v>12</v>
      </c>
      <c r="C91" s="19">
        <v>1174548</v>
      </c>
      <c r="D91" s="9">
        <v>2695482</v>
      </c>
      <c r="E91" s="9">
        <v>1347741</v>
      </c>
    </row>
    <row r="92" spans="1:5" s="8" customFormat="1" ht="17.100000000000001" customHeight="1" x14ac:dyDescent="0.25">
      <c r="A92" s="21"/>
      <c r="B92" s="17" t="s">
        <v>11</v>
      </c>
      <c r="C92" s="19"/>
      <c r="D92" s="16"/>
      <c r="E92" s="16"/>
    </row>
    <row r="93" spans="1:5" s="8" customFormat="1" ht="17.100000000000001" customHeight="1" x14ac:dyDescent="0.25">
      <c r="A93" s="26"/>
      <c r="B93" s="25" t="s">
        <v>10</v>
      </c>
      <c r="C93" s="24"/>
      <c r="D93" s="23"/>
      <c r="E93" s="23"/>
    </row>
    <row r="94" spans="1:5" s="8" customFormat="1" ht="8.25" customHeight="1" x14ac:dyDescent="0.25">
      <c r="A94" s="21"/>
      <c r="B94" s="27"/>
      <c r="C94" s="19"/>
      <c r="D94" s="16"/>
      <c r="E94" s="16"/>
    </row>
    <row r="95" spans="1:5" s="8" customFormat="1" ht="17.100000000000001" customHeight="1" x14ac:dyDescent="0.2">
      <c r="A95" s="21" t="s">
        <v>8</v>
      </c>
      <c r="B95" s="20" t="s">
        <v>9</v>
      </c>
      <c r="C95" s="19">
        <v>202225</v>
      </c>
      <c r="D95" s="18">
        <v>1939424</v>
      </c>
      <c r="E95" s="18">
        <v>969712</v>
      </c>
    </row>
    <row r="96" spans="1:5" s="8" customFormat="1" ht="17.100000000000001" customHeight="1" x14ac:dyDescent="0.2">
      <c r="A96" s="21" t="s">
        <v>8</v>
      </c>
      <c r="B96" s="20" t="s">
        <v>7</v>
      </c>
      <c r="C96" s="19">
        <v>299823</v>
      </c>
      <c r="D96" s="9">
        <v>1291722</v>
      </c>
      <c r="E96" s="9">
        <v>645861</v>
      </c>
    </row>
    <row r="97" spans="1:5" s="8" customFormat="1" ht="17.100000000000001" customHeight="1" x14ac:dyDescent="0.25">
      <c r="A97" s="21"/>
      <c r="B97" s="17" t="s">
        <v>6</v>
      </c>
      <c r="C97" s="19"/>
      <c r="D97" s="16"/>
      <c r="E97" s="16"/>
    </row>
    <row r="98" spans="1:5" s="8" customFormat="1" ht="17.100000000000001" customHeight="1" x14ac:dyDescent="0.25">
      <c r="A98" s="26"/>
      <c r="B98" s="25" t="s">
        <v>5</v>
      </c>
      <c r="C98" s="24"/>
      <c r="D98" s="23"/>
      <c r="E98" s="23"/>
    </row>
    <row r="99" spans="1:5" s="8" customFormat="1" ht="8.25" customHeight="1" x14ac:dyDescent="0.25">
      <c r="A99" s="21"/>
      <c r="B99" s="22"/>
      <c r="C99" s="19"/>
      <c r="D99" s="16"/>
      <c r="E99" s="16"/>
    </row>
    <row r="100" spans="1:5" s="8" customFormat="1" ht="17.100000000000001" customHeight="1" x14ac:dyDescent="0.2">
      <c r="A100" s="21" t="s">
        <v>4</v>
      </c>
      <c r="B100" s="20" t="s">
        <v>3</v>
      </c>
      <c r="C100" s="19">
        <v>818836</v>
      </c>
      <c r="D100" s="18">
        <v>1016957</v>
      </c>
      <c r="E100" s="18">
        <v>508479</v>
      </c>
    </row>
    <row r="101" spans="1:5" s="8" customFormat="1" ht="17.100000000000001" customHeight="1" x14ac:dyDescent="0.25">
      <c r="A101" s="11"/>
      <c r="B101" s="17" t="s">
        <v>2</v>
      </c>
      <c r="C101" s="10"/>
      <c r="D101" s="16"/>
    </row>
    <row r="102" spans="1:5" s="8" customFormat="1" ht="15.75" thickBot="1" x14ac:dyDescent="0.25">
      <c r="A102" s="15"/>
      <c r="B102" s="12"/>
      <c r="C102" s="14"/>
      <c r="D102" s="13"/>
      <c r="E102" s="12"/>
    </row>
    <row r="103" spans="1:5" s="8" customFormat="1" x14ac:dyDescent="0.2">
      <c r="A103" s="11"/>
      <c r="C103" s="10"/>
      <c r="D103" s="9"/>
    </row>
    <row r="104" spans="1:5" s="8" customFormat="1" ht="15" customHeight="1" x14ac:dyDescent="0.2">
      <c r="A104" s="7" t="s">
        <v>1</v>
      </c>
      <c r="B104" s="7"/>
      <c r="C104" s="7"/>
      <c r="D104" s="7"/>
      <c r="E104" s="7"/>
    </row>
    <row r="105" spans="1:5" s="8" customFormat="1" x14ac:dyDescent="0.2">
      <c r="A105" s="7"/>
      <c r="B105" s="7"/>
      <c r="C105" s="7"/>
      <c r="D105" s="7"/>
      <c r="E105" s="7"/>
    </row>
    <row r="106" spans="1:5" ht="20.25" customHeight="1" x14ac:dyDescent="0.2">
      <c r="A106" s="7"/>
      <c r="B106" s="7"/>
      <c r="C106" s="7"/>
      <c r="D106" s="7"/>
      <c r="E106" s="7"/>
    </row>
    <row r="107" spans="1:5" ht="15.75" customHeight="1" x14ac:dyDescent="0.2">
      <c r="A107" s="6" t="s">
        <v>0</v>
      </c>
      <c r="B107" s="6"/>
      <c r="C107" s="6"/>
      <c r="D107" s="6"/>
      <c r="E107" s="6"/>
    </row>
    <row r="108" spans="1:5" x14ac:dyDescent="0.2">
      <c r="A108" s="6"/>
      <c r="B108" s="6"/>
      <c r="C108" s="6"/>
      <c r="D108" s="6"/>
      <c r="E108" s="6"/>
    </row>
    <row r="109" spans="1:5" x14ac:dyDescent="0.2">
      <c r="A109" s="6"/>
      <c r="B109" s="6"/>
      <c r="C109" s="6"/>
      <c r="D109" s="6"/>
      <c r="E109" s="6"/>
    </row>
    <row r="110" spans="1:5" x14ac:dyDescent="0.2">
      <c r="A110" s="5"/>
      <c r="B110" s="5"/>
      <c r="C110" s="5"/>
      <c r="D110" s="5"/>
      <c r="E110" s="5"/>
    </row>
    <row r="111" spans="1:5" ht="18" customHeight="1" x14ac:dyDescent="0.2">
      <c r="A111" s="5"/>
      <c r="B111" s="5"/>
      <c r="C111" s="5"/>
      <c r="D111" s="5"/>
      <c r="E111" s="5"/>
    </row>
  </sheetData>
  <mergeCells count="6">
    <mergeCell ref="A107:E109"/>
    <mergeCell ref="A1:E1"/>
    <mergeCell ref="A2:E2"/>
    <mergeCell ref="A3:E3"/>
    <mergeCell ref="A4:E4"/>
    <mergeCell ref="A104:E106"/>
  </mergeCells>
  <printOptions horizontalCentered="1"/>
  <pageMargins left="0.75" right="0.75" top="0.75" bottom="0.5" header="0.5" footer="0.5"/>
  <pageSetup scale="65" orientation="portrait"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3A</vt:lpstr>
      <vt:lpstr>'Table 3A'!Print_Area</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 User</dc:creator>
  <cp:lastModifiedBy>USDOT User</cp:lastModifiedBy>
  <dcterms:created xsi:type="dcterms:W3CDTF">2012-04-05T20:37:28Z</dcterms:created>
  <dcterms:modified xsi:type="dcterms:W3CDTF">2012-04-05T20:37:38Z</dcterms:modified>
</cp:coreProperties>
</file>