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165" windowWidth="25155" windowHeight="5880"/>
  </bookViews>
  <sheets>
    <sheet name="T-10" sheetId="1" r:id="rId1"/>
  </sheets>
  <calcPr calcId="145621"/>
</workbook>
</file>

<file path=xl/calcChain.xml><?xml version="1.0" encoding="utf-8"?>
<calcChain xmlns="http://schemas.openxmlformats.org/spreadsheetml/2006/main">
  <c r="M29" i="1" l="1"/>
  <c r="M28" i="1"/>
  <c r="M27" i="1"/>
  <c r="M26" i="1"/>
  <c r="M25" i="1"/>
  <c r="M24" i="1"/>
  <c r="M23" i="1"/>
  <c r="L29" i="1"/>
  <c r="L28" i="1"/>
  <c r="L27" i="1"/>
  <c r="L26" i="1"/>
  <c r="L25" i="1"/>
  <c r="L24" i="1"/>
  <c r="L23" i="1"/>
  <c r="K30" i="1"/>
  <c r="J30" i="1"/>
  <c r="I30" i="1"/>
  <c r="H30" i="1"/>
  <c r="G30" i="1"/>
  <c r="F30" i="1"/>
  <c r="L13" i="1"/>
  <c r="L12" i="1"/>
  <c r="L11" i="1"/>
  <c r="L10" i="1"/>
  <c r="L9" i="1"/>
  <c r="L8" i="1"/>
  <c r="L7" i="1"/>
  <c r="M13" i="1"/>
  <c r="M12" i="1"/>
  <c r="M11" i="1"/>
  <c r="M10" i="1"/>
  <c r="M9" i="1"/>
  <c r="M8" i="1"/>
  <c r="M7" i="1"/>
  <c r="I14" i="1"/>
  <c r="H14" i="1"/>
  <c r="G14" i="1"/>
  <c r="F14" i="1"/>
  <c r="E30" i="1" l="1"/>
  <c r="D30" i="1"/>
  <c r="C30" i="1"/>
  <c r="B30" i="1"/>
  <c r="J14" i="1"/>
  <c r="D14" i="1"/>
  <c r="B14" i="1"/>
  <c r="C14" i="1"/>
  <c r="E14" i="1"/>
  <c r="K14" i="1"/>
  <c r="M30" i="1" l="1"/>
  <c r="L30" i="1"/>
  <c r="M14" i="1"/>
  <c r="L14" i="1"/>
</calcChain>
</file>

<file path=xl/sharedStrings.xml><?xml version="1.0" encoding="utf-8"?>
<sst xmlns="http://schemas.openxmlformats.org/spreadsheetml/2006/main" count="59" uniqueCount="22">
  <si>
    <t>Capital</t>
  </si>
  <si>
    <t>Urbanized Area</t>
  </si>
  <si>
    <t>Commuter Rail Car Trailer</t>
  </si>
  <si>
    <t>Heavy Rail Cars</t>
  </si>
  <si>
    <t>Light Rail Cars</t>
  </si>
  <si>
    <t>Grand Total</t>
  </si>
  <si>
    <t>#</t>
  </si>
  <si>
    <t>$</t>
  </si>
  <si>
    <t>Total</t>
  </si>
  <si>
    <t>Rail Type</t>
  </si>
  <si>
    <t>Commuter Locomotive Diesel</t>
  </si>
  <si>
    <t>Commuter Rail Cars Used</t>
  </si>
  <si>
    <t>Commuter Rail Self Propelled - Elec.</t>
  </si>
  <si>
    <t>Cable Car</t>
  </si>
  <si>
    <t>Does not include leasing</t>
  </si>
  <si>
    <t>FY 2013 RAIL PURCHASES AND REHABILITATION BY TYPE AND PROGRAM</t>
  </si>
  <si>
    <t>FY 2013 RAIL PURCHASES BY TYPE AND PROGRAM</t>
  </si>
  <si>
    <t>TIGER</t>
  </si>
  <si>
    <t>Hurricane Sandy</t>
  </si>
  <si>
    <t>Rail Safety Improvement</t>
  </si>
  <si>
    <t>TABLE 10A</t>
  </si>
  <si>
    <t>TABLE 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</si>
</sst>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0" xfId="0" applyNumberForma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3" fontId="0" fillId="0" borderId="9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3" xfId="0" applyNumberFormat="1" applyBorder="1"/>
    <xf numFmtId="9" fontId="0" fillId="0" borderId="0" xfId="0" applyNumberFormat="1"/>
    <xf numFmtId="1" fontId="0" fillId="0" borderId="11" xfId="0" applyNumberFormat="1" applyBorder="1" applyAlignment="1"/>
    <xf numFmtId="1" fontId="0" fillId="0" borderId="10" xfId="0" applyNumberFormat="1" applyBorder="1" applyAlignment="1"/>
    <xf numFmtId="1" fontId="0" fillId="0" borderId="18" xfId="0" applyNumberFormat="1" applyBorder="1"/>
    <xf numFmtId="1" fontId="0" fillId="0" borderId="19" xfId="0" applyNumberFormat="1" applyBorder="1" applyAlignment="1"/>
    <xf numFmtId="0" fontId="4" fillId="0" borderId="20" xfId="0" applyFont="1" applyBorder="1" applyAlignment="1">
      <alignment horizontal="center"/>
    </xf>
    <xf numFmtId="37" fontId="0" fillId="0" borderId="21" xfId="0" applyNumberFormat="1" applyBorder="1"/>
    <xf numFmtId="37" fontId="0" fillId="0" borderId="19" xfId="0" applyNumberFormat="1" applyBorder="1"/>
    <xf numFmtId="37" fontId="0" fillId="0" borderId="22" xfId="0" applyNumberFormat="1" applyBorder="1"/>
    <xf numFmtId="3" fontId="0" fillId="0" borderId="9" xfId="0" applyNumberFormat="1" applyBorder="1"/>
    <xf numFmtId="3" fontId="0" fillId="0" borderId="0" xfId="0" applyNumberFormat="1" applyBorder="1"/>
    <xf numFmtId="3" fontId="0" fillId="0" borderId="0" xfId="0" applyNumberFormat="1" applyBorder="1" applyAlignment="1"/>
    <xf numFmtId="0" fontId="0" fillId="0" borderId="23" xfId="0" applyBorder="1"/>
    <xf numFmtId="37" fontId="0" fillId="0" borderId="24" xfId="0" applyNumberFormat="1" applyBorder="1"/>
    <xf numFmtId="37" fontId="0" fillId="0" borderId="25" xfId="0" applyNumberFormat="1" applyBorder="1"/>
    <xf numFmtId="37" fontId="0" fillId="0" borderId="26" xfId="0" applyNumberFormat="1" applyBorder="1"/>
    <xf numFmtId="1" fontId="0" fillId="0" borderId="19" xfId="0" applyNumberFormat="1" applyBorder="1"/>
    <xf numFmtId="1" fontId="0" fillId="0" borderId="27" xfId="0" applyNumberFormat="1" applyBorder="1"/>
    <xf numFmtId="1" fontId="0" fillId="0" borderId="28" xfId="0" applyNumberFormat="1" applyBorder="1"/>
    <xf numFmtId="0" fontId="0" fillId="0" borderId="0" xfId="0" applyFont="1" applyFill="1" applyBorder="1"/>
    <xf numFmtId="0" fontId="1" fillId="0" borderId="0" xfId="0" applyFont="1"/>
    <xf numFmtId="3" fontId="0" fillId="0" borderId="27" xfId="0" applyNumberFormat="1" applyBorder="1"/>
    <xf numFmtId="3" fontId="0" fillId="0" borderId="19" xfId="0" applyNumberFormat="1" applyBorder="1"/>
    <xf numFmtId="3" fontId="0" fillId="0" borderId="30" xfId="0" applyNumberFormat="1" applyBorder="1"/>
    <xf numFmtId="3" fontId="0" fillId="0" borderId="32" xfId="0" applyNumberFormat="1" applyBorder="1"/>
    <xf numFmtId="3" fontId="0" fillId="0" borderId="31" xfId="0" applyNumberFormat="1" applyBorder="1"/>
    <xf numFmtId="0" fontId="4" fillId="0" borderId="35" xfId="0" applyFont="1" applyBorder="1" applyAlignment="1">
      <alignment horizontal="center"/>
    </xf>
    <xf numFmtId="3" fontId="0" fillId="0" borderId="21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0" fontId="4" fillId="0" borderId="8" xfId="0" applyFont="1" applyBorder="1"/>
    <xf numFmtId="3" fontId="0" fillId="0" borderId="28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abSelected="1" workbookViewId="0">
      <selection activeCell="A38" sqref="A38"/>
    </sheetView>
  </sheetViews>
  <sheetFormatPr defaultRowHeight="12.75" x14ac:dyDescent="0.2"/>
  <cols>
    <col min="1" max="1" width="50.5703125" customWidth="1"/>
    <col min="2" max="2" width="10.5703125" customWidth="1"/>
    <col min="3" max="3" width="13.7109375" customWidth="1"/>
    <col min="4" max="5" width="11.5703125" customWidth="1"/>
    <col min="6" max="6" width="13.42578125" customWidth="1"/>
    <col min="7" max="7" width="13.28515625" customWidth="1"/>
    <col min="8" max="8" width="14.28515625" customWidth="1"/>
    <col min="9" max="11" width="12.7109375" customWidth="1"/>
    <col min="12" max="12" width="9.7109375" customWidth="1"/>
    <col min="13" max="13" width="11.7109375" bestFit="1" customWidth="1"/>
    <col min="14" max="14" width="9.7109375" customWidth="1"/>
    <col min="15" max="15" width="15.7109375" customWidth="1"/>
  </cols>
  <sheetData>
    <row r="2" spans="1:26" x14ac:dyDescent="0.2">
      <c r="A2" s="63" t="s">
        <v>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25">
      <c r="A3" s="64" t="s">
        <v>15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thickBot="1" x14ac:dyDescent="0.25">
      <c r="A4" s="3"/>
    </row>
    <row r="5" spans="1:26" ht="13.5" thickBot="1" x14ac:dyDescent="0.25">
      <c r="A5" s="4"/>
      <c r="B5" s="58" t="s">
        <v>0</v>
      </c>
      <c r="C5" s="59"/>
      <c r="D5" s="60" t="s">
        <v>1</v>
      </c>
      <c r="E5" s="67"/>
      <c r="F5" s="65" t="s">
        <v>18</v>
      </c>
      <c r="G5" s="66"/>
      <c r="H5" s="67" t="s">
        <v>19</v>
      </c>
      <c r="I5" s="59"/>
      <c r="J5" s="60" t="s">
        <v>17</v>
      </c>
      <c r="K5" s="59"/>
      <c r="L5" s="60" t="s">
        <v>8</v>
      </c>
      <c r="M5" s="62"/>
    </row>
    <row r="6" spans="1:26" ht="15" customHeight="1" x14ac:dyDescent="0.2">
      <c r="A6" s="5" t="s">
        <v>9</v>
      </c>
      <c r="B6" s="6" t="s">
        <v>6</v>
      </c>
      <c r="C6" s="7" t="s">
        <v>7</v>
      </c>
      <c r="D6" s="24" t="s">
        <v>6</v>
      </c>
      <c r="E6" s="7" t="s">
        <v>7</v>
      </c>
      <c r="F6" s="24" t="s">
        <v>6</v>
      </c>
      <c r="G6" s="45" t="s">
        <v>7</v>
      </c>
      <c r="H6" s="7" t="s">
        <v>6</v>
      </c>
      <c r="I6" s="7" t="s">
        <v>7</v>
      </c>
      <c r="J6" s="6" t="s">
        <v>6</v>
      </c>
      <c r="K6" s="7" t="s">
        <v>7</v>
      </c>
      <c r="L6" s="6" t="s">
        <v>6</v>
      </c>
      <c r="M6" s="8" t="s">
        <v>7</v>
      </c>
    </row>
    <row r="7" spans="1:26" ht="15" customHeight="1" x14ac:dyDescent="0.2">
      <c r="A7" s="9" t="s">
        <v>13</v>
      </c>
      <c r="B7" s="14">
        <v>1</v>
      </c>
      <c r="C7" s="28">
        <v>960000</v>
      </c>
      <c r="D7" s="25">
        <v>0</v>
      </c>
      <c r="E7" s="28">
        <v>0</v>
      </c>
      <c r="F7" s="46">
        <v>0</v>
      </c>
      <c r="G7" s="47">
        <v>0</v>
      </c>
      <c r="H7" s="28">
        <v>0</v>
      </c>
      <c r="I7" s="28">
        <v>0</v>
      </c>
      <c r="J7" s="20">
        <v>0</v>
      </c>
      <c r="K7" s="16">
        <v>0</v>
      </c>
      <c r="L7" s="40">
        <f t="shared" ref="L7:M13" si="0">SUM(B7+D7+F7+H7+J7)</f>
        <v>1</v>
      </c>
      <c r="M7" s="32">
        <f t="shared" si="0"/>
        <v>960000</v>
      </c>
      <c r="O7" s="19"/>
    </row>
    <row r="8" spans="1:26" ht="15" customHeight="1" x14ac:dyDescent="0.2">
      <c r="A8" s="10" t="s">
        <v>10</v>
      </c>
      <c r="B8" s="13">
        <v>152</v>
      </c>
      <c r="C8" s="29">
        <v>13019603</v>
      </c>
      <c r="D8" s="26">
        <v>25</v>
      </c>
      <c r="E8" s="29">
        <v>37856281</v>
      </c>
      <c r="F8" s="41">
        <v>0</v>
      </c>
      <c r="G8" s="48">
        <v>0</v>
      </c>
      <c r="H8" s="29">
        <v>0</v>
      </c>
      <c r="I8" s="29">
        <v>0</v>
      </c>
      <c r="J8" s="21">
        <v>0</v>
      </c>
      <c r="K8" s="17">
        <v>0</v>
      </c>
      <c r="L8" s="41">
        <f t="shared" si="0"/>
        <v>177</v>
      </c>
      <c r="M8" s="33">
        <f t="shared" si="0"/>
        <v>50875884</v>
      </c>
      <c r="O8" s="19"/>
    </row>
    <row r="9" spans="1:26" ht="15" customHeight="1" x14ac:dyDescent="0.2">
      <c r="A9" s="38" t="s">
        <v>2</v>
      </c>
      <c r="B9" s="13">
        <v>3</v>
      </c>
      <c r="C9" s="29">
        <v>4899700</v>
      </c>
      <c r="D9" s="26">
        <v>304</v>
      </c>
      <c r="E9" s="29">
        <v>130058256</v>
      </c>
      <c r="F9" s="41">
        <v>2</v>
      </c>
      <c r="G9" s="48">
        <v>73349492</v>
      </c>
      <c r="H9" s="29">
        <v>0</v>
      </c>
      <c r="I9" s="29">
        <v>0</v>
      </c>
      <c r="J9" s="23">
        <v>0</v>
      </c>
      <c r="K9" s="30">
        <v>0</v>
      </c>
      <c r="L9" s="41">
        <f t="shared" si="0"/>
        <v>309</v>
      </c>
      <c r="M9" s="33">
        <f t="shared" si="0"/>
        <v>208307448</v>
      </c>
      <c r="O9" s="19"/>
    </row>
    <row r="10" spans="1:26" ht="15" customHeight="1" x14ac:dyDescent="0.2">
      <c r="A10" s="38" t="s">
        <v>11</v>
      </c>
      <c r="B10" s="13">
        <v>332</v>
      </c>
      <c r="C10" s="29">
        <v>3127218</v>
      </c>
      <c r="D10" s="26">
        <v>0</v>
      </c>
      <c r="E10" s="29">
        <v>0</v>
      </c>
      <c r="F10" s="41">
        <v>0</v>
      </c>
      <c r="G10" s="48">
        <v>0</v>
      </c>
      <c r="H10" s="29">
        <v>0</v>
      </c>
      <c r="I10" s="29">
        <v>0</v>
      </c>
      <c r="J10" s="23">
        <v>0</v>
      </c>
      <c r="K10" s="30">
        <v>0</v>
      </c>
      <c r="L10" s="41">
        <f t="shared" si="0"/>
        <v>332</v>
      </c>
      <c r="M10" s="33">
        <f t="shared" si="0"/>
        <v>3127218</v>
      </c>
      <c r="O10" s="19"/>
    </row>
    <row r="11" spans="1:26" ht="15" customHeight="1" x14ac:dyDescent="0.2">
      <c r="A11" s="10" t="s">
        <v>12</v>
      </c>
      <c r="B11" s="13">
        <v>19</v>
      </c>
      <c r="C11" s="29">
        <v>39140430</v>
      </c>
      <c r="D11" s="26">
        <v>167</v>
      </c>
      <c r="E11" s="29">
        <v>11048726</v>
      </c>
      <c r="F11" s="41">
        <v>0</v>
      </c>
      <c r="G11" s="48">
        <v>0</v>
      </c>
      <c r="H11" s="29">
        <v>0</v>
      </c>
      <c r="I11" s="29">
        <v>0</v>
      </c>
      <c r="J11" s="23">
        <v>0</v>
      </c>
      <c r="K11" s="30">
        <v>0</v>
      </c>
      <c r="L11" s="41">
        <f t="shared" si="0"/>
        <v>186</v>
      </c>
      <c r="M11" s="33">
        <f t="shared" si="0"/>
        <v>50189156</v>
      </c>
      <c r="O11" s="19"/>
    </row>
    <row r="12" spans="1:26" ht="15" customHeight="1" x14ac:dyDescent="0.2">
      <c r="A12" s="10" t="s">
        <v>3</v>
      </c>
      <c r="B12" s="13">
        <v>408</v>
      </c>
      <c r="C12" s="29">
        <v>94459275</v>
      </c>
      <c r="D12" s="26">
        <v>300</v>
      </c>
      <c r="E12" s="29">
        <v>91550503</v>
      </c>
      <c r="F12" s="41">
        <v>24</v>
      </c>
      <c r="G12" s="48">
        <v>2992500</v>
      </c>
      <c r="H12" s="29">
        <v>301</v>
      </c>
      <c r="I12" s="29">
        <v>2531745</v>
      </c>
      <c r="J12" s="23">
        <v>0</v>
      </c>
      <c r="K12" s="30">
        <v>0</v>
      </c>
      <c r="L12" s="41">
        <f t="shared" si="0"/>
        <v>1033</v>
      </c>
      <c r="M12" s="33">
        <f t="shared" si="0"/>
        <v>191534023</v>
      </c>
    </row>
    <row r="13" spans="1:26" ht="15" customHeight="1" x14ac:dyDescent="0.2">
      <c r="A13" s="10" t="s">
        <v>4</v>
      </c>
      <c r="B13" s="13">
        <v>75</v>
      </c>
      <c r="C13" s="29">
        <v>41040012</v>
      </c>
      <c r="D13" s="26">
        <v>24</v>
      </c>
      <c r="E13" s="29">
        <v>5356703</v>
      </c>
      <c r="F13" s="49">
        <v>0</v>
      </c>
      <c r="G13" s="44">
        <v>0</v>
      </c>
      <c r="H13" s="49">
        <v>0</v>
      </c>
      <c r="I13" s="44">
        <v>0</v>
      </c>
      <c r="J13" s="23">
        <v>4</v>
      </c>
      <c r="K13" s="30">
        <v>0</v>
      </c>
      <c r="L13" s="41">
        <f t="shared" si="0"/>
        <v>103</v>
      </c>
      <c r="M13" s="33">
        <f t="shared" si="0"/>
        <v>46396715</v>
      </c>
    </row>
    <row r="14" spans="1:26" ht="15" customHeight="1" thickBot="1" x14ac:dyDescent="0.25">
      <c r="A14" s="11" t="s">
        <v>5</v>
      </c>
      <c r="B14" s="15">
        <f t="shared" ref="B14:M14" si="1">SUM(B7:B13)</f>
        <v>990</v>
      </c>
      <c r="C14" s="18">
        <f t="shared" si="1"/>
        <v>196646238</v>
      </c>
      <c r="D14" s="27">
        <f t="shared" si="1"/>
        <v>820</v>
      </c>
      <c r="E14" s="18">
        <f t="shared" si="1"/>
        <v>275870469</v>
      </c>
      <c r="F14" s="50">
        <f t="shared" si="1"/>
        <v>26</v>
      </c>
      <c r="G14" s="51">
        <f t="shared" si="1"/>
        <v>76341992</v>
      </c>
      <c r="H14" s="42">
        <f t="shared" si="1"/>
        <v>301</v>
      </c>
      <c r="I14" s="42">
        <f t="shared" si="1"/>
        <v>2531745</v>
      </c>
      <c r="J14" s="22">
        <f t="shared" si="1"/>
        <v>4</v>
      </c>
      <c r="K14" s="18">
        <f t="shared" si="1"/>
        <v>0</v>
      </c>
      <c r="L14" s="37">
        <f t="shared" si="1"/>
        <v>2141</v>
      </c>
      <c r="M14" s="34">
        <f t="shared" si="1"/>
        <v>551390444</v>
      </c>
    </row>
    <row r="16" spans="1:26" x14ac:dyDescent="0.2">
      <c r="A16" s="39" t="s">
        <v>14</v>
      </c>
    </row>
    <row r="18" spans="1:15" x14ac:dyDescent="0.2">
      <c r="A18" s="63" t="s">
        <v>21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ht="15.75" x14ac:dyDescent="0.25">
      <c r="A19" s="64" t="s">
        <v>16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ht="13.5" thickBot="1" x14ac:dyDescent="0.25"/>
    <row r="21" spans="1:15" ht="15" customHeight="1" thickBot="1" x14ac:dyDescent="0.25">
      <c r="A21" s="4"/>
      <c r="B21" s="58" t="s">
        <v>0</v>
      </c>
      <c r="C21" s="59"/>
      <c r="D21" s="60" t="s">
        <v>1</v>
      </c>
      <c r="E21" s="61"/>
      <c r="F21" s="65" t="s">
        <v>18</v>
      </c>
      <c r="G21" s="66"/>
      <c r="H21" s="67" t="s">
        <v>19</v>
      </c>
      <c r="I21" s="68"/>
      <c r="J21" s="60" t="s">
        <v>17</v>
      </c>
      <c r="K21" s="59"/>
      <c r="L21" s="60" t="s">
        <v>8</v>
      </c>
      <c r="M21" s="62"/>
    </row>
    <row r="22" spans="1:15" ht="15" customHeight="1" x14ac:dyDescent="0.2">
      <c r="A22" s="31" t="s">
        <v>9</v>
      </c>
      <c r="B22" s="6" t="s">
        <v>6</v>
      </c>
      <c r="C22" s="7" t="s">
        <v>7</v>
      </c>
      <c r="D22" s="24" t="s">
        <v>6</v>
      </c>
      <c r="E22" s="7" t="s">
        <v>7</v>
      </c>
      <c r="F22" s="24" t="s">
        <v>6</v>
      </c>
      <c r="G22" s="45" t="s">
        <v>7</v>
      </c>
      <c r="H22" s="7" t="s">
        <v>6</v>
      </c>
      <c r="I22" s="7" t="s">
        <v>7</v>
      </c>
      <c r="J22" s="6" t="s">
        <v>6</v>
      </c>
      <c r="K22" s="7" t="s">
        <v>7</v>
      </c>
      <c r="L22" s="6" t="s">
        <v>6</v>
      </c>
      <c r="M22" s="8" t="s">
        <v>7</v>
      </c>
    </row>
    <row r="23" spans="1:15" ht="15" customHeight="1" x14ac:dyDescent="0.2">
      <c r="A23" t="s">
        <v>13</v>
      </c>
      <c r="B23" s="14">
        <v>1</v>
      </c>
      <c r="C23" s="28">
        <v>960000</v>
      </c>
      <c r="D23" s="25">
        <v>0</v>
      </c>
      <c r="E23" s="28">
        <v>0</v>
      </c>
      <c r="F23" s="40">
        <v>0</v>
      </c>
      <c r="G23" s="52">
        <v>0</v>
      </c>
      <c r="H23" s="40">
        <v>0</v>
      </c>
      <c r="I23" s="57">
        <v>0</v>
      </c>
      <c r="J23" s="40">
        <v>0</v>
      </c>
      <c r="K23" s="57">
        <v>0</v>
      </c>
      <c r="L23" s="36">
        <f>SUM(B23+D23+F23+H23+J23)</f>
        <v>1</v>
      </c>
      <c r="M23" s="32">
        <f>SUM(C23+E23+G23+I23+K23)</f>
        <v>960000</v>
      </c>
      <c r="O23" s="12"/>
    </row>
    <row r="24" spans="1:15" ht="15" customHeight="1" x14ac:dyDescent="0.2">
      <c r="A24" t="s">
        <v>10</v>
      </c>
      <c r="B24" s="13">
        <v>152</v>
      </c>
      <c r="C24" s="29">
        <v>13019603</v>
      </c>
      <c r="D24" s="26">
        <v>25</v>
      </c>
      <c r="E24" s="29">
        <v>37856281</v>
      </c>
      <c r="F24" s="41">
        <v>0</v>
      </c>
      <c r="G24" s="48">
        <v>0</v>
      </c>
      <c r="H24" s="29">
        <v>0</v>
      </c>
      <c r="I24" s="29">
        <v>0</v>
      </c>
      <c r="J24" s="41">
        <v>0</v>
      </c>
      <c r="K24" s="29">
        <v>0</v>
      </c>
      <c r="L24" s="35">
        <f t="shared" ref="L24:L29" si="2">SUM(B24+D24+F24+H24+J24)</f>
        <v>177</v>
      </c>
      <c r="M24" s="33">
        <f t="shared" ref="M24:M29" si="3">SUM(C24+E24+G24+I24+K24)</f>
        <v>50875884</v>
      </c>
      <c r="O24" s="12"/>
    </row>
    <row r="25" spans="1:15" ht="15" customHeight="1" x14ac:dyDescent="0.2">
      <c r="A25" t="s">
        <v>2</v>
      </c>
      <c r="B25" s="13">
        <v>3</v>
      </c>
      <c r="C25" s="29">
        <v>4899700</v>
      </c>
      <c r="D25" s="26">
        <v>304</v>
      </c>
      <c r="E25" s="29">
        <v>130058256</v>
      </c>
      <c r="F25" s="41">
        <v>2</v>
      </c>
      <c r="G25" s="48">
        <v>73349492</v>
      </c>
      <c r="H25" s="29">
        <v>0</v>
      </c>
      <c r="I25" s="29">
        <v>0</v>
      </c>
      <c r="J25" s="41">
        <v>0</v>
      </c>
      <c r="K25" s="29">
        <v>0</v>
      </c>
      <c r="L25" s="35">
        <f t="shared" si="2"/>
        <v>309</v>
      </c>
      <c r="M25" s="33">
        <f t="shared" si="3"/>
        <v>208307448</v>
      </c>
    </row>
    <row r="26" spans="1:15" ht="15" customHeight="1" x14ac:dyDescent="0.2">
      <c r="A26" t="s">
        <v>11</v>
      </c>
      <c r="B26" s="13">
        <v>332</v>
      </c>
      <c r="C26" s="29">
        <v>3127218</v>
      </c>
      <c r="D26" s="26">
        <v>0</v>
      </c>
      <c r="E26" s="29">
        <v>0</v>
      </c>
      <c r="F26" s="41">
        <v>0</v>
      </c>
      <c r="G26" s="48">
        <v>0</v>
      </c>
      <c r="H26" s="29">
        <v>0</v>
      </c>
      <c r="I26" s="29">
        <v>0</v>
      </c>
      <c r="J26" s="41">
        <v>0</v>
      </c>
      <c r="K26" s="29">
        <v>0</v>
      </c>
      <c r="L26" s="35">
        <f t="shared" si="2"/>
        <v>332</v>
      </c>
      <c r="M26" s="33">
        <f t="shared" si="3"/>
        <v>3127218</v>
      </c>
    </row>
    <row r="27" spans="1:15" ht="15" customHeight="1" x14ac:dyDescent="0.2">
      <c r="A27" t="s">
        <v>12</v>
      </c>
      <c r="B27" s="13">
        <v>19</v>
      </c>
      <c r="C27" s="29">
        <v>39140430</v>
      </c>
      <c r="D27" s="26">
        <v>167</v>
      </c>
      <c r="E27" s="29">
        <v>11048726</v>
      </c>
      <c r="F27" s="41">
        <v>0</v>
      </c>
      <c r="G27" s="48">
        <v>0</v>
      </c>
      <c r="H27" s="29">
        <v>0</v>
      </c>
      <c r="I27" s="29">
        <v>0</v>
      </c>
      <c r="J27" s="41">
        <v>0</v>
      </c>
      <c r="K27" s="29">
        <v>0</v>
      </c>
      <c r="L27" s="35">
        <f t="shared" si="2"/>
        <v>186</v>
      </c>
      <c r="M27" s="33">
        <f t="shared" si="3"/>
        <v>50189156</v>
      </c>
    </row>
    <row r="28" spans="1:15" ht="15" customHeight="1" x14ac:dyDescent="0.2">
      <c r="A28" t="s">
        <v>3</v>
      </c>
      <c r="B28" s="13">
        <v>408</v>
      </c>
      <c r="C28" s="29">
        <v>94459275</v>
      </c>
      <c r="D28" s="26">
        <v>300</v>
      </c>
      <c r="E28" s="29">
        <v>91550503</v>
      </c>
      <c r="F28" s="41">
        <v>24</v>
      </c>
      <c r="G28" s="48">
        <v>2992500</v>
      </c>
      <c r="H28" s="29">
        <v>301</v>
      </c>
      <c r="I28" s="29">
        <v>2531745</v>
      </c>
      <c r="J28" s="41">
        <v>0</v>
      </c>
      <c r="K28" s="29">
        <v>0</v>
      </c>
      <c r="L28" s="35">
        <f t="shared" si="2"/>
        <v>1033</v>
      </c>
      <c r="M28" s="33">
        <f t="shared" si="3"/>
        <v>191534023</v>
      </c>
    </row>
    <row r="29" spans="1:15" ht="15" customHeight="1" x14ac:dyDescent="0.2">
      <c r="A29" t="s">
        <v>4</v>
      </c>
      <c r="B29" s="13">
        <v>75</v>
      </c>
      <c r="C29" s="29">
        <v>41040012</v>
      </c>
      <c r="D29" s="26">
        <v>24</v>
      </c>
      <c r="E29" s="29">
        <v>5356703</v>
      </c>
      <c r="F29" s="49">
        <v>0</v>
      </c>
      <c r="G29" s="44">
        <v>0</v>
      </c>
      <c r="H29" s="49">
        <v>0</v>
      </c>
      <c r="I29" s="43">
        <v>0</v>
      </c>
      <c r="J29" s="41">
        <v>4</v>
      </c>
      <c r="K29" s="29">
        <v>0</v>
      </c>
      <c r="L29" s="35">
        <f t="shared" si="2"/>
        <v>103</v>
      </c>
      <c r="M29" s="33">
        <f t="shared" si="3"/>
        <v>46396715</v>
      </c>
    </row>
    <row r="30" spans="1:15" ht="15" customHeight="1" thickBot="1" x14ac:dyDescent="0.25">
      <c r="A30" s="53" t="s">
        <v>5</v>
      </c>
      <c r="B30" s="15">
        <f>SUM(B23:B28)</f>
        <v>915</v>
      </c>
      <c r="C30" s="18">
        <f>SUM(C23:C28)</f>
        <v>155606226</v>
      </c>
      <c r="D30" s="27">
        <f>SUM(D23:D28)</f>
        <v>796</v>
      </c>
      <c r="E30" s="18">
        <f>SUM(E23:E28)</f>
        <v>270513766</v>
      </c>
      <c r="F30" s="54">
        <f t="shared" ref="F30:K30" si="4">SUM(F23:F29)</f>
        <v>26</v>
      </c>
      <c r="G30" s="55">
        <f t="shared" si="4"/>
        <v>76341992</v>
      </c>
      <c r="H30" s="56">
        <f t="shared" si="4"/>
        <v>301</v>
      </c>
      <c r="I30" s="56">
        <f t="shared" si="4"/>
        <v>2531745</v>
      </c>
      <c r="J30" s="54">
        <f t="shared" si="4"/>
        <v>4</v>
      </c>
      <c r="K30" s="56">
        <f t="shared" si="4"/>
        <v>0</v>
      </c>
      <c r="L30" s="37">
        <f>SUM(L23:L28)</f>
        <v>2038</v>
      </c>
      <c r="M30" s="34">
        <f>SUM(M23:M28)</f>
        <v>504993729</v>
      </c>
    </row>
  </sheetData>
  <mergeCells count="16">
    <mergeCell ref="A2:O2"/>
    <mergeCell ref="A3:O3"/>
    <mergeCell ref="B5:C5"/>
    <mergeCell ref="J5:K5"/>
    <mergeCell ref="L5:M5"/>
    <mergeCell ref="D5:E5"/>
    <mergeCell ref="F5:G5"/>
    <mergeCell ref="H5:I5"/>
    <mergeCell ref="B21:C21"/>
    <mergeCell ref="D21:E21"/>
    <mergeCell ref="L21:M21"/>
    <mergeCell ref="A18:O18"/>
    <mergeCell ref="A19:O19"/>
    <mergeCell ref="F21:G21"/>
    <mergeCell ref="H21:I21"/>
    <mergeCell ref="J21:K21"/>
  </mergeCells>
  <phoneticPr fontId="3" type="noConversion"/>
  <printOptions horizontalCentered="1" verticalCentered="1"/>
  <pageMargins left="0.5" right="0.5" top="1" bottom="1" header="0.5" footer="0.5"/>
  <pageSetup scale="90" orientation="landscape" r:id="rId1"/>
  <headerFooter alignWithMargins="0"/>
  <ignoredErrors>
    <ignoredError sqref="J14:M14 L30:M30 B30:E30 B14:E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</vt:lpstr>
    </vt:vector>
  </TitlesOfParts>
  <Company>US 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Thipakorn.Souvandara</dc:creator>
  <cp:lastModifiedBy>USDOT</cp:lastModifiedBy>
  <cp:lastPrinted>2011-07-15T15:47:54Z</cp:lastPrinted>
  <dcterms:created xsi:type="dcterms:W3CDTF">2009-12-09T15:29:59Z</dcterms:created>
  <dcterms:modified xsi:type="dcterms:W3CDTF">2015-10-01T18:39:55Z</dcterms:modified>
</cp:coreProperties>
</file>