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555" windowWidth="24435" windowHeight="5670"/>
  </bookViews>
  <sheets>
    <sheet name="T-10A and 10B" sheetId="1" r:id="rId1"/>
  </sheets>
  <calcPr calcId="145621"/>
</workbook>
</file>

<file path=xl/calcChain.xml><?xml version="1.0" encoding="utf-8"?>
<calcChain xmlns="http://schemas.openxmlformats.org/spreadsheetml/2006/main">
  <c r="M23" i="1" l="1"/>
  <c r="M24" i="1"/>
  <c r="M25" i="1"/>
  <c r="M26" i="1"/>
  <c r="M22" i="1"/>
  <c r="L23" i="1"/>
  <c r="L24" i="1"/>
  <c r="L25" i="1"/>
  <c r="L26" i="1"/>
  <c r="L22" i="1"/>
  <c r="O13" i="1"/>
  <c r="O12" i="1"/>
  <c r="O11" i="1"/>
  <c r="O10" i="1"/>
  <c r="O9" i="1"/>
  <c r="O8" i="1"/>
  <c r="O7" i="1"/>
  <c r="N8" i="1"/>
  <c r="N9" i="1"/>
  <c r="N10" i="1"/>
  <c r="N11" i="1"/>
  <c r="N12" i="1"/>
  <c r="N13" i="1"/>
  <c r="N7" i="1"/>
  <c r="M27" i="1" l="1"/>
  <c r="L27" i="1"/>
  <c r="K27" i="1"/>
  <c r="J27" i="1"/>
  <c r="I27" i="1"/>
  <c r="H27" i="1"/>
  <c r="G27" i="1"/>
  <c r="F27" i="1"/>
  <c r="E27" i="1"/>
  <c r="D27" i="1"/>
  <c r="C27" i="1"/>
  <c r="B27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<sst xmlns="http://schemas.openxmlformats.org/spreadsheetml/2006/main" count="60" uniqueCount="23">
  <si>
    <t>FY 2014 RAIL PURCHASES AND REHABILITATION BY TYPE AND PROGRAM</t>
  </si>
  <si>
    <t>Fixed Guideway</t>
  </si>
  <si>
    <t>New Starts</t>
  </si>
  <si>
    <t>Rail Safety Improvement</t>
  </si>
  <si>
    <t>State of Good Repair</t>
  </si>
  <si>
    <t>TIGER</t>
  </si>
  <si>
    <t>Urbanized Area</t>
  </si>
  <si>
    <t>Total</t>
  </si>
  <si>
    <t xml:space="preserve">Rail Type </t>
  </si>
  <si>
    <t>#</t>
  </si>
  <si>
    <t>$</t>
  </si>
  <si>
    <t>Cable Car</t>
  </si>
  <si>
    <t>Commuter Locomotive Diesel</t>
  </si>
  <si>
    <t>Commuter Rail Car Trailer</t>
  </si>
  <si>
    <t>Commuter Rail Cars Used</t>
  </si>
  <si>
    <t>Commuter Rail Self Propelled - Elec.</t>
  </si>
  <si>
    <t>Heavy Rail Cars</t>
  </si>
  <si>
    <t>Light Rail Cars</t>
  </si>
  <si>
    <t>Grand Total</t>
  </si>
  <si>
    <t>Does not include leasing</t>
  </si>
  <si>
    <t>FY 2014 RAIL PURCHASES BY TYPE AND PROGRAM</t>
  </si>
  <si>
    <t>TABLE 10A</t>
  </si>
  <si>
    <t>TABLE 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</si>
</sst>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1" fontId="0" fillId="0" borderId="15" xfId="0" applyNumberFormat="1" applyBorder="1"/>
    <xf numFmtId="3" fontId="0" fillId="0" borderId="16" xfId="0" applyNumberFormat="1" applyBorder="1"/>
    <xf numFmtId="37" fontId="0" fillId="0" borderId="17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1" fontId="0" fillId="0" borderId="15" xfId="0" applyNumberFormat="1" applyBorder="1" applyAlignment="1"/>
    <xf numFmtId="3" fontId="0" fillId="0" borderId="16" xfId="0" applyNumberFormat="1" applyBorder="1" applyAlignment="1">
      <alignment horizontal="right"/>
    </xf>
    <xf numFmtId="3" fontId="0" fillId="0" borderId="19" xfId="0" applyNumberFormat="1" applyBorder="1"/>
    <xf numFmtId="37" fontId="0" fillId="0" borderId="16" xfId="0" applyNumberFormat="1" applyBorder="1"/>
    <xf numFmtId="3" fontId="0" fillId="0" borderId="20" xfId="0" applyNumberFormat="1" applyBorder="1"/>
    <xf numFmtId="1" fontId="0" fillId="0" borderId="21" xfId="0" applyNumberFormat="1" applyBorder="1"/>
    <xf numFmtId="3" fontId="0" fillId="0" borderId="0" xfId="0" applyNumberFormat="1" applyBorder="1"/>
    <xf numFmtId="37" fontId="0" fillId="0" borderId="22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1" fontId="0" fillId="0" borderId="21" xfId="0" applyNumberFormat="1" applyBorder="1" applyAlignment="1"/>
    <xf numFmtId="3" fontId="0" fillId="0" borderId="0" xfId="0" applyNumberFormat="1" applyBorder="1" applyAlignment="1">
      <alignment horizontal="right"/>
    </xf>
    <xf numFmtId="37" fontId="0" fillId="0" borderId="0" xfId="0" applyNumberFormat="1" applyBorder="1"/>
    <xf numFmtId="3" fontId="0" fillId="0" borderId="24" xfId="0" applyNumberFormat="1" applyBorder="1"/>
    <xf numFmtId="0" fontId="0" fillId="0" borderId="0" xfId="0" applyFont="1" applyFill="1" applyBorder="1"/>
    <xf numFmtId="1" fontId="0" fillId="0" borderId="22" xfId="0" applyNumberFormat="1" applyBorder="1" applyAlignment="1"/>
    <xf numFmtId="3" fontId="0" fillId="0" borderId="0" xfId="0" applyNumberFormat="1" applyBorder="1" applyAlignment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0" fontId="0" fillId="0" borderId="28" xfId="0" applyBorder="1"/>
    <xf numFmtId="1" fontId="0" fillId="0" borderId="29" xfId="0" applyNumberFormat="1" applyBorder="1"/>
    <xf numFmtId="3" fontId="0" fillId="0" borderId="30" xfId="0" applyNumberFormat="1" applyBorder="1"/>
    <xf numFmtId="37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1" fontId="0" fillId="0" borderId="35" xfId="0" applyNumberFormat="1" applyBorder="1"/>
    <xf numFmtId="1" fontId="0" fillId="0" borderId="36" xfId="0" applyNumberFormat="1" applyBorder="1"/>
    <xf numFmtId="37" fontId="0" fillId="0" borderId="37" xfId="0" applyNumberFormat="1" applyBorder="1"/>
    <xf numFmtId="3" fontId="0" fillId="0" borderId="38" xfId="0" applyNumberForma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13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0" xfId="0" applyNumberFormat="1"/>
    <xf numFmtId="3" fontId="0" fillId="0" borderId="40" xfId="0" applyNumberFormat="1" applyBorder="1"/>
    <xf numFmtId="3" fontId="0" fillId="0" borderId="41" xfId="0" applyNumberFormat="1" applyBorder="1"/>
    <xf numFmtId="0" fontId="3" fillId="0" borderId="4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pane xSplit="1" topLeftCell="B1" activePane="topRight" state="frozen"/>
      <selection activeCell="A13" sqref="A13"/>
      <selection pane="topRight" activeCell="O19" sqref="O19"/>
    </sheetView>
  </sheetViews>
  <sheetFormatPr defaultRowHeight="15" x14ac:dyDescent="0.25"/>
  <cols>
    <col min="1" max="1" width="33.5703125" bestFit="1" customWidth="1"/>
    <col min="3" max="3" width="10.140625" bestFit="1" customWidth="1"/>
    <col min="5" max="5" width="11.140625" customWidth="1"/>
    <col min="6" max="6" width="7.140625" customWidth="1"/>
    <col min="7" max="7" width="17.42578125" customWidth="1"/>
    <col min="9" max="9" width="11.7109375" customWidth="1"/>
    <col min="11" max="11" width="12.42578125" customWidth="1"/>
    <col min="13" max="13" width="14" customWidth="1"/>
    <col min="15" max="15" width="12.7109375" customWidth="1"/>
    <col min="16" max="16" width="17.5703125" customWidth="1"/>
  </cols>
  <sheetData>
    <row r="1" spans="1:16" ht="9.75" customHeight="1" x14ac:dyDescent="0.25"/>
    <row r="2" spans="1:16" x14ac:dyDescent="0.25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15.7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15.75" thickBot="1" x14ac:dyDescent="0.3"/>
    <row r="5" spans="1:16" ht="15.75" thickBot="1" x14ac:dyDescent="0.3">
      <c r="A5" s="1"/>
      <c r="B5" s="50" t="s">
        <v>1</v>
      </c>
      <c r="C5" s="51"/>
      <c r="D5" s="52" t="s">
        <v>2</v>
      </c>
      <c r="E5" s="53"/>
      <c r="F5" s="54" t="s">
        <v>3</v>
      </c>
      <c r="G5" s="55"/>
      <c r="H5" s="53" t="s">
        <v>4</v>
      </c>
      <c r="I5" s="51"/>
      <c r="J5" s="52" t="s">
        <v>5</v>
      </c>
      <c r="K5" s="51"/>
      <c r="L5" s="52" t="s">
        <v>6</v>
      </c>
      <c r="M5" s="51"/>
      <c r="N5" s="62" t="s">
        <v>7</v>
      </c>
      <c r="O5" s="63"/>
    </row>
    <row r="6" spans="1:16" x14ac:dyDescent="0.25">
      <c r="A6" s="2" t="s">
        <v>8</v>
      </c>
      <c r="B6" s="3" t="s">
        <v>9</v>
      </c>
      <c r="C6" s="4" t="s">
        <v>10</v>
      </c>
      <c r="D6" s="5" t="s">
        <v>9</v>
      </c>
      <c r="E6" s="4" t="s">
        <v>10</v>
      </c>
      <c r="F6" s="5" t="s">
        <v>9</v>
      </c>
      <c r="G6" s="4" t="s">
        <v>10</v>
      </c>
      <c r="H6" s="5" t="s">
        <v>9</v>
      </c>
      <c r="I6" s="4" t="s">
        <v>10</v>
      </c>
      <c r="J6" s="5" t="s">
        <v>9</v>
      </c>
      <c r="K6" s="4" t="s">
        <v>10</v>
      </c>
      <c r="L6" s="5" t="s">
        <v>9</v>
      </c>
      <c r="M6" s="4" t="s">
        <v>10</v>
      </c>
      <c r="N6" s="60" t="s">
        <v>9</v>
      </c>
      <c r="O6" s="61" t="s">
        <v>10</v>
      </c>
      <c r="P6" s="6"/>
    </row>
    <row r="7" spans="1:16" x14ac:dyDescent="0.25">
      <c r="A7" s="7" t="s">
        <v>11</v>
      </c>
      <c r="B7" s="8">
        <v>0</v>
      </c>
      <c r="C7" s="9">
        <v>0</v>
      </c>
      <c r="D7" s="10">
        <v>0</v>
      </c>
      <c r="E7" s="9">
        <v>0</v>
      </c>
      <c r="F7" s="11">
        <v>0</v>
      </c>
      <c r="G7" s="12">
        <v>0</v>
      </c>
      <c r="H7" s="9">
        <v>1</v>
      </c>
      <c r="I7" s="9">
        <v>960000</v>
      </c>
      <c r="J7" s="13">
        <v>0</v>
      </c>
      <c r="K7" s="14">
        <v>0</v>
      </c>
      <c r="L7" s="15">
        <v>0</v>
      </c>
      <c r="M7" s="16">
        <v>0</v>
      </c>
      <c r="N7" s="58">
        <f>B7+D7+F7+H7+J7+L7</f>
        <v>1</v>
      </c>
      <c r="O7" s="17">
        <f>C7+E7+G7+I7+K7+M7</f>
        <v>960000</v>
      </c>
    </row>
    <row r="8" spans="1:16" x14ac:dyDescent="0.25">
      <c r="A8" s="6" t="s">
        <v>12</v>
      </c>
      <c r="B8" s="18">
        <v>4</v>
      </c>
      <c r="C8" s="19">
        <v>3720000</v>
      </c>
      <c r="D8" s="20">
        <v>0</v>
      </c>
      <c r="E8" s="19">
        <v>649123</v>
      </c>
      <c r="F8" s="21">
        <v>0</v>
      </c>
      <c r="G8" s="22">
        <v>0</v>
      </c>
      <c r="H8" s="19">
        <v>57</v>
      </c>
      <c r="I8" s="19">
        <v>14449360</v>
      </c>
      <c r="J8" s="23">
        <v>0</v>
      </c>
      <c r="K8" s="24">
        <v>0</v>
      </c>
      <c r="L8" s="21">
        <v>50</v>
      </c>
      <c r="M8" s="25">
        <v>64204706</v>
      </c>
      <c r="N8" s="58">
        <f t="shared" ref="N8:N13" si="0">B8+D8+F8+H8+J8+L8</f>
        <v>111</v>
      </c>
      <c r="O8" s="26">
        <f t="shared" ref="O8:O13" si="1">C8+E8+G8+I8+K8+M8</f>
        <v>83023189</v>
      </c>
    </row>
    <row r="9" spans="1:16" x14ac:dyDescent="0.25">
      <c r="A9" s="27" t="s">
        <v>13</v>
      </c>
      <c r="B9" s="18">
        <v>22</v>
      </c>
      <c r="C9" s="19">
        <v>5506060</v>
      </c>
      <c r="D9" s="20">
        <v>0</v>
      </c>
      <c r="E9" s="19">
        <v>612777</v>
      </c>
      <c r="F9" s="21">
        <v>0</v>
      </c>
      <c r="G9" s="22">
        <v>0</v>
      </c>
      <c r="H9" s="19">
        <v>63</v>
      </c>
      <c r="I9" s="19">
        <v>5945362</v>
      </c>
      <c r="J9" s="28">
        <v>0</v>
      </c>
      <c r="K9" s="29">
        <v>0</v>
      </c>
      <c r="L9" s="21">
        <v>56</v>
      </c>
      <c r="M9" s="25">
        <v>23859198</v>
      </c>
      <c r="N9" s="58">
        <f t="shared" si="0"/>
        <v>141</v>
      </c>
      <c r="O9" s="26">
        <f t="shared" si="1"/>
        <v>35923397</v>
      </c>
    </row>
    <row r="10" spans="1:16" x14ac:dyDescent="0.25">
      <c r="A10" s="6" t="s">
        <v>14</v>
      </c>
      <c r="B10" s="18">
        <v>0</v>
      </c>
      <c r="C10" s="19">
        <v>0</v>
      </c>
      <c r="D10" s="20">
        <v>0</v>
      </c>
      <c r="E10" s="19">
        <v>0</v>
      </c>
      <c r="F10" s="21">
        <v>0</v>
      </c>
      <c r="G10" s="22">
        <v>0</v>
      </c>
      <c r="H10" s="19">
        <v>0</v>
      </c>
      <c r="I10" s="19">
        <v>0</v>
      </c>
      <c r="J10" s="28">
        <v>6</v>
      </c>
      <c r="K10" s="29">
        <v>657664</v>
      </c>
      <c r="L10" s="21">
        <v>1</v>
      </c>
      <c r="M10" s="25">
        <v>56000</v>
      </c>
      <c r="N10" s="58">
        <f t="shared" si="0"/>
        <v>7</v>
      </c>
      <c r="O10" s="26">
        <f t="shared" si="1"/>
        <v>713664</v>
      </c>
    </row>
    <row r="11" spans="1:16" x14ac:dyDescent="0.25">
      <c r="A11" s="6" t="s">
        <v>15</v>
      </c>
      <c r="B11" s="18">
        <v>0</v>
      </c>
      <c r="C11" s="19">
        <v>0</v>
      </c>
      <c r="D11" s="20">
        <v>0</v>
      </c>
      <c r="E11" s="19">
        <v>3058904</v>
      </c>
      <c r="F11" s="21">
        <v>0</v>
      </c>
      <c r="G11" s="22">
        <v>0</v>
      </c>
      <c r="H11" s="19">
        <v>47</v>
      </c>
      <c r="I11" s="19">
        <v>24470422</v>
      </c>
      <c r="J11" s="28">
        <v>0</v>
      </c>
      <c r="K11" s="29">
        <v>0</v>
      </c>
      <c r="L11" s="21">
        <v>12</v>
      </c>
      <c r="M11" s="25">
        <v>34760915</v>
      </c>
      <c r="N11" s="58">
        <f t="shared" si="0"/>
        <v>59</v>
      </c>
      <c r="O11" s="26">
        <f t="shared" si="1"/>
        <v>62290241</v>
      </c>
    </row>
    <row r="12" spans="1:16" x14ac:dyDescent="0.25">
      <c r="A12" s="6" t="s">
        <v>16</v>
      </c>
      <c r="B12" s="18">
        <v>0</v>
      </c>
      <c r="C12" s="19">
        <v>0</v>
      </c>
      <c r="D12" s="20">
        <v>34</v>
      </c>
      <c r="E12" s="19">
        <v>21359666</v>
      </c>
      <c r="F12" s="21">
        <v>300</v>
      </c>
      <c r="G12" s="22">
        <v>474913</v>
      </c>
      <c r="H12" s="19">
        <v>399</v>
      </c>
      <c r="I12" s="19">
        <v>-1741239</v>
      </c>
      <c r="J12" s="28">
        <v>0</v>
      </c>
      <c r="K12" s="29">
        <v>0</v>
      </c>
      <c r="L12" s="21">
        <v>303</v>
      </c>
      <c r="M12" s="25">
        <v>10190961</v>
      </c>
      <c r="N12" s="58">
        <f t="shared" si="0"/>
        <v>1036</v>
      </c>
      <c r="O12" s="26">
        <f t="shared" si="1"/>
        <v>30284301</v>
      </c>
    </row>
    <row r="13" spans="1:16" x14ac:dyDescent="0.25">
      <c r="A13" s="6" t="s">
        <v>17</v>
      </c>
      <c r="B13" s="18">
        <v>3</v>
      </c>
      <c r="C13" s="19">
        <v>1749649</v>
      </c>
      <c r="D13" s="20">
        <v>27</v>
      </c>
      <c r="E13" s="19">
        <v>114843760</v>
      </c>
      <c r="F13" s="30">
        <v>0</v>
      </c>
      <c r="G13" s="31">
        <v>0</v>
      </c>
      <c r="H13" s="30">
        <v>35</v>
      </c>
      <c r="I13" s="31">
        <v>7331457</v>
      </c>
      <c r="J13" s="28">
        <v>0</v>
      </c>
      <c r="K13" s="29">
        <v>0</v>
      </c>
      <c r="L13" s="21">
        <v>171</v>
      </c>
      <c r="M13" s="25">
        <v>60460346</v>
      </c>
      <c r="N13" s="59">
        <f t="shared" si="0"/>
        <v>236</v>
      </c>
      <c r="O13" s="32">
        <f t="shared" si="1"/>
        <v>184385212</v>
      </c>
    </row>
    <row r="14" spans="1:16" ht="15.75" thickBot="1" x14ac:dyDescent="0.3">
      <c r="A14" s="33" t="s">
        <v>18</v>
      </c>
      <c r="B14" s="34">
        <f>SUM(B7:B13)</f>
        <v>29</v>
      </c>
      <c r="C14" s="35">
        <f>SUM(C7:C13)</f>
        <v>10975709</v>
      </c>
      <c r="D14" s="36">
        <f>SUM(D7:D13)</f>
        <v>61</v>
      </c>
      <c r="E14" s="35">
        <f>SUM(E7:E13)</f>
        <v>140524230</v>
      </c>
      <c r="F14" s="37">
        <f>SUM(F7:F13)</f>
        <v>300</v>
      </c>
      <c r="G14" s="38">
        <f>SUM(G7:G13)</f>
        <v>474913</v>
      </c>
      <c r="H14" s="39">
        <f>SUM(H7:H13)</f>
        <v>602</v>
      </c>
      <c r="I14" s="39">
        <f>SUM(I7:I13)</f>
        <v>51415362</v>
      </c>
      <c r="J14" s="40">
        <f>SUM(J7:J13)</f>
        <v>6</v>
      </c>
      <c r="K14" s="35">
        <f>SUM(K7:K13)</f>
        <v>657664</v>
      </c>
      <c r="L14" s="41">
        <f>SUM(L7:L13)</f>
        <v>593</v>
      </c>
      <c r="M14" s="42">
        <f>SUM(M7:M13)</f>
        <v>193532126</v>
      </c>
      <c r="N14" s="39">
        <f>SUM(N7:N13)</f>
        <v>1591</v>
      </c>
      <c r="O14" s="43">
        <f>SUM(O7:O13)</f>
        <v>397580004</v>
      </c>
    </row>
    <row r="15" spans="1:16" x14ac:dyDescent="0.25">
      <c r="A15" s="44" t="s">
        <v>19</v>
      </c>
    </row>
    <row r="17" spans="1:15" x14ac:dyDescent="0.25">
      <c r="A17" s="48" t="s">
        <v>22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15.75" x14ac:dyDescent="0.25">
      <c r="A18" s="49" t="s">
        <v>20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5" ht="16.5" thickBot="1" x14ac:dyDescent="0.3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5" ht="15.75" thickBot="1" x14ac:dyDescent="0.3">
      <c r="A20" s="1"/>
      <c r="B20" s="50" t="s">
        <v>1</v>
      </c>
      <c r="C20" s="51"/>
      <c r="D20" s="52" t="s">
        <v>2</v>
      </c>
      <c r="E20" s="53"/>
      <c r="F20" s="54" t="s">
        <v>3</v>
      </c>
      <c r="G20" s="55"/>
      <c r="H20" s="53" t="s">
        <v>4</v>
      </c>
      <c r="I20" s="51"/>
      <c r="J20" s="52" t="s">
        <v>6</v>
      </c>
      <c r="K20" s="51"/>
      <c r="L20" s="52" t="s">
        <v>7</v>
      </c>
      <c r="M20" s="56"/>
    </row>
    <row r="21" spans="1:15" x14ac:dyDescent="0.25">
      <c r="A21" s="2" t="s">
        <v>8</v>
      </c>
      <c r="B21" s="3" t="s">
        <v>9</v>
      </c>
      <c r="C21" s="4" t="s">
        <v>10</v>
      </c>
      <c r="D21" s="5" t="s">
        <v>9</v>
      </c>
      <c r="E21" s="4" t="s">
        <v>10</v>
      </c>
      <c r="F21" s="5" t="s">
        <v>9</v>
      </c>
      <c r="G21" s="4" t="s">
        <v>10</v>
      </c>
      <c r="H21" s="5" t="s">
        <v>9</v>
      </c>
      <c r="I21" s="4" t="s">
        <v>10</v>
      </c>
      <c r="J21" s="5" t="s">
        <v>9</v>
      </c>
      <c r="K21" s="4" t="s">
        <v>10</v>
      </c>
      <c r="L21" s="5" t="s">
        <v>9</v>
      </c>
      <c r="M21" s="46" t="s">
        <v>10</v>
      </c>
    </row>
    <row r="22" spans="1:15" x14ac:dyDescent="0.25">
      <c r="A22" s="6" t="s">
        <v>12</v>
      </c>
      <c r="B22" s="18">
        <v>0</v>
      </c>
      <c r="C22" s="19">
        <v>720000</v>
      </c>
      <c r="D22" s="20">
        <v>0</v>
      </c>
      <c r="E22" s="19">
        <v>649123</v>
      </c>
      <c r="F22" s="21">
        <v>0</v>
      </c>
      <c r="G22" s="22">
        <v>0</v>
      </c>
      <c r="H22" s="19">
        <v>20</v>
      </c>
      <c r="I22" s="19">
        <v>1350000</v>
      </c>
      <c r="J22" s="21">
        <v>20</v>
      </c>
      <c r="K22" s="25">
        <v>55889870</v>
      </c>
      <c r="L22" s="21">
        <f>B22+D22+F22+H22+J22</f>
        <v>40</v>
      </c>
      <c r="M22" s="26">
        <f>C22+E22+G22+I22+K22</f>
        <v>58608993</v>
      </c>
      <c r="N22" s="57"/>
    </row>
    <row r="23" spans="1:15" x14ac:dyDescent="0.25">
      <c r="A23" s="47" t="s">
        <v>13</v>
      </c>
      <c r="B23" s="18">
        <v>2</v>
      </c>
      <c r="C23" s="19">
        <v>4455200</v>
      </c>
      <c r="D23" s="20">
        <v>0</v>
      </c>
      <c r="E23" s="19">
        <v>612777</v>
      </c>
      <c r="F23" s="21">
        <v>0</v>
      </c>
      <c r="G23" s="22">
        <v>0</v>
      </c>
      <c r="H23" s="19">
        <v>0</v>
      </c>
      <c r="I23" s="19">
        <v>0</v>
      </c>
      <c r="J23" s="21">
        <v>0</v>
      </c>
      <c r="K23" s="25">
        <v>0</v>
      </c>
      <c r="L23" s="21">
        <f t="shared" ref="L23:L26" si="2">B23+D23+F23+H23+J23</f>
        <v>2</v>
      </c>
      <c r="M23" s="26">
        <f t="shared" ref="M23:M26" si="3">C23+E23+G23+I23+K23</f>
        <v>5067977</v>
      </c>
      <c r="N23" s="57"/>
    </row>
    <row r="24" spans="1:15" x14ac:dyDescent="0.25">
      <c r="A24" s="6" t="s">
        <v>15</v>
      </c>
      <c r="B24" s="18">
        <v>0</v>
      </c>
      <c r="C24" s="19">
        <v>0</v>
      </c>
      <c r="D24" s="20">
        <v>0</v>
      </c>
      <c r="E24" s="19">
        <v>3058904</v>
      </c>
      <c r="F24" s="21">
        <v>0</v>
      </c>
      <c r="G24" s="22">
        <v>0</v>
      </c>
      <c r="H24" s="19">
        <v>35</v>
      </c>
      <c r="I24" s="19">
        <v>23831603</v>
      </c>
      <c r="J24" s="21">
        <v>12</v>
      </c>
      <c r="K24" s="25">
        <v>34760915</v>
      </c>
      <c r="L24" s="21">
        <f t="shared" si="2"/>
        <v>47</v>
      </c>
      <c r="M24" s="26">
        <f t="shared" si="3"/>
        <v>61651422</v>
      </c>
      <c r="N24" s="57"/>
    </row>
    <row r="25" spans="1:15" x14ac:dyDescent="0.25">
      <c r="A25" s="6" t="s">
        <v>16</v>
      </c>
      <c r="B25" s="18">
        <v>0</v>
      </c>
      <c r="C25" s="19">
        <v>0</v>
      </c>
      <c r="D25" s="20">
        <v>34</v>
      </c>
      <c r="E25" s="19">
        <v>21359666</v>
      </c>
      <c r="F25" s="21">
        <v>300</v>
      </c>
      <c r="G25" s="22">
        <v>474913</v>
      </c>
      <c r="H25" s="19">
        <v>301</v>
      </c>
      <c r="I25" s="19">
        <v>-2657239</v>
      </c>
      <c r="J25" s="21">
        <v>300</v>
      </c>
      <c r="K25" s="25">
        <v>5000000</v>
      </c>
      <c r="L25" s="21">
        <f t="shared" si="2"/>
        <v>935</v>
      </c>
      <c r="M25" s="26">
        <f t="shared" si="3"/>
        <v>24177340</v>
      </c>
      <c r="N25" s="57"/>
    </row>
    <row r="26" spans="1:15" x14ac:dyDescent="0.25">
      <c r="A26" s="6" t="s">
        <v>17</v>
      </c>
      <c r="B26" s="18">
        <v>0</v>
      </c>
      <c r="C26" s="19">
        <v>0</v>
      </c>
      <c r="D26" s="20">
        <v>27</v>
      </c>
      <c r="E26" s="19">
        <v>114843760</v>
      </c>
      <c r="F26" s="30">
        <v>0</v>
      </c>
      <c r="G26" s="31">
        <v>0</v>
      </c>
      <c r="H26" s="30">
        <v>0</v>
      </c>
      <c r="I26" s="31">
        <v>0</v>
      </c>
      <c r="J26" s="21">
        <v>22</v>
      </c>
      <c r="K26" s="25">
        <v>55830670</v>
      </c>
      <c r="L26" s="21">
        <f t="shared" si="2"/>
        <v>49</v>
      </c>
      <c r="M26" s="26">
        <f t="shared" si="3"/>
        <v>170674430</v>
      </c>
      <c r="N26" s="57"/>
    </row>
    <row r="27" spans="1:15" ht="15.75" thickBot="1" x14ac:dyDescent="0.3">
      <c r="A27" s="33" t="s">
        <v>18</v>
      </c>
      <c r="B27" s="34">
        <f>SUM(B22:B26)</f>
        <v>2</v>
      </c>
      <c r="C27" s="35">
        <f>SUM(C22:C26)</f>
        <v>5175200</v>
      </c>
      <c r="D27" s="36">
        <f>SUM(D22:D26)</f>
        <v>61</v>
      </c>
      <c r="E27" s="35">
        <f>SUM(E22:E26)</f>
        <v>140524230</v>
      </c>
      <c r="F27" s="37">
        <f>SUM(F22:F26)</f>
        <v>300</v>
      </c>
      <c r="G27" s="38">
        <f>SUM(G22:G26)</f>
        <v>474913</v>
      </c>
      <c r="H27" s="39">
        <f>SUM(H22:H26)</f>
        <v>356</v>
      </c>
      <c r="I27" s="39">
        <f>SUM(I22:I26)</f>
        <v>22524364</v>
      </c>
      <c r="J27" s="41">
        <f>SUM(J22:J26)</f>
        <v>354</v>
      </c>
      <c r="K27" s="42">
        <f>SUM(K22:K26)</f>
        <v>151481455</v>
      </c>
      <c r="L27" s="35">
        <f>SUM(L22:L26)</f>
        <v>1073</v>
      </c>
      <c r="M27" s="43">
        <f>SUM(M22:M26)</f>
        <v>320180162</v>
      </c>
    </row>
  </sheetData>
  <mergeCells count="17">
    <mergeCell ref="A17:O17"/>
    <mergeCell ref="A18:O18"/>
    <mergeCell ref="B20:C20"/>
    <mergeCell ref="D20:E20"/>
    <mergeCell ref="F20:G20"/>
    <mergeCell ref="H20:I20"/>
    <mergeCell ref="J20:K20"/>
    <mergeCell ref="L20:M20"/>
    <mergeCell ref="A2:O2"/>
    <mergeCell ref="A3:O3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T-10A and 10B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</cp:lastModifiedBy>
  <dcterms:created xsi:type="dcterms:W3CDTF">2015-11-10T18:12:52Z</dcterms:created>
  <dcterms:modified xsi:type="dcterms:W3CDTF">2015-12-08T19:44:53Z</dcterms:modified>
</cp:coreProperties>
</file>