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5" yWindow="30" windowWidth="19170" windowHeight="5925"/>
  </bookViews>
  <sheets>
    <sheet name="t-18" sheetId="1" r:id="rId1"/>
  </sheets>
  <definedNames>
    <definedName name="_xlnm.Print_Area" localSheetId="0">'t-18'!$A$1:$I$66</definedName>
  </definedNames>
  <calcPr calcId="125725"/>
</workbook>
</file>

<file path=xl/calcChain.xml><?xml version="1.0" encoding="utf-8"?>
<calcChain xmlns="http://schemas.openxmlformats.org/spreadsheetml/2006/main">
  <c r="D28" i="1"/>
  <c r="F25"/>
  <c r="F23"/>
  <c r="C28"/>
  <c r="F9"/>
  <c r="F11"/>
  <c r="F13"/>
  <c r="F15"/>
  <c r="F17"/>
  <c r="F19"/>
  <c r="F21"/>
  <c r="E28"/>
  <c r="F28"/>
  <c r="C29" s="1"/>
  <c r="G11"/>
  <c r="G23"/>
  <c r="G19"/>
  <c r="E29"/>
  <c r="G21"/>
  <c r="G15"/>
  <c r="G13" l="1"/>
  <c r="D29"/>
  <c r="F29" s="1"/>
  <c r="G9"/>
  <c r="G25"/>
  <c r="G17"/>
  <c r="G28" l="1"/>
</calcChain>
</file>

<file path=xl/sharedStrings.xml><?xml version="1.0" encoding="utf-8"?>
<sst xmlns="http://schemas.openxmlformats.org/spreadsheetml/2006/main" count="25" uniqueCount="24">
  <si>
    <t>Category</t>
  </si>
  <si>
    <t>Bus Shelters</t>
  </si>
  <si>
    <t>Public Art</t>
  </si>
  <si>
    <t>Pedestrian Access / Walkways</t>
  </si>
  <si>
    <t>Signage</t>
  </si>
  <si>
    <t>Enhanced ADA Access</t>
  </si>
  <si>
    <t>Total</t>
  </si>
  <si>
    <t>Bus</t>
  </si>
  <si>
    <t>Rail</t>
  </si>
  <si>
    <t>Percent</t>
  </si>
  <si>
    <t>of Total</t>
  </si>
  <si>
    <t>Percent of Total</t>
  </si>
  <si>
    <t>SECTION 5307 URBANIZED AREA FORMULA PROGRAM</t>
  </si>
  <si>
    <t xml:space="preserve">                </t>
  </si>
  <si>
    <t>Transit Enhancements, by Mode and by Usage Type</t>
  </si>
  <si>
    <t>New Starts</t>
  </si>
  <si>
    <t xml:space="preserve">NOTE:  Transit enhancement obligations are included in Table 16 in the following categories:  </t>
  </si>
  <si>
    <t>Table 18</t>
  </si>
  <si>
    <t xml:space="preserve">             Bus is included in Bus Other; Rail is included in Fixed Guideway; New Starts included in New Starts column. </t>
  </si>
  <si>
    <t>Landscaping/Scenic Beautification</t>
  </si>
  <si>
    <t>FY 2010 TRANSIT ENHANCEMENT OBLIGATIONS</t>
  </si>
  <si>
    <t>Historic Mass Transp. Bldgs</t>
  </si>
  <si>
    <t xml:space="preserve">Pedestrian Access, Fac. &amp; Equip. </t>
  </si>
  <si>
    <t>Bicycle Access, Fac. &amp; Equip.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</si>
</sst>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#,##0.0"/>
  </numFmts>
  <fonts count="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3" fontId="0" fillId="0" borderId="2" xfId="0" applyNumberFormat="1" applyBorder="1"/>
    <xf numFmtId="164" fontId="0" fillId="0" borderId="0" xfId="0" applyNumberFormat="1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2" xfId="0" applyFont="1" applyBorder="1"/>
    <xf numFmtId="0" fontId="2" fillId="0" borderId="0" xfId="0" applyFont="1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3" fontId="0" fillId="0" borderId="0" xfId="0" applyNumberFormat="1" applyBorder="1"/>
    <xf numFmtId="3" fontId="0" fillId="0" borderId="4" xfId="0" applyNumberFormat="1" applyBorder="1"/>
    <xf numFmtId="164" fontId="0" fillId="0" borderId="4" xfId="0" applyNumberFormat="1" applyBorder="1"/>
    <xf numFmtId="0" fontId="0" fillId="0" borderId="6" xfId="0" applyBorder="1"/>
    <xf numFmtId="165" fontId="5" fillId="0" borderId="0" xfId="0" applyNumberFormat="1" applyFont="1" applyFill="1" applyBorder="1"/>
    <xf numFmtId="0" fontId="5" fillId="0" borderId="0" xfId="0" applyFont="1" applyFill="1" applyBorder="1"/>
    <xf numFmtId="165" fontId="5" fillId="0" borderId="4" xfId="0" applyNumberFormat="1" applyFont="1" applyBorder="1"/>
    <xf numFmtId="0" fontId="5" fillId="0" borderId="2" xfId="0" applyFont="1" applyBorder="1"/>
    <xf numFmtId="165" fontId="5" fillId="0" borderId="0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53"/>
  <sheetViews>
    <sheetView tabSelected="1" zoomScaleNormal="100"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K36" sqref="K36"/>
    </sheetView>
  </sheetViews>
  <sheetFormatPr defaultRowHeight="12.75"/>
  <cols>
    <col min="1" max="1" width="4.140625" customWidth="1"/>
    <col min="2" max="2" width="30.28515625" customWidth="1"/>
    <col min="3" max="3" width="17.140625" customWidth="1"/>
    <col min="4" max="4" width="14.140625" customWidth="1"/>
    <col min="5" max="5" width="13.7109375" customWidth="1"/>
    <col min="6" max="6" width="14.28515625" customWidth="1"/>
    <col min="8" max="8" width="5.5703125" customWidth="1"/>
  </cols>
  <sheetData>
    <row r="1" spans="2:8">
      <c r="B1" s="31" t="s">
        <v>17</v>
      </c>
      <c r="C1" s="31"/>
      <c r="D1" s="31"/>
      <c r="E1" s="31"/>
      <c r="F1" s="31"/>
      <c r="G1" s="31"/>
      <c r="H1" s="31"/>
    </row>
    <row r="2" spans="2:8">
      <c r="B2" s="31" t="s">
        <v>20</v>
      </c>
      <c r="C2" s="31"/>
      <c r="D2" s="31"/>
      <c r="E2" s="31"/>
      <c r="F2" s="31"/>
      <c r="G2" s="31"/>
      <c r="H2" s="31"/>
    </row>
    <row r="3" spans="2:8">
      <c r="B3" s="31" t="s">
        <v>12</v>
      </c>
      <c r="C3" s="31"/>
      <c r="D3" s="31"/>
      <c r="E3" s="31"/>
      <c r="F3" s="31"/>
      <c r="G3" s="31"/>
      <c r="H3" s="31"/>
    </row>
    <row r="4" spans="2:8" ht="13.5" thickBot="1"/>
    <row r="5" spans="2:8">
      <c r="B5" s="1"/>
      <c r="C5" s="2"/>
      <c r="D5" s="2"/>
      <c r="E5" s="2"/>
      <c r="F5" s="2"/>
      <c r="G5" s="2"/>
      <c r="H5" s="9"/>
    </row>
    <row r="6" spans="2:8">
      <c r="B6" s="10" t="s">
        <v>0</v>
      </c>
      <c r="C6" s="3" t="s">
        <v>7</v>
      </c>
      <c r="D6" s="3" t="s">
        <v>8</v>
      </c>
      <c r="E6" s="3" t="s">
        <v>15</v>
      </c>
      <c r="F6" s="3" t="s">
        <v>6</v>
      </c>
      <c r="G6" s="4" t="s">
        <v>9</v>
      </c>
      <c r="H6" s="15"/>
    </row>
    <row r="7" spans="2:8" ht="13.5" thickBot="1">
      <c r="B7" s="5"/>
      <c r="C7" s="7"/>
      <c r="D7" s="7"/>
      <c r="E7" s="7"/>
      <c r="F7" s="7"/>
      <c r="G7" s="8" t="s">
        <v>10</v>
      </c>
      <c r="H7" s="14"/>
    </row>
    <row r="8" spans="2:8">
      <c r="B8" s="1"/>
      <c r="C8" s="2"/>
      <c r="D8" s="2"/>
      <c r="E8" s="2"/>
      <c r="F8" s="2"/>
      <c r="G8" s="16"/>
      <c r="H8" s="9"/>
    </row>
    <row r="9" spans="2:8">
      <c r="B9" s="25" t="s">
        <v>23</v>
      </c>
      <c r="C9" s="12">
        <v>239372</v>
      </c>
      <c r="D9" s="12">
        <v>5867533</v>
      </c>
      <c r="E9" s="12">
        <v>0</v>
      </c>
      <c r="F9" s="12">
        <f>SUM(C9:E9)</f>
        <v>6106905</v>
      </c>
      <c r="G9" s="26">
        <f>(F9/F$28)*100</f>
        <v>8.4174226074041307</v>
      </c>
      <c r="H9" s="15"/>
    </row>
    <row r="10" spans="2:8">
      <c r="B10" s="25"/>
      <c r="C10" s="21"/>
      <c r="D10" s="21"/>
      <c r="E10" s="21"/>
      <c r="F10" s="21"/>
      <c r="G10" s="27"/>
      <c r="H10" s="15"/>
    </row>
    <row r="11" spans="2:8">
      <c r="B11" s="25" t="s">
        <v>1</v>
      </c>
      <c r="C11" s="22">
        <v>23958645</v>
      </c>
      <c r="D11" s="22">
        <v>0</v>
      </c>
      <c r="E11" s="22">
        <v>0</v>
      </c>
      <c r="F11" s="22">
        <f>SUM(C11:E11)</f>
        <v>23958645</v>
      </c>
      <c r="G11" s="26">
        <f>(F11/F$28)*100</f>
        <v>33.023281034463437</v>
      </c>
      <c r="H11" s="15"/>
    </row>
    <row r="12" spans="2:8">
      <c r="B12" s="25"/>
      <c r="C12" s="22"/>
      <c r="D12" s="22"/>
      <c r="E12" s="22"/>
      <c r="F12" s="22"/>
      <c r="G12" s="27"/>
      <c r="H12" s="15"/>
    </row>
    <row r="13" spans="2:8">
      <c r="B13" s="25" t="s">
        <v>5</v>
      </c>
      <c r="C13" s="22">
        <v>4594648</v>
      </c>
      <c r="D13" s="22">
        <v>12031372</v>
      </c>
      <c r="E13" s="22">
        <v>0</v>
      </c>
      <c r="F13" s="22">
        <f>SUM(C13:E13)</f>
        <v>16626020</v>
      </c>
      <c r="G13" s="26">
        <f>(F13/F$28)*100</f>
        <v>22.916393266172179</v>
      </c>
      <c r="H13" s="15"/>
    </row>
    <row r="14" spans="2:8">
      <c r="B14" s="25"/>
      <c r="C14" s="22"/>
      <c r="D14" s="22"/>
      <c r="E14" s="22"/>
      <c r="F14" s="22"/>
      <c r="G14" s="27"/>
      <c r="H14" s="15"/>
    </row>
    <row r="15" spans="2:8">
      <c r="B15" s="25" t="s">
        <v>21</v>
      </c>
      <c r="C15" s="22">
        <v>57690</v>
      </c>
      <c r="D15" s="22">
        <v>-142662</v>
      </c>
      <c r="E15" s="22">
        <v>0</v>
      </c>
      <c r="F15" s="22">
        <f>SUM(C15:E15)</f>
        <v>-84972</v>
      </c>
      <c r="G15" s="26">
        <f>(F15/F$28)*100</f>
        <v>-0.11712074017793692</v>
      </c>
      <c r="H15" s="15"/>
    </row>
    <row r="16" spans="2:8">
      <c r="B16" s="25"/>
      <c r="C16" s="22"/>
      <c r="D16" s="22"/>
      <c r="E16" s="22"/>
      <c r="F16" s="22"/>
      <c r="G16" s="27"/>
      <c r="H16" s="15"/>
    </row>
    <row r="17" spans="2:8">
      <c r="B17" s="25" t="s">
        <v>19</v>
      </c>
      <c r="C17" s="22">
        <v>1325248</v>
      </c>
      <c r="D17" s="22">
        <v>1288000</v>
      </c>
      <c r="E17" s="22">
        <v>0</v>
      </c>
      <c r="F17" s="22">
        <f>SUM(C17:E17)</f>
        <v>2613248</v>
      </c>
      <c r="G17" s="26">
        <f>(F17/F$28)*100</f>
        <v>3.6019575863638997</v>
      </c>
      <c r="H17" s="15"/>
    </row>
    <row r="18" spans="2:8">
      <c r="B18" s="25"/>
      <c r="C18" s="22"/>
      <c r="D18" s="22"/>
      <c r="E18" s="22"/>
      <c r="F18" s="22"/>
      <c r="G18" s="27"/>
      <c r="H18" s="15"/>
    </row>
    <row r="19" spans="2:8">
      <c r="B19" s="25" t="s">
        <v>3</v>
      </c>
      <c r="C19" s="22">
        <v>0</v>
      </c>
      <c r="D19" s="22">
        <v>5954372</v>
      </c>
      <c r="E19" s="22">
        <v>0</v>
      </c>
      <c r="F19" s="22">
        <f>SUM(C19:E19)</f>
        <v>5954372</v>
      </c>
      <c r="G19" s="26">
        <f>(F19/F$28)*100</f>
        <v>8.2071794936541753</v>
      </c>
      <c r="H19" s="15"/>
    </row>
    <row r="20" spans="2:8">
      <c r="B20" s="25"/>
      <c r="C20" s="22"/>
      <c r="D20" s="22"/>
      <c r="E20" s="22"/>
      <c r="F20" s="22"/>
      <c r="G20" s="27"/>
      <c r="H20" s="15"/>
    </row>
    <row r="21" spans="2:8">
      <c r="B21" s="25" t="s">
        <v>22</v>
      </c>
      <c r="C21" s="22">
        <v>6636753</v>
      </c>
      <c r="D21" s="22">
        <v>0</v>
      </c>
      <c r="E21" s="22">
        <v>0</v>
      </c>
      <c r="F21" s="22">
        <f>SUM(C21:E21)</f>
        <v>6636753</v>
      </c>
      <c r="G21" s="26">
        <f>(F21/F$28)*100</f>
        <v>9.1477360040736162</v>
      </c>
      <c r="H21" s="15"/>
    </row>
    <row r="22" spans="2:8">
      <c r="B22" s="25"/>
      <c r="C22" s="22"/>
      <c r="D22" s="22"/>
      <c r="E22" s="22"/>
      <c r="F22" s="22"/>
      <c r="G22" s="27"/>
      <c r="H22" s="15"/>
    </row>
    <row r="23" spans="2:8">
      <c r="B23" s="25" t="s">
        <v>2</v>
      </c>
      <c r="C23" s="22">
        <v>368178</v>
      </c>
      <c r="D23" s="22">
        <v>120000</v>
      </c>
      <c r="E23" s="22">
        <v>0</v>
      </c>
      <c r="F23" s="22">
        <f>SUM(C23:E23)</f>
        <v>488178</v>
      </c>
      <c r="G23" s="26">
        <f>(F23/F$28)*100</f>
        <v>0.67287775618538914</v>
      </c>
      <c r="H23" s="15"/>
    </row>
    <row r="24" spans="2:8">
      <c r="B24" s="25"/>
      <c r="C24" s="22"/>
      <c r="D24" s="22"/>
      <c r="E24" s="22"/>
      <c r="F24" s="22"/>
      <c r="G24" s="27"/>
      <c r="H24" s="15"/>
    </row>
    <row r="25" spans="2:8">
      <c r="B25" s="25" t="s">
        <v>4</v>
      </c>
      <c r="C25" s="22">
        <v>6123042</v>
      </c>
      <c r="D25" s="22">
        <v>4128580</v>
      </c>
      <c r="E25" s="22">
        <v>0</v>
      </c>
      <c r="F25" s="22">
        <f>SUM(C25:E25)</f>
        <v>10251622</v>
      </c>
      <c r="G25" s="26">
        <f>(F25/F$28)*100</f>
        <v>14.130272991861107</v>
      </c>
      <c r="H25" s="15"/>
    </row>
    <row r="26" spans="2:8" ht="13.5" thickBot="1">
      <c r="B26" s="5"/>
      <c r="C26" s="23"/>
      <c r="D26" s="23"/>
      <c r="E26" s="23"/>
      <c r="F26" s="24"/>
      <c r="G26" s="28"/>
      <c r="H26" s="14"/>
    </row>
    <row r="27" spans="2:8">
      <c r="B27" s="1"/>
      <c r="C27" s="11"/>
      <c r="D27" s="11"/>
      <c r="E27" s="11"/>
      <c r="F27" s="11"/>
      <c r="G27" s="29"/>
      <c r="H27" s="9"/>
    </row>
    <row r="28" spans="2:8">
      <c r="B28" s="10" t="s">
        <v>6</v>
      </c>
      <c r="C28" s="12">
        <f>SUM(C9:C27)</f>
        <v>43303576</v>
      </c>
      <c r="D28" s="12">
        <f>SUM(D9:D27)</f>
        <v>29247195</v>
      </c>
      <c r="E28" s="12">
        <f>SUM(E9:E27)</f>
        <v>0</v>
      </c>
      <c r="F28" s="12">
        <f>SUM(F9:F27)</f>
        <v>72550771</v>
      </c>
      <c r="G28" s="30">
        <f>SUM(G9:G27)</f>
        <v>100</v>
      </c>
      <c r="H28" s="15"/>
    </row>
    <row r="29" spans="2:8">
      <c r="B29" s="13" t="s">
        <v>11</v>
      </c>
      <c r="C29" s="30">
        <f>(C28/$F28)*100</f>
        <v>59.687271965724534</v>
      </c>
      <c r="D29" s="30">
        <f>(D28/$F28)*100</f>
        <v>40.312728034275473</v>
      </c>
      <c r="E29" s="30">
        <f>(E28/$F28)*100</f>
        <v>0</v>
      </c>
      <c r="F29" s="30">
        <f>SUM(C29:E29)</f>
        <v>100</v>
      </c>
      <c r="G29" s="17"/>
      <c r="H29" s="15"/>
    </row>
    <row r="30" spans="2:8" ht="13.5" thickBot="1">
      <c r="B30" s="5"/>
      <c r="C30" s="6"/>
      <c r="D30" s="6"/>
      <c r="E30" s="6"/>
      <c r="F30" s="6"/>
      <c r="G30" s="6"/>
      <c r="H30" s="14"/>
    </row>
    <row r="33" spans="2:2">
      <c r="B33" s="19" t="s">
        <v>16</v>
      </c>
    </row>
    <row r="34" spans="2:2">
      <c r="B34" s="19" t="s">
        <v>18</v>
      </c>
    </row>
    <row r="35" spans="2:2">
      <c r="B35" s="19" t="s">
        <v>13</v>
      </c>
    </row>
    <row r="36" spans="2:2">
      <c r="B36" s="19"/>
    </row>
    <row r="37" spans="2:2">
      <c r="B37" s="19"/>
    </row>
    <row r="38" spans="2:2">
      <c r="B38" s="19"/>
    </row>
    <row r="39" spans="2:2">
      <c r="B39" s="19"/>
    </row>
    <row r="40" spans="2:2">
      <c r="B40" s="18"/>
    </row>
    <row r="41" spans="2:2">
      <c r="B41" s="18" t="s">
        <v>14</v>
      </c>
    </row>
    <row r="53" spans="10:10">
      <c r="J53" s="20"/>
    </row>
  </sheetData>
  <mergeCells count="3">
    <mergeCell ref="B1:H1"/>
    <mergeCell ref="B2:H2"/>
    <mergeCell ref="B3:H3"/>
  </mergeCells>
  <phoneticPr fontId="0" type="noConversion"/>
  <printOptions horizontalCentered="1"/>
  <pageMargins left="0.75" right="0.75" top="1" bottom="1" header="0.5" footer="0.5"/>
  <pageSetup scale="76" orientation="portrait" r:id="rId1"/>
  <headerFooter alignWithMargins="0"/>
  <legacyDrawing r:id="rId2"/>
  <oleObjects>
    <oleObject progId="MSGraph.Chart.8" shapeId="1028" r:id="rId3"/>
    <oleObject progId="MSGraph.Chart.8" shapeId="1033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</vt:lpstr>
      <vt:lpstr>'t-18'!Print_Area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2007-06-06T14:15:14Z</cp:lastPrinted>
  <dcterms:created xsi:type="dcterms:W3CDTF">1999-01-19T13:03:50Z</dcterms:created>
  <dcterms:modified xsi:type="dcterms:W3CDTF">2012-06-05T18:44:13Z</dcterms:modified>
</cp:coreProperties>
</file>