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150" windowWidth="19185" windowHeight="6315"/>
  </bookViews>
  <sheets>
    <sheet name="t-18" sheetId="1" r:id="rId1"/>
  </sheets>
  <definedNames>
    <definedName name="_xlnm.Print_Area" localSheetId="0">'t-18'!$A$1:$H$61</definedName>
  </definedNames>
  <calcPr calcId="145621"/>
</workbook>
</file>

<file path=xl/calcChain.xml><?xml version="1.0" encoding="utf-8"?>
<calcChain xmlns="http://schemas.openxmlformats.org/spreadsheetml/2006/main">
  <c r="E17" i="1" l="1"/>
  <c r="D26" i="1"/>
  <c r="C26" i="1"/>
  <c r="E23" i="1"/>
  <c r="E9" i="1"/>
  <c r="E11" i="1"/>
  <c r="E13" i="1"/>
  <c r="E15" i="1"/>
  <c r="E19" i="1"/>
  <c r="E21" i="1"/>
  <c r="E26" i="1" l="1"/>
  <c r="C27" i="1" l="1"/>
  <c r="F11" i="1"/>
  <c r="F13" i="1"/>
  <c r="F21" i="1"/>
  <c r="F23" i="1"/>
  <c r="F15" i="1"/>
  <c r="F17" i="1"/>
  <c r="F19" i="1"/>
  <c r="D27" i="1"/>
  <c r="F9" i="1"/>
  <c r="E27" i="1" l="1"/>
  <c r="F26" i="1"/>
</calcChain>
</file>

<file path=xl/sharedStrings.xml><?xml version="1.0" encoding="utf-8"?>
<sst xmlns="http://schemas.openxmlformats.org/spreadsheetml/2006/main" count="23" uniqueCount="22">
  <si>
    <t>Category</t>
  </si>
  <si>
    <t>Bus Shelters</t>
  </si>
  <si>
    <t>Public Art</t>
  </si>
  <si>
    <t>Signage</t>
  </si>
  <si>
    <t>Enhanced ADA Access</t>
  </si>
  <si>
    <t>Total</t>
  </si>
  <si>
    <t>Bus</t>
  </si>
  <si>
    <t>Rail</t>
  </si>
  <si>
    <t>Percent</t>
  </si>
  <si>
    <t>of Total</t>
  </si>
  <si>
    <t>Percent of Total</t>
  </si>
  <si>
    <t>SECTION 5307 URBANIZED AREA FORMULA PROGRAM</t>
  </si>
  <si>
    <t xml:space="preserve">                </t>
  </si>
  <si>
    <t>Transit Enhancements, by Mode and by Usage Type</t>
  </si>
  <si>
    <t xml:space="preserve">NOTE:  Transit enhancement obligations are included in Table 16 in the following categories:  </t>
  </si>
  <si>
    <t>Table 18</t>
  </si>
  <si>
    <t xml:space="preserve">             Bus is included in Bus Other; Rail is included in Fixed Guideway; New Starts included in New Starts column. </t>
  </si>
  <si>
    <t>Bicycle Access, Fac. &amp; Equip.</t>
  </si>
  <si>
    <t>Historic Mass Transp. Bldgs</t>
  </si>
  <si>
    <t>Landscaping/Scenic Beautification</t>
  </si>
  <si>
    <t>Ped. Access / Walkways</t>
  </si>
  <si>
    <t>FY 2012 TRANSIT ENHANCEMENT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</si>
</sst>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3" fontId="0" fillId="0" borderId="2" xfId="0" applyNumberFormat="1" applyBorder="1"/>
    <xf numFmtId="164" fontId="0" fillId="0" borderId="0" xfId="0" applyNumberForma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2" xfId="0" applyFont="1" applyBorder="1"/>
    <xf numFmtId="0" fontId="2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6" xfId="0" applyBorder="1"/>
    <xf numFmtId="165" fontId="5" fillId="0" borderId="0" xfId="0" applyNumberFormat="1" applyFont="1" applyFill="1" applyBorder="1"/>
    <xf numFmtId="0" fontId="5" fillId="0" borderId="0" xfId="0" applyFont="1" applyFill="1" applyBorder="1"/>
    <xf numFmtId="0" fontId="5" fillId="0" borderId="2" xfId="0" applyFont="1" applyBorder="1"/>
    <xf numFmtId="165" fontId="5" fillId="0" borderId="0" xfId="0" applyNumberFormat="1" applyFont="1" applyBorder="1"/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3</xdr:col>
          <xdr:colOff>28575</xdr:colOff>
          <xdr:row>59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38</xdr:row>
          <xdr:rowOff>9525</xdr:rowOff>
        </xdr:from>
        <xdr:to>
          <xdr:col>7</xdr:col>
          <xdr:colOff>209550</xdr:colOff>
          <xdr:row>59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RowHeight="12.75" x14ac:dyDescent="0.2"/>
  <cols>
    <col min="1" max="1" width="4" customWidth="1"/>
    <col min="2" max="2" width="30.140625" customWidth="1"/>
    <col min="3" max="3" width="13.7109375" customWidth="1"/>
    <col min="4" max="4" width="14.140625" customWidth="1"/>
    <col min="5" max="5" width="14.28515625" customWidth="1"/>
    <col min="7" max="7" width="5.5703125" customWidth="1"/>
    <col min="9" max="9" width="10.140625" bestFit="1" customWidth="1"/>
  </cols>
  <sheetData>
    <row r="1" spans="2:9" x14ac:dyDescent="0.2">
      <c r="B1" s="28" t="s">
        <v>15</v>
      </c>
      <c r="C1" s="28"/>
      <c r="D1" s="28"/>
      <c r="E1" s="28"/>
      <c r="F1" s="28"/>
      <c r="G1" s="28"/>
    </row>
    <row r="2" spans="2:9" x14ac:dyDescent="0.2">
      <c r="B2" s="28" t="s">
        <v>21</v>
      </c>
      <c r="C2" s="28"/>
      <c r="D2" s="28"/>
      <c r="E2" s="28"/>
      <c r="F2" s="28"/>
      <c r="G2" s="28"/>
    </row>
    <row r="3" spans="2:9" x14ac:dyDescent="0.2">
      <c r="B3" s="28" t="s">
        <v>11</v>
      </c>
      <c r="C3" s="28"/>
      <c r="D3" s="28"/>
      <c r="E3" s="28"/>
      <c r="F3" s="28"/>
      <c r="G3" s="28"/>
    </row>
    <row r="4" spans="2:9" ht="13.5" thickBot="1" x14ac:dyDescent="0.25"/>
    <row r="5" spans="2:9" x14ac:dyDescent="0.2">
      <c r="B5" s="1"/>
      <c r="C5" s="2"/>
      <c r="D5" s="2"/>
      <c r="E5" s="2"/>
      <c r="F5" s="2"/>
      <c r="G5" s="9"/>
    </row>
    <row r="6" spans="2:9" x14ac:dyDescent="0.2">
      <c r="B6" s="10" t="s">
        <v>0</v>
      </c>
      <c r="C6" s="3" t="s">
        <v>6</v>
      </c>
      <c r="D6" s="3" t="s">
        <v>7</v>
      </c>
      <c r="E6" s="3" t="s">
        <v>5</v>
      </c>
      <c r="F6" s="4" t="s">
        <v>8</v>
      </c>
      <c r="G6" s="15"/>
    </row>
    <row r="7" spans="2:9" ht="13.5" thickBot="1" x14ac:dyDescent="0.25">
      <c r="B7" s="5"/>
      <c r="C7" s="7"/>
      <c r="D7" s="7"/>
      <c r="E7" s="7"/>
      <c r="F7" s="8" t="s">
        <v>9</v>
      </c>
      <c r="G7" s="14"/>
    </row>
    <row r="8" spans="2:9" x14ac:dyDescent="0.2">
      <c r="B8" s="1"/>
      <c r="C8" s="2"/>
      <c r="D8" s="2"/>
      <c r="E8" s="2"/>
      <c r="F8" s="16"/>
      <c r="G8" s="9"/>
    </row>
    <row r="9" spans="2:9" x14ac:dyDescent="0.2">
      <c r="B9" s="23" t="s">
        <v>17</v>
      </c>
      <c r="C9" s="12">
        <v>368184</v>
      </c>
      <c r="D9" s="12">
        <v>11228000</v>
      </c>
      <c r="E9" s="12">
        <f>SUM(C9:D9)</f>
        <v>11596184</v>
      </c>
      <c r="F9" s="24">
        <f>(E9/E$26)*100</f>
        <v>14.242926876504706</v>
      </c>
      <c r="G9" s="15"/>
    </row>
    <row r="10" spans="2:9" x14ac:dyDescent="0.2">
      <c r="B10" s="23"/>
      <c r="C10" s="21"/>
      <c r="D10" s="21"/>
      <c r="E10" s="21"/>
      <c r="F10" s="24"/>
      <c r="G10" s="15"/>
    </row>
    <row r="11" spans="2:9" x14ac:dyDescent="0.2">
      <c r="B11" s="23" t="s">
        <v>1</v>
      </c>
      <c r="C11" s="22">
        <v>16635419</v>
      </c>
      <c r="D11" s="22">
        <v>144971</v>
      </c>
      <c r="E11" s="22">
        <f>SUM(C11:D11)</f>
        <v>16780390</v>
      </c>
      <c r="F11" s="24">
        <f>(E11/E$26)*100</f>
        <v>20.61038939441033</v>
      </c>
      <c r="G11" s="15"/>
      <c r="I11" s="29"/>
    </row>
    <row r="12" spans="2:9" x14ac:dyDescent="0.2">
      <c r="B12" s="23"/>
      <c r="C12" s="22"/>
      <c r="D12" s="22"/>
      <c r="E12" s="22"/>
      <c r="F12" s="24"/>
      <c r="G12" s="15"/>
    </row>
    <row r="13" spans="2:9" x14ac:dyDescent="0.2">
      <c r="B13" s="23" t="s">
        <v>4</v>
      </c>
      <c r="C13" s="22">
        <v>3131562</v>
      </c>
      <c r="D13" s="22">
        <v>13392897</v>
      </c>
      <c r="E13" s="22">
        <f>SUM(C13:D13)</f>
        <v>16524459</v>
      </c>
      <c r="F13" s="24">
        <f>(E13/E$26)*100</f>
        <v>20.296044044385642</v>
      </c>
      <c r="G13" s="15"/>
    </row>
    <row r="14" spans="2:9" x14ac:dyDescent="0.2">
      <c r="B14" s="23"/>
      <c r="C14" s="22"/>
      <c r="D14" s="22"/>
      <c r="E14" s="22"/>
      <c r="F14" s="24"/>
      <c r="G14" s="15"/>
    </row>
    <row r="15" spans="2:9" x14ac:dyDescent="0.2">
      <c r="B15" s="23" t="s">
        <v>18</v>
      </c>
      <c r="C15" s="22">
        <v>86373</v>
      </c>
      <c r="D15" s="22">
        <v>1301492</v>
      </c>
      <c r="E15" s="22">
        <f>SUM(C15:D15)</f>
        <v>1387865</v>
      </c>
      <c r="F15" s="24">
        <f>(E15/E$26)*100</f>
        <v>1.7046348789791714</v>
      </c>
      <c r="G15" s="15"/>
      <c r="I15" s="29"/>
    </row>
    <row r="16" spans="2:9" x14ac:dyDescent="0.2">
      <c r="B16" s="23"/>
      <c r="C16" s="22"/>
      <c r="D16" s="22"/>
      <c r="E16" s="22"/>
      <c r="F16" s="24"/>
      <c r="G16" s="15"/>
    </row>
    <row r="17" spans="2:9" x14ac:dyDescent="0.2">
      <c r="B17" s="23" t="s">
        <v>20</v>
      </c>
      <c r="C17" s="22">
        <v>15346471</v>
      </c>
      <c r="D17" s="22">
        <v>2580000</v>
      </c>
      <c r="E17" s="22">
        <f>SUM(C17:D17)</f>
        <v>17926471</v>
      </c>
      <c r="F17" s="24">
        <f>(E17/E$26)*100</f>
        <v>22.018054871049145</v>
      </c>
      <c r="G17" s="15"/>
    </row>
    <row r="18" spans="2:9" x14ac:dyDescent="0.2">
      <c r="B18" s="23"/>
      <c r="C18" s="22"/>
      <c r="D18" s="22"/>
      <c r="E18" s="22"/>
      <c r="F18" s="24"/>
      <c r="G18" s="15"/>
      <c r="I18" s="29"/>
    </row>
    <row r="19" spans="2:9" x14ac:dyDescent="0.2">
      <c r="B19" s="23" t="s">
        <v>19</v>
      </c>
      <c r="C19" s="22">
        <v>0</v>
      </c>
      <c r="D19" s="22">
        <v>144971</v>
      </c>
      <c r="E19" s="22">
        <f>SUM(C19:D19)</f>
        <v>144971</v>
      </c>
      <c r="F19" s="24">
        <f>(E19/E$26)*100</f>
        <v>0.17805955409242932</v>
      </c>
      <c r="G19" s="15"/>
      <c r="I19" s="29"/>
    </row>
    <row r="20" spans="2:9" x14ac:dyDescent="0.2">
      <c r="B20" s="23"/>
      <c r="C20" s="22"/>
      <c r="D20" s="22"/>
      <c r="E20" s="22"/>
      <c r="F20" s="24"/>
      <c r="G20" s="15"/>
    </row>
    <row r="21" spans="2:9" x14ac:dyDescent="0.2">
      <c r="B21" s="23" t="s">
        <v>2</v>
      </c>
      <c r="C21" s="22">
        <v>83327</v>
      </c>
      <c r="D21" s="22">
        <v>0</v>
      </c>
      <c r="E21" s="22">
        <f>SUM(C21:D21)</f>
        <v>83327</v>
      </c>
      <c r="F21" s="24">
        <f>(E21/E$26)*100</f>
        <v>0.10234576890453856</v>
      </c>
      <c r="G21" s="15"/>
    </row>
    <row r="22" spans="2:9" x14ac:dyDescent="0.2">
      <c r="B22" s="23"/>
      <c r="C22" s="22"/>
      <c r="D22" s="22"/>
      <c r="E22" s="22"/>
      <c r="F22" s="24"/>
      <c r="G22" s="15"/>
    </row>
    <row r="23" spans="2:9" x14ac:dyDescent="0.2">
      <c r="B23" s="23" t="s">
        <v>3</v>
      </c>
      <c r="C23" s="22">
        <v>10404497</v>
      </c>
      <c r="D23" s="22">
        <v>6568978</v>
      </c>
      <c r="E23" s="22">
        <f>SUM(C23:D23)</f>
        <v>16973475</v>
      </c>
      <c r="F23" s="24">
        <f>(E23/E$26)*100</f>
        <v>20.847544611674039</v>
      </c>
      <c r="G23" s="15"/>
    </row>
    <row r="24" spans="2:9" ht="13.5" thickBot="1" x14ac:dyDescent="0.25">
      <c r="B24" s="23"/>
      <c r="C24" s="22"/>
      <c r="D24" s="22"/>
      <c r="E24" s="22"/>
      <c r="F24" s="25"/>
      <c r="G24" s="15"/>
    </row>
    <row r="25" spans="2:9" x14ac:dyDescent="0.2">
      <c r="B25" s="1"/>
      <c r="C25" s="11"/>
      <c r="D25" s="11"/>
      <c r="E25" s="11"/>
      <c r="F25" s="26"/>
      <c r="G25" s="9"/>
    </row>
    <row r="26" spans="2:9" x14ac:dyDescent="0.2">
      <c r="B26" s="10" t="s">
        <v>5</v>
      </c>
      <c r="C26" s="12">
        <f>SUM(C9:C23)</f>
        <v>46055833</v>
      </c>
      <c r="D26" s="12">
        <f>SUM(D9:D23)</f>
        <v>35361309</v>
      </c>
      <c r="E26" s="12">
        <f>SUM(E9:E25)</f>
        <v>81417142</v>
      </c>
      <c r="F26" s="27">
        <f>SUM(F9:F25)</f>
        <v>100.00000000000001</v>
      </c>
      <c r="G26" s="15"/>
    </row>
    <row r="27" spans="2:9" x14ac:dyDescent="0.2">
      <c r="B27" s="13" t="s">
        <v>10</v>
      </c>
      <c r="C27" s="27">
        <f>(C26/$E26)*100</f>
        <v>56.567734838936012</v>
      </c>
      <c r="D27" s="27">
        <f>(D26/$E26)*100</f>
        <v>43.432265161063995</v>
      </c>
      <c r="E27" s="27">
        <f>SUM(C27:D27)</f>
        <v>100</v>
      </c>
      <c r="F27" s="17"/>
      <c r="G27" s="15"/>
    </row>
    <row r="28" spans="2:9" ht="13.5" thickBot="1" x14ac:dyDescent="0.25">
      <c r="B28" s="5"/>
      <c r="C28" s="6"/>
      <c r="D28" s="6"/>
      <c r="E28" s="6"/>
      <c r="F28" s="6"/>
      <c r="G28" s="14"/>
    </row>
    <row r="31" spans="2:9" x14ac:dyDescent="0.2">
      <c r="B31" s="19" t="s">
        <v>14</v>
      </c>
    </row>
    <row r="32" spans="2:9" x14ac:dyDescent="0.2">
      <c r="B32" s="19" t="s">
        <v>16</v>
      </c>
    </row>
    <row r="33" spans="2:9" x14ac:dyDescent="0.2">
      <c r="B33" s="19" t="s">
        <v>12</v>
      </c>
    </row>
    <row r="34" spans="2:9" x14ac:dyDescent="0.2">
      <c r="B34" s="19"/>
    </row>
    <row r="35" spans="2:9" x14ac:dyDescent="0.2">
      <c r="B35" s="19"/>
    </row>
    <row r="36" spans="2:9" x14ac:dyDescent="0.2">
      <c r="B36" s="18"/>
    </row>
    <row r="37" spans="2:9" x14ac:dyDescent="0.2">
      <c r="B37" s="18" t="s">
        <v>13</v>
      </c>
    </row>
    <row r="48" spans="2:9" x14ac:dyDescent="0.2">
      <c r="I48" s="20"/>
    </row>
  </sheetData>
  <mergeCells count="3">
    <mergeCell ref="B1:G1"/>
    <mergeCell ref="B2:G2"/>
    <mergeCell ref="B3:G3"/>
  </mergeCells>
  <phoneticPr fontId="0" type="noConversion"/>
  <printOptions horizontalCentered="1"/>
  <pageMargins left="0.75" right="0.75" top="1" bottom="1" header="0.5" footer="0.5"/>
  <pageSetup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8" r:id="rId4">
          <objectPr defaultSize="0" r:id="rId5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3</xdr:col>
                <xdr:colOff>28575</xdr:colOff>
                <xdr:row>59</xdr:row>
                <xdr:rowOff>0</xdr:rowOff>
              </to>
            </anchor>
          </objectPr>
        </oleObject>
      </mc:Choice>
      <mc:Fallback>
        <oleObject progId="MSGraph.Chart.8" shapeId="1028" r:id="rId4"/>
      </mc:Fallback>
    </mc:AlternateContent>
    <mc:AlternateContent xmlns:mc="http://schemas.openxmlformats.org/markup-compatibility/2006">
      <mc:Choice Requires="x14">
        <oleObject progId="MSGraph.Chart.8" shapeId="1033" r:id="rId6">
          <objectPr defaultSize="0" r:id="rId7">
            <anchor moveWithCells="1" sizeWithCells="1">
              <from>
                <xdr:col>3</xdr:col>
                <xdr:colOff>238125</xdr:colOff>
                <xdr:row>38</xdr:row>
                <xdr:rowOff>9525</xdr:rowOff>
              </from>
              <to>
                <xdr:col>7</xdr:col>
                <xdr:colOff>209550</xdr:colOff>
                <xdr:row>59</xdr:row>
                <xdr:rowOff>0</xdr:rowOff>
              </to>
            </anchor>
          </objectPr>
        </oleObject>
      </mc:Choice>
      <mc:Fallback>
        <oleObject progId="MSGraph.Chart.8" shapeId="103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</vt:lpstr>
      <vt:lpstr>'t-18'!Print_Area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2007-06-06T14:15:14Z</cp:lastPrinted>
  <dcterms:created xsi:type="dcterms:W3CDTF">1999-01-19T13:03:50Z</dcterms:created>
  <dcterms:modified xsi:type="dcterms:W3CDTF">2013-05-09T19:33:20Z</dcterms:modified>
</cp:coreProperties>
</file>