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 firstSheet="1" activeTab="1"/>
  </bookViews>
  <sheets>
    <sheet name="PIVOT" sheetId="4" state="hidden" r:id="rId1"/>
    <sheet name="T-21" sheetId="2" r:id="rId2"/>
  </sheets>
  <calcPr calcId="145621"/>
  <pivotCaches>
    <pivotCache cacheId="17" r:id="rId3"/>
  </pivotCaches>
</workbook>
</file>

<file path=xl/calcChain.xml><?xml version="1.0" encoding="utf-8"?>
<calcChain xmlns="http://schemas.openxmlformats.org/spreadsheetml/2006/main">
  <c r="Q18" i="2" l="1"/>
  <c r="R18" i="2"/>
  <c r="S18" i="2"/>
  <c r="Q19" i="2"/>
  <c r="R19" i="2"/>
  <c r="S19" i="2"/>
  <c r="Q20" i="2"/>
  <c r="R20" i="2"/>
  <c r="S20" i="2" s="1"/>
  <c r="Q21" i="2"/>
  <c r="R21" i="2"/>
  <c r="S21" i="2"/>
  <c r="Q22" i="2"/>
  <c r="R22" i="2"/>
  <c r="S22" i="2"/>
  <c r="Q23" i="2"/>
  <c r="R23" i="2"/>
  <c r="S23" i="2"/>
  <c r="Q24" i="2"/>
  <c r="R24" i="2"/>
  <c r="S24" i="2" s="1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29" i="2"/>
  <c r="Q29" i="2"/>
  <c r="R28" i="2"/>
  <c r="Q28" i="2"/>
  <c r="R27" i="2"/>
  <c r="Q27" i="2"/>
  <c r="R26" i="2"/>
  <c r="Q26" i="2"/>
  <c r="R25" i="2"/>
  <c r="Q25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Q32" i="2" l="1"/>
  <c r="R32" i="2"/>
  <c r="F33" i="2" s="1"/>
  <c r="P33" i="2"/>
  <c r="D33" i="2" l="1"/>
  <c r="S28" i="2"/>
  <c r="S14" i="2"/>
  <c r="S12" i="2"/>
  <c r="S15" i="2"/>
  <c r="S10" i="2"/>
  <c r="S13" i="2"/>
  <c r="S25" i="2"/>
  <c r="N33" i="2"/>
  <c r="S26" i="2"/>
  <c r="S11" i="2"/>
  <c r="S16" i="2"/>
  <c r="S29" i="2"/>
  <c r="J33" i="2"/>
  <c r="L33" i="2"/>
  <c r="S17" i="2"/>
  <c r="S9" i="2"/>
  <c r="S27" i="2"/>
  <c r="H33" i="2"/>
  <c r="S32" i="2" l="1"/>
  <c r="R33" i="2"/>
</calcChain>
</file>

<file path=xl/sharedStrings.xml><?xml version="1.0" encoding="utf-8"?>
<sst xmlns="http://schemas.openxmlformats.org/spreadsheetml/2006/main" count="107" uniqueCount="56">
  <si>
    <t>Table 21</t>
  </si>
  <si>
    <t>Commuter</t>
  </si>
  <si>
    <t>Commuter Rail</t>
  </si>
  <si>
    <t>Percent of Total</t>
  </si>
  <si>
    <t>Area</t>
  </si>
  <si>
    <t xml:space="preserve">        Heavy Rail</t>
  </si>
  <si>
    <t xml:space="preserve">         Light Rail</t>
  </si>
  <si>
    <t>Locomotive Diesel</t>
  </si>
  <si>
    <t>Rail Car Trailer</t>
  </si>
  <si>
    <t>Self Prop. - Elec</t>
  </si>
  <si>
    <t>Locomotive Elec</t>
  </si>
  <si>
    <t>Rail Cars Used</t>
  </si>
  <si>
    <t xml:space="preserve">   Total Purchases</t>
  </si>
  <si>
    <t>#</t>
  </si>
  <si>
    <t>$</t>
  </si>
  <si>
    <t>Chicago, IL-IN</t>
  </si>
  <si>
    <t>Kansas City, MO-KS</t>
  </si>
  <si>
    <t>Los Angeles-Long Beach-Anaheim, CA</t>
  </si>
  <si>
    <t>Nashville-Davidson, TN</t>
  </si>
  <si>
    <t>New York-Newark, NY-NJ-CT</t>
  </si>
  <si>
    <t>Philadelphia, PA-NJ-DE-MD</t>
  </si>
  <si>
    <t>San Diego, CA</t>
  </si>
  <si>
    <t>San Francisco-Oakland, CA</t>
  </si>
  <si>
    <t>San Jose, CA</t>
  </si>
  <si>
    <t>Seattle, WA</t>
  </si>
  <si>
    <t>Washington, DC-VA-MD</t>
  </si>
  <si>
    <t>TOTAL</t>
  </si>
  <si>
    <t>NOTE:  Includes both Fixed Guideway Modernization and New Starts Funds.  Table also includes Leasing and Engineering and Design</t>
  </si>
  <si>
    <t>Obligations for Rolling Stock Purchases and Rehabilitation</t>
  </si>
  <si>
    <t>FTA Program</t>
  </si>
  <si>
    <t>Urbanized Area</t>
  </si>
  <si>
    <t>Row Labels</t>
  </si>
  <si>
    <t>Atlantic City, NJ</t>
  </si>
  <si>
    <t>Dallas-Fort Worth-Arlington, TX</t>
  </si>
  <si>
    <t>Denver-Aurora, CO</t>
  </si>
  <si>
    <t>MICHIGAN GOV APP</t>
  </si>
  <si>
    <t>Phoenix-Mesa, AZ</t>
  </si>
  <si>
    <t>Poughkeepsie-Newburgh, NY-NJ</t>
  </si>
  <si>
    <t>Trenton, NJ</t>
  </si>
  <si>
    <t xml:space="preserve">Twin Rivers-Hightstown, NJ </t>
  </si>
  <si>
    <t>Vineland, NJ</t>
  </si>
  <si>
    <t>Worcester, MA-CT</t>
  </si>
  <si>
    <t>Grand Total</t>
  </si>
  <si>
    <t>Sum of ALI FTA Amt 2015</t>
  </si>
  <si>
    <t>Column Labels</t>
  </si>
  <si>
    <t>Commuter Locomotive Diesel</t>
  </si>
  <si>
    <t>Commuter Locomotive Electric</t>
  </si>
  <si>
    <t>Commuter Rail Car Trailer</t>
  </si>
  <si>
    <t>Commuter Rail Cars Used</t>
  </si>
  <si>
    <t>Commuter Rail Self Propelled - Elec.</t>
  </si>
  <si>
    <t>Heavy Rail Cars</t>
  </si>
  <si>
    <t>Light Rail Cars</t>
  </si>
  <si>
    <t>Total Sum of ALI FTA Amt 2015</t>
  </si>
  <si>
    <t>Total Sum of ALI QTY 2015</t>
  </si>
  <si>
    <t>Sum of ALI QTY 2015</t>
  </si>
  <si>
    <t>FY 2015 URBANIZED AREA FORMULA OBLIGATIONS FOR RAIL ROLLING STOCK PURCHASES AND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</si>
</sst>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 style="medium">
        <color indexed="8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7" fillId="0" borderId="0"/>
    <xf numFmtId="0" fontId="9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3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0" xfId="0" applyFont="1" applyBorder="1"/>
    <xf numFmtId="0" fontId="0" fillId="0" borderId="0" xfId="0" applyBorder="1"/>
    <xf numFmtId="0" fontId="5" fillId="0" borderId="0" xfId="0" applyFont="1" applyBorder="1" applyAlignment="1"/>
    <xf numFmtId="0" fontId="0" fillId="0" borderId="12" xfId="0" applyBorder="1" applyAlignment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0" fillId="0" borderId="22" xfId="0" applyBorder="1"/>
    <xf numFmtId="0" fontId="4" fillId="0" borderId="0" xfId="0" applyFont="1"/>
    <xf numFmtId="0" fontId="5" fillId="0" borderId="9" xfId="0" applyFont="1" applyBorder="1"/>
    <xf numFmtId="37" fontId="5" fillId="0" borderId="10" xfId="0" applyNumberFormat="1" applyFont="1" applyBorder="1" applyProtection="1"/>
    <xf numFmtId="37" fontId="5" fillId="0" borderId="12" xfId="0" applyNumberFormat="1" applyFont="1" applyBorder="1" applyProtection="1"/>
    <xf numFmtId="37" fontId="5" fillId="0" borderId="0" xfId="0" applyNumberFormat="1" applyFont="1" applyProtection="1"/>
    <xf numFmtId="37" fontId="5" fillId="0" borderId="0" xfId="0" applyNumberFormat="1" applyFont="1" applyBorder="1" applyProtection="1"/>
    <xf numFmtId="37" fontId="5" fillId="0" borderId="0" xfId="0" applyNumberFormat="1" applyFont="1"/>
    <xf numFmtId="5" fontId="5" fillId="0" borderId="0" xfId="0" applyNumberFormat="1" applyFont="1" applyProtection="1"/>
    <xf numFmtId="164" fontId="4" fillId="0" borderId="0" xfId="0" applyNumberFormat="1" applyFont="1" applyProtection="1"/>
    <xf numFmtId="5" fontId="5" fillId="0" borderId="15" xfId="0" applyNumberFormat="1" applyFont="1" applyBorder="1" applyProtection="1"/>
    <xf numFmtId="0" fontId="5" fillId="0" borderId="23" xfId="0" applyFont="1" applyBorder="1"/>
    <xf numFmtId="37" fontId="5" fillId="0" borderId="24" xfId="0" applyNumberFormat="1" applyFont="1" applyBorder="1" applyProtection="1"/>
    <xf numFmtId="37" fontId="5" fillId="0" borderId="25" xfId="0" applyNumberFormat="1" applyFont="1" applyBorder="1" applyProtection="1"/>
    <xf numFmtId="37" fontId="5" fillId="0" borderId="26" xfId="0" applyNumberFormat="1" applyFont="1" applyBorder="1" applyProtection="1"/>
    <xf numFmtId="0" fontId="5" fillId="0" borderId="26" xfId="0" applyFont="1" applyBorder="1"/>
    <xf numFmtId="5" fontId="5" fillId="0" borderId="26" xfId="0" applyNumberFormat="1" applyFont="1" applyBorder="1" applyProtection="1"/>
    <xf numFmtId="164" fontId="4" fillId="0" borderId="26" xfId="0" applyNumberFormat="1" applyFont="1" applyBorder="1" applyProtection="1"/>
    <xf numFmtId="5" fontId="5" fillId="0" borderId="27" xfId="0" applyNumberFormat="1" applyFont="1" applyBorder="1" applyProtection="1"/>
    <xf numFmtId="0" fontId="5" fillId="0" borderId="0" xfId="0" applyFont="1" applyBorder="1"/>
    <xf numFmtId="3" fontId="5" fillId="0" borderId="0" xfId="0" applyNumberFormat="1" applyFont="1" applyBorder="1" applyProtection="1"/>
    <xf numFmtId="164" fontId="4" fillId="0" borderId="0" xfId="0" applyNumberFormat="1" applyFon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5" xfId="0" applyNumberFormat="1" applyFill="1" applyBorder="1" applyProtection="1"/>
    <xf numFmtId="0" fontId="0" fillId="2" borderId="3" xfId="0" applyFill="1" applyBorder="1"/>
    <xf numFmtId="0" fontId="4" fillId="2" borderId="3" xfId="0" applyFont="1" applyFill="1" applyBorder="1"/>
    <xf numFmtId="0" fontId="0" fillId="2" borderId="8" xfId="0" applyFill="1" applyBorder="1"/>
    <xf numFmtId="0" fontId="0" fillId="2" borderId="9" xfId="0" applyFill="1" applyBorder="1"/>
    <xf numFmtId="37" fontId="0" fillId="2" borderId="0" xfId="0" applyNumberFormat="1" applyFill="1" applyProtection="1"/>
    <xf numFmtId="5" fontId="0" fillId="2" borderId="12" xfId="0" applyNumberFormat="1" applyFill="1" applyBorder="1" applyProtection="1"/>
    <xf numFmtId="37" fontId="0" fillId="2" borderId="0" xfId="0" applyNumberFormat="1" applyFill="1" applyBorder="1" applyProtection="1"/>
    <xf numFmtId="5" fontId="0" fillId="2" borderId="0" xfId="0" applyNumberFormat="1" applyFill="1" applyProtection="1"/>
    <xf numFmtId="164" fontId="4" fillId="2" borderId="0" xfId="0" applyNumberFormat="1" applyFont="1" applyFill="1" applyProtection="1"/>
    <xf numFmtId="5" fontId="0" fillId="2" borderId="15" xfId="0" applyNumberFormat="1" applyFill="1" applyBorder="1" applyProtection="1"/>
    <xf numFmtId="0" fontId="4" fillId="2" borderId="9" xfId="0" applyFont="1" applyFill="1" applyBorder="1"/>
    <xf numFmtId="164" fontId="6" fillId="2" borderId="0" xfId="0" applyNumberFormat="1" applyFont="1" applyFill="1" applyProtection="1"/>
    <xf numFmtId="164" fontId="4" fillId="2" borderId="12" xfId="0" applyNumberFormat="1" applyFont="1" applyFill="1" applyBorder="1" applyProtection="1"/>
    <xf numFmtId="164" fontId="4" fillId="2" borderId="0" xfId="0" applyNumberFormat="1" applyFont="1" applyFill="1" applyBorder="1" applyProtection="1"/>
    <xf numFmtId="164" fontId="4" fillId="2" borderId="15" xfId="0" applyNumberFormat="1" applyFont="1" applyFill="1" applyBorder="1" applyProtection="1"/>
    <xf numFmtId="0" fontId="0" fillId="2" borderId="16" xfId="0" applyFill="1" applyBorder="1"/>
    <xf numFmtId="37" fontId="0" fillId="2" borderId="19" xfId="0" applyNumberFormat="1" applyFill="1" applyBorder="1" applyProtection="1"/>
    <xf numFmtId="37" fontId="0" fillId="2" borderId="18" xfId="0" applyNumberFormat="1" applyFill="1" applyBorder="1" applyProtection="1"/>
    <xf numFmtId="0" fontId="0" fillId="2" borderId="19" xfId="0" applyFill="1" applyBorder="1"/>
    <xf numFmtId="0" fontId="4" fillId="2" borderId="19" xfId="0" applyFont="1" applyFill="1" applyBorder="1"/>
    <xf numFmtId="0" fontId="0" fillId="2" borderId="22" xfId="0" applyFill="1" applyBorder="1"/>
    <xf numFmtId="37" fontId="0" fillId="0" borderId="0" xfId="0" applyNumberFormat="1" applyProtection="1"/>
    <xf numFmtId="0" fontId="3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3" xfId="0" applyFont="1" applyBorder="1" applyAlignment="1"/>
    <xf numFmtId="0" fontId="0" fillId="0" borderId="14" xfId="0" applyBorder="1" applyAlignment="1"/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2621280</xdr:colOff>
          <xdr:row>41</xdr:row>
          <xdr:rowOff>30480</xdr:rowOff>
        </xdr:from>
        <xdr:to>
          <xdr:col>16</xdr:col>
          <xdr:colOff>152400</xdr:colOff>
          <xdr:row>76</xdr:row>
          <xdr:rowOff>45720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721679513888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2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s v="FIXED GUIDEWAY"/>
    <n v="12"/>
    <s v="Fixed Guideway"/>
    <s v="7M"/>
    <s v="127"/>
    <s v="Debt Service Reserve"/>
    <s v="00"/>
    <x v="12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s v="FIXED GUIDEWAY"/>
    <n v="12"/>
    <s v="Fixed Guideway"/>
    <s v="7M"/>
    <s v="127"/>
    <s v="Debt Service Reserve"/>
    <s v="00"/>
    <x v="12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s v="FIXED GUIDEWAY"/>
    <n v="12"/>
    <s v="Fixed Guideway"/>
    <s v="7M"/>
    <s v="127"/>
    <s v="Debt Service Reserve"/>
    <s v="00"/>
    <x v="12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s v="FIXED GUIDEWAY"/>
    <n v="12"/>
    <s v="Fixed Guideway"/>
    <s v="7K"/>
    <s v="127"/>
    <s v="Crime Prevention &amp; Security"/>
    <s v="01"/>
    <x v="17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s v="BUS OTHER"/>
    <s v="11"/>
    <s v="Bus"/>
    <s v="31"/>
    <s v="113"/>
    <s v="Engineering and Design"/>
    <s v="04"/>
    <x v="27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s v="BUS OTHER"/>
    <n v="11"/>
    <s v="Bus"/>
    <s v="94"/>
    <s v="119"/>
    <s v="Rehab / Renovation"/>
    <s v="06"/>
    <x v="44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s v="FIXED GUIDEWAY"/>
    <n v="12"/>
    <s v="Fixed Guideway"/>
    <s v="13"/>
    <s v="121"/>
    <s v="Purchase - Expansion"/>
    <s v="33"/>
    <x v="50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s v="FIXED GUIDEWAY"/>
    <n v="12"/>
    <s v="Fixed Guideway"/>
    <s v="13"/>
    <s v="121"/>
    <s v="Purchase - Expansion"/>
    <s v="33"/>
    <x v="50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s v="BUS OTHER"/>
    <n v="11"/>
    <s v="Bus"/>
    <s v="32"/>
    <s v="113"/>
    <s v="Acquisition"/>
    <s v="04"/>
    <x v="27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2"/>
    <x v="61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4"/>
    <x v="62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x v="51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4"/>
    <x v="62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s v="NEW STARTS"/>
    <n v="13"/>
    <s v="New Starts"/>
    <s v="79"/>
    <s v="137"/>
    <s v="Project Admin."/>
    <s v="00"/>
    <x v="4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s v="NEW STARTS"/>
    <n v="13"/>
    <s v="New Starts"/>
    <s v="7H"/>
    <s v="137"/>
    <s v="Finance Charges"/>
    <s v="00"/>
    <x v="64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x v="51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5"/>
    <x v="63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x v="2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s v="3rd party Contract"/>
    <s v="02"/>
    <x v="61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s v="NEW STARTS"/>
    <n v="13"/>
    <s v="New Starts"/>
    <s v="79"/>
    <s v="137"/>
    <s v="Project Admin."/>
    <s v="00"/>
    <x v="4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s v="NEW STARTS"/>
    <n v="13"/>
    <s v="New Starts"/>
    <s v="7H"/>
    <s v="137"/>
    <s v="Finance Charges"/>
    <s v="00"/>
    <x v="64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x v="51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x v="63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s v="NEW STARTS"/>
    <n v="13"/>
    <s v="New Starts"/>
    <s v="13"/>
    <s v="131"/>
    <s v="Purchase - Expansion"/>
    <s v="21"/>
    <x v="74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1"/>
    <x v="74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07"/>
    <x v="24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s v="BUS OTHER"/>
    <n v="11"/>
    <s v="Bus"/>
    <s v="66"/>
    <s v="116"/>
    <s v="Lease"/>
    <s v="20"/>
    <x v="16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s v="BUS OTHER"/>
    <n v="11"/>
    <s v="Bus"/>
    <s v="34"/>
    <s v="113"/>
    <s v="Rehab / Renovation"/>
    <s v="09"/>
    <x v="78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8"/>
    <x v="25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s v="FIXED GUIDEWAY"/>
    <n v="12"/>
    <s v="Fixed Guideway"/>
    <s v="12"/>
    <s v="121"/>
    <s v="Purchase - Replacement"/>
    <s v="24"/>
    <x v="85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10"/>
    <x v="39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4"/>
    <x v="59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11"/>
    <x v="26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9"/>
    <x v="34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6"/>
    <x v="32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s v="FIXED GUIDEWAY"/>
    <n v="12"/>
    <s v="Fixed Guideway"/>
    <s v="11"/>
    <s v="121"/>
    <s v="Engineering and Design"/>
    <s v="22"/>
    <x v="86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s v="FIXED GUIDEWAY"/>
    <n v="12"/>
    <s v="Fixed Guideway"/>
    <s v="23"/>
    <s v="122"/>
    <s v="Construction"/>
    <s v="05"/>
    <x v="77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s v="FIXED GUIDEWAY"/>
    <n v="12"/>
    <s v="Fixed Guideway"/>
    <s v="11"/>
    <s v="121"/>
    <s v="Engineering and Design"/>
    <s v="21"/>
    <x v="74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s v="FIXED GUIDEWAY"/>
    <n v="12"/>
    <s v="Fixed Guideway"/>
    <s v="33"/>
    <s v="123"/>
    <s v="Construction"/>
    <s v="06"/>
    <x v="87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0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0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33"/>
    <x v="50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s v="RESEARCH"/>
    <n v="55"/>
    <s v="Research Projects"/>
    <s v="61"/>
    <s v="556"/>
    <s v="Research Projects"/>
    <s v="00"/>
    <x v="80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89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6"/>
    <x v="89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3"/>
    <x v="90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s v="PLANNING"/>
    <n v="44"/>
    <s v="Planning"/>
    <s v="32"/>
    <s v="443"/>
    <s v="FHWA (only) Planning"/>
    <s v="80"/>
    <x v="93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s v="BUS OTHER"/>
    <n v="11"/>
    <s v="Bus"/>
    <s v="16"/>
    <s v="111"/>
    <s v="Lease - Replacement"/>
    <s v="07"/>
    <x v="96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s v="BUS OTHER"/>
    <n v="11"/>
    <s v="Bus"/>
    <s v="16"/>
    <s v="111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s v="BUS OTHER"/>
    <n v="11"/>
    <s v="Bus"/>
    <s v="16"/>
    <s v="111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s v="Planning"/>
    <s v="26"/>
    <s v="442"/>
    <s v="Planning Emphasis Area"/>
    <s v="82"/>
    <x v="99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s v="FIXED GUIDEWAY"/>
    <n v="12"/>
    <s v="Fixed Guideway"/>
    <s v="12"/>
    <s v="121"/>
    <s v="Purchase - Replacement"/>
    <s v="24"/>
    <x v="85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s v="SAFETY AND SECURITY"/>
    <n v="57"/>
    <s v="Safety &amp; Security"/>
    <s v="10"/>
    <s v="571"/>
    <s v="Safety &amp; Security"/>
    <s v="04"/>
    <x v="89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s v="BUS OTHER"/>
    <n v="11"/>
    <s v="Bus"/>
    <s v="66"/>
    <s v="116"/>
    <s v="Lease"/>
    <s v="02"/>
    <x v="36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s v="BUS OTHER"/>
    <n v="11"/>
    <s v="Bus"/>
    <s v="95"/>
    <s v="119"/>
    <s v="Lease"/>
    <s v="01"/>
    <x v="101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s v="BUS OTHER"/>
    <n v="11"/>
    <s v="Bus"/>
    <s v="16"/>
    <s v="111"/>
    <s v="Lease"/>
    <s v="40"/>
    <x v="19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s v="BUS OTHER"/>
    <n v="11"/>
    <s v="Bus"/>
    <s v="7D"/>
    <s v="117"/>
    <s v="Lease"/>
    <s v="02"/>
    <x v="8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10"/>
    <x v="102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s v="FIXED GUIDEWAY"/>
    <n v="12"/>
    <s v="Fixed Guideway"/>
    <s v="44"/>
    <s v="124"/>
    <s v="Rehab / Renovation"/>
    <s v="04"/>
    <x v="59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6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6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s v="Lease"/>
    <s v="01"/>
    <x v="11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s v="BUS PURCHASE"/>
    <n v="11"/>
    <s v="Bus"/>
    <s v="12"/>
    <s v="111"/>
    <s v="Lease"/>
    <s v="40"/>
    <x v="19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s v="FIXED GUIDEWAY"/>
    <n v="12"/>
    <s v="Fixed Guideway"/>
    <s v="94"/>
    <s v="129"/>
    <s v="Rehab / Renovation"/>
    <s v="02"/>
    <x v="22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s v="BUS OTHER"/>
    <n v="11"/>
    <s v="Bus"/>
    <s v="33"/>
    <s v="113"/>
    <s v="Construction"/>
    <s v="08"/>
    <x v="103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s v="Lease"/>
    <s v="06"/>
    <x v="32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s v="FIXED GUIDEWAY"/>
    <n v="12"/>
    <s v="Fixed Guideway"/>
    <s v="93"/>
    <s v="129"/>
    <s v="Construction"/>
    <s v="09"/>
    <x v="48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s v="MAINTENANCE FACILITY"/>
    <n v="11"/>
    <s v="Bus"/>
    <s v="44"/>
    <s v="114"/>
    <s v="Rehab / Renovation"/>
    <s v="10"/>
    <x v="39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s v="MAINTENANCE FACILITY"/>
    <n v="11"/>
    <s v="Bus"/>
    <s v="42"/>
    <s v="114"/>
    <s v="Lease"/>
    <s v="10"/>
    <x v="39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s v="BUS OTHER"/>
    <n v="11"/>
    <s v="Bus"/>
    <s v="7A"/>
    <s v="117"/>
    <s v="Lease"/>
    <s v="00"/>
    <x v="15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s v="BUS OTHER"/>
    <n v="11"/>
    <s v="Bus"/>
    <s v="76"/>
    <s v="117"/>
    <s v="Real Estate (Other)"/>
    <s v="97"/>
    <x v="104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s v="FIXED GUIDEWAY"/>
    <n v="12"/>
    <s v="Fixed Guideway"/>
    <s v="13"/>
    <s v="121"/>
    <s v="Purchase - Expansion"/>
    <s v="20"/>
    <x v="65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s v="FIXED GUIDEWAY"/>
    <n v="12"/>
    <s v="Fixed Guideway"/>
    <s v="12"/>
    <s v="121"/>
    <s v="Purchase - Replacement"/>
    <s v="20"/>
    <x v="74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s v="FIXED GUIDEWAY"/>
    <n v="12"/>
    <s v="Fixed Guideway"/>
    <s v="13"/>
    <s v="121"/>
    <s v="Purchase - Expansion"/>
    <s v="20"/>
    <x v="65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1"/>
    <x v="74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s v="FIXED GUIDEWAY"/>
    <n v="12"/>
    <s v="Fixed Guideway"/>
    <s v="33"/>
    <s v="123"/>
    <s v="Construction"/>
    <s v="10"/>
    <x v="0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s v="FIXED GUIDEWAY"/>
    <n v="12"/>
    <s v="Fixed Guideway"/>
    <s v="33"/>
    <s v="123"/>
    <s v="Construction"/>
    <s v="10"/>
    <x v="0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s v="FIXED GUIDEWAY"/>
    <n v="12"/>
    <s v="Fixed Guideway"/>
    <s v="63"/>
    <s v="126"/>
    <s v="Construction"/>
    <s v="20"/>
    <x v="105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07"/>
    <s v="EP"/>
    <s v="ELECTRIC TRACKLESS TROLLEY"/>
    <s v="N"/>
    <s v="1313"/>
    <s v="NEW STARTS"/>
    <n v="13"/>
    <s v="New Starts"/>
    <s v="13"/>
    <s v="131"/>
    <s v="Purchase - Expansion"/>
    <s v="22"/>
    <x v="86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07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01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02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03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04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05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06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08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09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s v="FIXED GUIDEWAY"/>
    <n v="12"/>
    <s v="Fixed Guideway"/>
    <s v="31"/>
    <s v="123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s v="FIXED GUIDEWAY"/>
    <n v="12"/>
    <s v="Fixed Guideway"/>
    <s v="31"/>
    <s v="123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s v="FIXED GUIDEWAY"/>
    <n v="12"/>
    <s v="Fixed Guideway"/>
    <s v="31"/>
    <s v="123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s v="FIXED GUIDEWAY"/>
    <n v="12"/>
    <s v="Fixed Guideway"/>
    <s v="31"/>
    <s v="123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s v="FIXED GUIDEWAY"/>
    <n v="12"/>
    <s v="Fixed Guideway"/>
    <s v="31"/>
    <s v="123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s v="Fixed Guideway"/>
    <s v="33"/>
    <s v="123"/>
    <s v="Construction"/>
    <s v="04"/>
    <x v="27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s v="FIXED GUIDEWAY"/>
    <n v="12"/>
    <s v="Fixed Guideway"/>
    <s v="33"/>
    <s v="123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s v="FIXED GUIDEWAY"/>
    <n v="12"/>
    <s v="Fixed Guideway"/>
    <s v="43"/>
    <s v="124"/>
    <s v="Construction"/>
    <s v="20"/>
    <x v="16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s v="Fixed Guideway"/>
    <s v="75"/>
    <s v="127"/>
    <s v="Real Estate (R/W)"/>
    <s v="93"/>
    <x v="110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s v="Fixed Guideway"/>
    <s v="75"/>
    <s v="127"/>
    <s v="Real Estate (R/W)"/>
    <s v="95"/>
    <x v="109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s v="FIXED GUIDEWAY"/>
    <n v="12"/>
    <s v="Fixed Guideway"/>
    <s v="13"/>
    <s v="121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1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2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03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1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2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03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1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2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1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2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03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1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1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2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03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s v="BUS OTHER"/>
    <n v="11"/>
    <s v="Bus"/>
    <s v="31"/>
    <s v="113"/>
    <s v="Engineering and Design"/>
    <s v="11"/>
    <x v="112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s v="NEW STARTS"/>
    <n v="13"/>
    <s v="New Starts"/>
    <s v="73"/>
    <s v="137"/>
    <s v="Acquisition"/>
    <s v="00"/>
    <x v="51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s v="RESEARCH"/>
    <n v="55"/>
    <s v="Research Projects"/>
    <s v="73"/>
    <s v="557"/>
    <s v="Research Projects"/>
    <s v="00"/>
    <x v="80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s v="RESEARCH"/>
    <n v="55"/>
    <s v="Research Projects"/>
    <s v="10"/>
    <s v="551"/>
    <s v="Research Projects"/>
    <s v="00"/>
    <x v="80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s v="RESEARCH"/>
    <n v="55"/>
    <s v="Research Projects"/>
    <s v="10"/>
    <s v="551"/>
    <s v="Research Projects"/>
    <s v="00"/>
    <x v="80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89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89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s v="FIXED GUIDEWAY"/>
    <n v="12"/>
    <s v="Fixed Guideway"/>
    <s v="14"/>
    <s v="121"/>
    <s v="Rehabilitation / Rebuild"/>
    <s v="21"/>
    <x v="74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6"/>
    <x v="87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s v="RESEARCH"/>
    <n v="55"/>
    <s v="Research Projects"/>
    <s v="76"/>
    <s v="557"/>
    <s v="Contractual"/>
    <s v="00"/>
    <x v="116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6"/>
    <x v="89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s v="Acquisition"/>
    <s v="06"/>
    <x v="32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3"/>
    <x v="33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s v="BUS OTHER"/>
    <n v="11"/>
    <s v="Bus"/>
    <s v="72"/>
    <s v="117"/>
    <s v="Force Account"/>
    <s v="08"/>
    <x v="14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s v="FIXED GUIDEWAY"/>
    <n v="12"/>
    <s v="Fixed Guideway"/>
    <s v="33"/>
    <s v="123"/>
    <s v="Construction"/>
    <s v="06"/>
    <x v="87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s v="FIXED GUIDEWAY"/>
    <n v="12"/>
    <s v="Fixed Guideway"/>
    <s v="43"/>
    <s v="124"/>
    <s v="Construction"/>
    <s v="01"/>
    <x v="120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4"/>
    <x v="59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s v="BUS OTHER"/>
    <n v="11"/>
    <s v="Bus"/>
    <s v="72"/>
    <s v="117"/>
    <s v="Force Account"/>
    <s v="08"/>
    <x v="14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1"/>
    <x v="74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1"/>
    <x v="120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4"/>
    <x v="59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0 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0 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0 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0 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0 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s v="Purchase - Expansion"/>
    <s v="23"/>
    <x v="76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s v="Purchase - Expansion"/>
    <s v="23"/>
    <x v="76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s v="NEW STARTS"/>
    <n v="13"/>
    <s v="New Starts"/>
    <s v="13"/>
    <s v="131"/>
    <s v="Purchase - Expansion"/>
    <s v="24"/>
    <x v="85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s v="BUS OTHER"/>
    <n v="11"/>
    <s v="Bus"/>
    <s v="61"/>
    <s v="116"/>
    <s v="Engineering and Design"/>
    <s v="20"/>
    <x v="16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s v="BUS OTHER"/>
    <n v="11"/>
    <s v="Bus"/>
    <s v="63"/>
    <s v="116"/>
    <s v="Construction"/>
    <s v="01"/>
    <x v="29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s v="BUS OTHER"/>
    <s v="11"/>
    <s v="Bus"/>
    <s v="17"/>
    <s v="111"/>
    <s v="Vehicle Overhaul (up to 20% vehicle maintenance)"/>
    <s v="00"/>
    <x v="55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s v="BUS OTHER"/>
    <s v="11"/>
    <s v="Bus"/>
    <s v="73"/>
    <s v="117"/>
    <s v="Contingencies"/>
    <s v="00"/>
    <x v="51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s v="BUS OTHER"/>
    <s v="11"/>
    <s v="Bus"/>
    <s v="73"/>
    <s v="117"/>
    <s v="Contingencies"/>
    <s v="00"/>
    <x v="51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s v="BUS OTHER"/>
    <s v="11"/>
    <s v="Bus"/>
    <s v="73"/>
    <s v="117"/>
    <s v="Contingencies"/>
    <s v="00"/>
    <x v="51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s v="BUS OTHER"/>
    <s v="11"/>
    <s v="Bus"/>
    <s v="73"/>
    <s v="117"/>
    <s v="Contingencies"/>
    <s v="00"/>
    <x v="51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s v="BUS OTHER"/>
    <n v="11"/>
    <s v="Bus"/>
    <s v="22"/>
    <s v="112"/>
    <s v="Acquisition"/>
    <s v="20"/>
    <x v="123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12"/>
    <x v="124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s v="FIXED GUIDEWAY"/>
    <s v="12"/>
    <s v="Fixed Guideway"/>
    <s v="71"/>
    <s v="127"/>
    <s v="3rd party Contract"/>
    <s v="04"/>
    <x v="2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s v="FIXED GUIDEWAY"/>
    <n v="12"/>
    <s v="Fixed Guideway"/>
    <s v="43"/>
    <s v="124"/>
    <s v="Construction"/>
    <s v="01"/>
    <x v="120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s v="FIXED GUIDEWAY"/>
    <n v="12"/>
    <s v="Fixed Guideway"/>
    <s v="32"/>
    <s v="123"/>
    <s v="Acquisition"/>
    <s v="10"/>
    <x v="102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s v="RESEARCH"/>
    <n v="55"/>
    <s v="Research Projects"/>
    <s v="40"/>
    <s v="554"/>
    <s v="Equipment"/>
    <s v="00"/>
    <x v="80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2"/>
    <x v="125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3"/>
    <x v="9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4"/>
    <x v="89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5"/>
    <x v="89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x v="127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s v="FIXED GUIDEWAY"/>
    <n v="12"/>
    <s v="Fixed Guideway"/>
    <s v="7D"/>
    <s v="127"/>
    <s v="Other Capital Program Items"/>
    <s v="02"/>
    <x v="128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s v="FIXED GUIDEWAY"/>
    <n v="12"/>
    <s v="Fixed Guideway"/>
    <s v="91"/>
    <s v="129"/>
    <s v="Engineering and Design"/>
    <s v="03"/>
    <x v="127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x v="127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s v="BUS PURCHASE"/>
    <s v="11"/>
    <s v="Bus"/>
    <s v="12"/>
    <s v="111"/>
    <s v="Purchase - Replacement"/>
    <s v="16"/>
    <x v="122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s v="MAINTENANCE FACILITY"/>
    <n v="11"/>
    <s v="Bus"/>
    <s v="41"/>
    <s v="114"/>
    <s v="Engineering and Design"/>
    <s v="05"/>
    <x v="45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s v="MAINTENANCE FACILITY"/>
    <s v="11"/>
    <s v="Bus"/>
    <s v="42"/>
    <s v="114"/>
    <s v="Acquisition"/>
    <s v="07"/>
    <x v="24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s v="BUS OTHER"/>
    <n v="11"/>
    <s v="Bus"/>
    <s v="21"/>
    <s v="112"/>
    <s v="Engineering and Design"/>
    <s v="03"/>
    <x v="60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x v="127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s v="BUS OTHER"/>
    <s v="11"/>
    <s v="Bus"/>
    <s v="71"/>
    <s v="117"/>
    <s v="3rd party Contract"/>
    <s v="12"/>
    <x v="2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s v="Fixed Guideway"/>
    <s v="54"/>
    <s v="125"/>
    <s v="Rehab / Renovation"/>
    <s v="02"/>
    <x v="129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s v="FIXED GUIDEWAY"/>
    <n v="12"/>
    <s v="Fixed Guideway"/>
    <s v="46"/>
    <s v="124"/>
    <s v="Lease"/>
    <s v="20"/>
    <x v="123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s v="FIXED GUIDEWAY"/>
    <n v="12"/>
    <s v="Fixed Guideway"/>
    <s v="46"/>
    <s v="124"/>
    <s v="Lease"/>
    <s v="20"/>
    <x v="123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s v="BUS OTHER"/>
    <s v="11"/>
    <s v="Bus"/>
    <s v="7A"/>
    <s v="117"/>
    <s v="Preventive Maintenance"/>
    <s v="00"/>
    <x v="15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s v="FIXED GUIDEWAY"/>
    <s v="12"/>
    <s v="Fixed Guideway"/>
    <s v="62"/>
    <s v="126"/>
    <s v="Acquisition"/>
    <s v="01"/>
    <x v="16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s v="FIXED GUIDEWAY"/>
    <n v="12"/>
    <s v="Fixed Guideway"/>
    <s v="52"/>
    <s v="125"/>
    <s v="Acquisition"/>
    <s v="01"/>
    <x v="88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s v="BUS OTHER"/>
    <n v="11"/>
    <s v="Bus"/>
    <s v="56"/>
    <s v="115"/>
    <s v="Lease"/>
    <s v="02"/>
    <x v="129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s v="BUS OTHER"/>
    <n v="11"/>
    <s v="Bus"/>
    <s v="7B"/>
    <s v="117"/>
    <s v="Other Capital Items (Bus)"/>
    <s v="00"/>
    <x v="131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s v="BUS OTHER"/>
    <n v="11"/>
    <s v="Bus"/>
    <s v="31"/>
    <s v="113"/>
    <s v="Engineering and Design"/>
    <s v="07"/>
    <x v="87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s v="BUS OTHER"/>
    <n v="11"/>
    <s v="Bus"/>
    <s v="94"/>
    <s v="119"/>
    <s v="Rehab / Renovation"/>
    <s v="08"/>
    <x v="47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7"/>
    <x v="24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x v="127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s v="PLANNING"/>
    <s v="44"/>
    <s v="Planning"/>
    <s v="21"/>
    <s v="442"/>
    <s v="Program Support Administration"/>
    <s v="00"/>
    <x v="40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s v="FIXED GUIDEWAY"/>
    <n v="12"/>
    <s v="Fixed Guideway"/>
    <s v="72"/>
    <s v="127"/>
    <s v="Force Account"/>
    <s v="10"/>
    <x v="133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s v="BUS PURCHASE"/>
    <n v="11"/>
    <s v="Bus"/>
    <s v="13"/>
    <s v="111"/>
    <s v="Purchase - Expansion"/>
    <s v="08"/>
    <x v="53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s v="BUS OTHER"/>
    <s v="11"/>
    <s v="Bus"/>
    <s v="73"/>
    <s v="117"/>
    <s v="Contingencies"/>
    <s v="00"/>
    <x v="51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s v="RESEARCH"/>
    <n v="55"/>
    <s v="Research Projects"/>
    <s v="43"/>
    <s v="554"/>
    <s v="Research Projects"/>
    <s v="00"/>
    <x v="134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s v="RESEARCH"/>
    <n v="55"/>
    <s v="Research Projects"/>
    <s v="56"/>
    <s v="555"/>
    <s v="Contractual"/>
    <s v="00"/>
    <x v="116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s v="RESEARCH"/>
    <n v="55"/>
    <s v="Research Projects"/>
    <s v="56"/>
    <s v="555"/>
    <s v="Contractual"/>
    <s v="00"/>
    <x v="116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s v="Bus"/>
    <s v="75"/>
    <s v="117"/>
    <s v="Real Estate (R/W)"/>
    <s v="91"/>
    <x v="135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s v="Bus"/>
    <s v="75"/>
    <s v="117"/>
    <s v="Real Estate (R/W)"/>
    <s v="94"/>
    <x v="136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3"/>
    <x v="127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s v="BUS OTHER"/>
    <n v="11"/>
    <s v="Bus"/>
    <s v="72"/>
    <s v="117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s v="BUS OTHER"/>
    <n v="11"/>
    <s v="Bus"/>
    <s v="76"/>
    <s v="117"/>
    <s v="Real Estate (Other)"/>
    <s v="98"/>
    <x v="137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s v="BUS OTHER"/>
    <n v="11"/>
    <s v="Bus"/>
    <s v="14"/>
    <s v="111"/>
    <s v="Rehabilitation / Rebuild"/>
    <s v="07"/>
    <x v="96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s v="FIXED GUIDEWAY"/>
    <n v="12"/>
    <s v="Fixed Guideway"/>
    <s v="44"/>
    <s v="124"/>
    <s v="Rehab / Renovation"/>
    <s v="09"/>
    <x v="34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s v="BUS PURCHASE"/>
    <n v="11"/>
    <s v="Bus"/>
    <s v="13"/>
    <s v="111"/>
    <s v="Purchase - Expansion"/>
    <s v="08"/>
    <x v="53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s v="BUS OTHER"/>
    <n v="11"/>
    <s v="Bus"/>
    <s v="33"/>
    <s v="113"/>
    <s v="Construction"/>
    <s v="11"/>
    <x v="112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s v="BUS PURCHASE"/>
    <n v="11"/>
    <s v="Bus"/>
    <s v="13"/>
    <s v="111"/>
    <s v="Purchase - Expansion"/>
    <s v="08"/>
    <x v="53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s v="BUS OTHER"/>
    <n v="11"/>
    <s v="Bus"/>
    <s v="14"/>
    <s v="111"/>
    <s v="Rehabilitation / Rebuild"/>
    <s v="08"/>
    <x v="53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s v="Planning"/>
    <s v="32"/>
    <s v="443"/>
    <s v="FHWA (only) Planning"/>
    <s v="80"/>
    <x v="93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s v="Planning"/>
    <s v="32"/>
    <s v="443"/>
    <s v="FHWA (only) Planning"/>
    <s v="81"/>
    <x v="138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s v="PLANNING"/>
    <n v="44"/>
    <s v="Planning"/>
    <s v="32"/>
    <s v="443"/>
    <s v="FHWA (only) Planning"/>
    <s v="81"/>
    <x v="138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s v="BUS OTHER"/>
    <s v="11"/>
    <s v="Bus"/>
    <s v="7C"/>
    <s v="117"/>
    <s v="Non Fixed Route ADA Para Service"/>
    <s v="00"/>
    <x v="21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s v="MAINTENANCE FACILITY"/>
    <s v="11"/>
    <s v="Bus"/>
    <s v="42"/>
    <s v="114"/>
    <s v="Acquisition"/>
    <s v="07"/>
    <x v="24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s v="BUS OTHER"/>
    <n v="11"/>
    <s v="Bus"/>
    <s v="36"/>
    <s v="113"/>
    <s v="Lease"/>
    <s v="01"/>
    <x v="58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s v="BUS OTHER"/>
    <n v="11"/>
    <s v="Bus"/>
    <s v="36"/>
    <s v="113"/>
    <s v="Lease"/>
    <s v="01"/>
    <x v="58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s v="BUS PURCHASE"/>
    <n v="11"/>
    <s v="Bus"/>
    <s v="13"/>
    <s v="111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s v="BUS OTHER"/>
    <n v="11"/>
    <s v="Bus"/>
    <s v="72"/>
    <s v="117"/>
    <s v="Force Account"/>
    <s v="03"/>
    <x v="14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s v="BUS OTHER"/>
    <n v="11"/>
    <s v="Bus"/>
    <s v="63"/>
    <s v="116"/>
    <s v="Construction"/>
    <s v="01"/>
    <x v="29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s v="RESEARCH"/>
    <n v="55"/>
    <s v="Research Projects"/>
    <s v="72"/>
    <s v="557"/>
    <s v="Research Projects"/>
    <s v="00"/>
    <x v="139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s v="BUS OTHER"/>
    <n v="11"/>
    <s v="Bus"/>
    <s v="14"/>
    <s v="111"/>
    <s v="Rehabilitation / Rebuild"/>
    <s v="06"/>
    <x v="57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2"/>
    <x v="86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s v="FIXED GUIDEWAY"/>
    <n v="12"/>
    <s v="Fixed Guideway"/>
    <s v="73"/>
    <s v="127"/>
    <s v="Contingencies"/>
    <s v="00"/>
    <x v="51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s v="RESEARCH"/>
    <n v="55"/>
    <s v="Research Projects"/>
    <s v="10"/>
    <s v="551"/>
    <s v="Research Projects"/>
    <s v="00"/>
    <x v="80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s v="BUS OTHER"/>
    <n v="11"/>
    <s v="Bus"/>
    <s v="94"/>
    <s v="119"/>
    <s v="Rehab / Renovation"/>
    <s v="03"/>
    <x v="127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s v="FIXED GUIDEWAY"/>
    <n v="12"/>
    <s v="Fixed Guideway"/>
    <s v="46"/>
    <s v="124"/>
    <s v="Lease"/>
    <s v="01"/>
    <x v="20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s v="BUS OTHER"/>
    <n v="11"/>
    <s v="Bus"/>
    <s v="16"/>
    <s v="111"/>
    <s v="Lease - Replacement"/>
    <s v="06"/>
    <x v="57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s v="FIXED GUIDEWAY"/>
    <n v="12"/>
    <s v="Fixed Guideway"/>
    <s v="44"/>
    <s v="124"/>
    <s v="Rehab / Renovation"/>
    <s v="01"/>
    <x v="120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s v="FIXED GUIDEWAY"/>
    <n v="12"/>
    <s v="Fixed Guideway"/>
    <s v="73"/>
    <s v="127"/>
    <s v="Contingencies"/>
    <s v="00"/>
    <x v="51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s v="FIXED GUIDEWAY"/>
    <n v="12"/>
    <s v="Fixed Guideway"/>
    <s v="76"/>
    <s v="127"/>
    <s v="Real Estate (Other)"/>
    <s v="91"/>
    <x v="140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s v="FIXED GUIDEWAY"/>
    <n v="12"/>
    <s v="Fixed Guideway"/>
    <s v="76"/>
    <s v="127"/>
    <s v="Real Estate (Other)"/>
    <s v="91"/>
    <x v="140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s v="BUS OTHER"/>
    <n v="11"/>
    <s v="Bus"/>
    <s v="75"/>
    <s v="117"/>
    <s v="Real Estate (R/W)"/>
    <s v="91"/>
    <x v="135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s v="Bus"/>
    <s v="76"/>
    <s v="117"/>
    <s v="Real Estate (Other)"/>
    <s v="93"/>
    <x v="110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s v="Bus"/>
    <s v="72"/>
    <s v="117"/>
    <s v="Force Account"/>
    <s v="01"/>
    <x v="14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s v="Construction"/>
    <s v="07"/>
    <x v="34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s v="Bus"/>
    <s v="76"/>
    <s v="117"/>
    <s v="Real Estate (Other)"/>
    <s v="95"/>
    <x v="141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s v="BUS OTHER"/>
    <n v="11"/>
    <s v="Bus"/>
    <s v="24"/>
    <s v="112"/>
    <s v="Rehab / Renovation"/>
    <s v="20"/>
    <x v="123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s v="BUS OTHER"/>
    <s v="11"/>
    <s v="Bus"/>
    <s v="33"/>
    <s v="113"/>
    <s v="Construction"/>
    <s v="10"/>
    <x v="0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s v="BUS OTHER"/>
    <s v="11"/>
    <s v="Bus"/>
    <s v="34"/>
    <s v="113"/>
    <s v="Rehab / Renovation"/>
    <s v="03"/>
    <x v="28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2"/>
    <x v="86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s v="FIXED GUIDEWAY"/>
    <n v="12"/>
    <s v="Fixed Guideway"/>
    <s v="15"/>
    <s v="121"/>
    <s v="Mid Life Rebuild (Rail)"/>
    <s v="22"/>
    <x v="86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s v="FIXED GUIDEWAY"/>
    <n v="12"/>
    <s v="Fixed Guideway"/>
    <s v="41"/>
    <s v="124"/>
    <s v="Engineering and Design"/>
    <s v="02"/>
    <x v="100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s v="FIXED GUIDEWAY"/>
    <n v="12"/>
    <s v="Fixed Guideway"/>
    <s v="51"/>
    <s v="125"/>
    <s v="Engineering and Design"/>
    <s v="03"/>
    <x v="111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s v="FIXED GUIDEWAY"/>
    <n v="12"/>
    <s v="Fixed Guideway"/>
    <s v="53"/>
    <s v="125"/>
    <s v="Construction"/>
    <s v="03"/>
    <x v="111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s v="FIXED GUIDEWAY"/>
    <n v="12"/>
    <s v="Fixed Guideway"/>
    <s v="53"/>
    <s v="125"/>
    <s v="Construction"/>
    <s v="03"/>
    <x v="111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s v="FIXED GUIDEWAY"/>
    <n v="12"/>
    <s v="Fixed Guideway"/>
    <s v="21"/>
    <s v="122"/>
    <s v="Engineering and Design"/>
    <s v="01"/>
    <x v="60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09"/>
    <x v="142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s v="BUS OTHER"/>
    <n v="11"/>
    <s v="Bus"/>
    <s v="16"/>
    <s v="111"/>
    <s v="Lease - Replacement"/>
    <s v="03"/>
    <x v="37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s v="FIXED GUIDEWAY"/>
    <n v="12"/>
    <s v="Fixed Guideway"/>
    <s v="13"/>
    <s v="121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x v="99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s v="PLANNING"/>
    <s v="44"/>
    <s v="Planning"/>
    <s v="26"/>
    <s v="442"/>
    <s v="Planning Emphasis Area"/>
    <s v="15"/>
    <x v="119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s v="BUS OTHER"/>
    <s v="11"/>
    <s v="Bus"/>
    <s v="79"/>
    <s v="117"/>
    <s v="Project Admin."/>
    <s v="00"/>
    <x v="4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s v="BUS PURCHASE"/>
    <n v="11"/>
    <s v="Bus"/>
    <s v="12"/>
    <s v="111"/>
    <s v="Purchase - Replacement"/>
    <s v="14"/>
    <x v="143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s v="BUS OTHER"/>
    <n v="11"/>
    <s v="Bus"/>
    <s v="53"/>
    <s v="115"/>
    <s v="Construction"/>
    <s v="03"/>
    <x v="111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s v="Bus"/>
    <s v="52"/>
    <s v="115"/>
    <s v="Acquisition"/>
    <s v="03"/>
    <x v="111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s v="BUS OTHER"/>
    <n v="11"/>
    <s v="Bus"/>
    <s v="51"/>
    <s v="115"/>
    <s v="Engineering and Design"/>
    <s v="20"/>
    <x v="16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s v="BUS OTHER"/>
    <n v="11"/>
    <s v="Bus"/>
    <s v="53"/>
    <s v="115"/>
    <s v="Construction"/>
    <s v="20"/>
    <x v="16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s v="11"/>
    <s v="Bus"/>
    <s v="42"/>
    <s v="114"/>
    <s v="Acquisition"/>
    <s v="08"/>
    <x v="24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s v="PLANNING"/>
    <n v="44"/>
    <s v="Planning"/>
    <s v="26"/>
    <s v="442"/>
    <s v="Planning Emphasis Area"/>
    <s v="82"/>
    <x v="99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s v="BUS OTHER"/>
    <n v="11"/>
    <s v="Bus"/>
    <s v="94"/>
    <s v="119"/>
    <s v="Rehab / Renovation"/>
    <s v="03"/>
    <x v="127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s v="SAFETY AND SECURITY"/>
    <n v="57"/>
    <s v="Safety &amp; Security"/>
    <s v="10"/>
    <s v="571"/>
    <s v="Safety &amp; Security"/>
    <s v="01"/>
    <x v="144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s v="Bus"/>
    <s v="42"/>
    <s v="114"/>
    <s v="Acquisition"/>
    <s v="20"/>
    <x v="16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s v="Bus"/>
    <s v="42"/>
    <s v="114"/>
    <s v="Acquisition"/>
    <s v="11"/>
    <x v="26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s v="BUS OTHER"/>
    <s v="11"/>
    <s v="Bus"/>
    <s v="16"/>
    <s v="111"/>
    <s v="Lease - Replacement"/>
    <s v="02"/>
    <x v="49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s v="BUS OTHER"/>
    <n v="11"/>
    <s v="Bus"/>
    <s v="16"/>
    <s v="111"/>
    <s v="Lease - Replacement"/>
    <s v="02"/>
    <x v="49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s v="BUS PURCHASE"/>
    <s v="11"/>
    <s v="Bus"/>
    <s v="12"/>
    <s v="111"/>
    <s v="Purchase - Replacement"/>
    <s v="15"/>
    <x v="6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s v="BUS OTHER"/>
    <n v="11"/>
    <s v="Bus"/>
    <s v="75"/>
    <s v="117"/>
    <s v="Real Estate (R/W)"/>
    <s v="91"/>
    <x v="135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s v="PLANNING"/>
    <n v="44"/>
    <s v="Planning"/>
    <s v="26"/>
    <s v="442"/>
    <s v="Planning Emphasis Area"/>
    <s v="10"/>
    <x v="145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s v="BUS OTHER"/>
    <n v="11"/>
    <s v="Bus"/>
    <s v="16"/>
    <s v="111"/>
    <s v="Lease - Replacement"/>
    <s v="02"/>
    <x v="49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s v="BUS OTHER"/>
    <n v="11"/>
    <s v="Bus"/>
    <s v="94"/>
    <s v="119"/>
    <s v="Rehab / Renovation"/>
    <s v="03"/>
    <x v="127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s v="FIXED GUIDEWAY"/>
    <n v="12"/>
    <s v="Fixed Guideway"/>
    <s v="31"/>
    <s v="123"/>
    <s v="Engineering and Design"/>
    <s v="05"/>
    <x v="146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s v="FIXED GUIDEWAY"/>
    <n v="12"/>
    <s v="Fixed Guideway"/>
    <s v="34"/>
    <s v="123"/>
    <s v="Rehab / Renovation"/>
    <s v="05"/>
    <x v="146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s v="FIXED GUIDEWAY"/>
    <n v="12"/>
    <s v="Fixed Guideway"/>
    <s v="34"/>
    <s v="123"/>
    <s v="Rehab / Renovation"/>
    <s v="05"/>
    <x v="146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s v="FIXED GUIDEWAY"/>
    <n v="12"/>
    <s v="Fixed Guideway"/>
    <s v="73"/>
    <s v="127"/>
    <s v="Contingencies"/>
    <s v="00"/>
    <x v="51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s v="FIXED GUIDEWAY"/>
    <n v="12"/>
    <s v="Fixed Guideway"/>
    <s v="12"/>
    <s v="121"/>
    <s v="Purchase - Replacement"/>
    <s v="33"/>
    <x v="50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s v="FIXED GUIDEWAY"/>
    <n v="12"/>
    <s v="Fixed Guideway"/>
    <s v="91"/>
    <s v="129"/>
    <s v="Engineering and Design"/>
    <s v="09"/>
    <x v="48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s v="FIXED GUIDEWAY"/>
    <n v="12"/>
    <s v="Fixed Guideway"/>
    <s v="91"/>
    <s v="129"/>
    <s v="Engineering and Design"/>
    <s v="07"/>
    <x v="147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s v="MANAGEMENT TRAINING"/>
    <n v="50"/>
    <s v="Management Training"/>
    <s v="10"/>
    <s v="501"/>
    <s v="Management Training"/>
    <s v="00"/>
    <x v="114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s v="MANAGEMENT TRAINING"/>
    <n v="50"/>
    <s v="Management Training"/>
    <s v="10"/>
    <s v="501"/>
    <s v="Management Training"/>
    <s v="00"/>
    <x v="114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s v="BUS PURCHASE"/>
    <s v="11"/>
    <s v="Bus"/>
    <s v="13"/>
    <s v="111"/>
    <s v="Purchase - Replacement"/>
    <s v="04"/>
    <x v="7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s v="BUS PURCHASE"/>
    <s v="11"/>
    <s v="Bus"/>
    <s v="13"/>
    <s v="111"/>
    <s v="Purchase - Replacement"/>
    <s v="07"/>
    <x v="96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s v="FIXED GUIDEWAY"/>
    <n v="12"/>
    <s v="Fixed Guideway"/>
    <s v="21"/>
    <s v="122"/>
    <s v="Engineering and Design"/>
    <s v="04"/>
    <x v="68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4"/>
    <x v="68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3"/>
    <x v="28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s v="FIXED GUIDEWAY"/>
    <n v="12"/>
    <s v="Fixed Guideway"/>
    <s v="51"/>
    <s v="125"/>
    <s v="Engineering and Design"/>
    <s v="01"/>
    <x v="88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s v="FIXED GUIDEWAY"/>
    <n v="12"/>
    <s v="Fixed Guideway"/>
    <s v="51"/>
    <s v="125"/>
    <s v="Engineering and Design"/>
    <s v="01"/>
    <x v="88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s v="FIXED GUIDEWAY"/>
    <n v="12"/>
    <s v="Fixed Guideway"/>
    <s v="53"/>
    <s v="125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s v="FIXED GUIDEWAY"/>
    <n v="12"/>
    <s v="Fixed Guideway"/>
    <s v="52"/>
    <s v="125"/>
    <s v="Acquisition"/>
    <s v="01"/>
    <x v="88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s v="FIXED GUIDEWAY"/>
    <n v="12"/>
    <s v="Fixed Guideway"/>
    <s v="12"/>
    <s v="121"/>
    <s v="Purchase - Replacement"/>
    <s v="24"/>
    <x v="85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s v="FIXED GUIDEWAY"/>
    <n v="12"/>
    <s v="Fixed Guideway"/>
    <s v="12"/>
    <s v="121"/>
    <s v="Purchase - Replacement"/>
    <s v="24"/>
    <x v="85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s v="FIXED GUIDEWAY"/>
    <n v="12"/>
    <s v="Fixed Guideway"/>
    <s v="12"/>
    <s v="121"/>
    <s v="Purchase - Replacement"/>
    <s v="23"/>
    <x v="76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s v="FIXED GUIDEWAY"/>
    <n v="12"/>
    <s v="Fixed Guideway"/>
    <s v="12"/>
    <s v="121"/>
    <s v="Purchase - Replacement"/>
    <s v="23"/>
    <x v="76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s v="FIXED GUIDEWAY"/>
    <n v="12"/>
    <s v="Fixed Guideway"/>
    <s v="52"/>
    <s v="125"/>
    <s v="Acquisition"/>
    <s v="01"/>
    <x v="88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s v="FIXED GUIDEWAY"/>
    <n v="12"/>
    <s v="Fixed Guideway"/>
    <s v="52"/>
    <s v="125"/>
    <s v="Acquisition"/>
    <s v="01"/>
    <x v="88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5"/>
    <x v="77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s v="FIXED GUIDEWAY"/>
    <n v="12"/>
    <s v="Fixed Guideway"/>
    <s v="71"/>
    <s v="127"/>
    <s v="3rd party Contract"/>
    <s v="08"/>
    <x v="2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s v="BUS OTHER"/>
    <n v="11"/>
    <s v="Bus"/>
    <s v="92"/>
    <s v="119"/>
    <s v="Acquisition"/>
    <s v="09"/>
    <x v="48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s v="MAINTENANCE FACILITY"/>
    <n v="11"/>
    <s v="Bus"/>
    <s v="41"/>
    <s v="114"/>
    <s v="Engineering and Design"/>
    <s v="05"/>
    <x v="45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s v="FIXED GUIDEWAY"/>
    <n v="12"/>
    <s v="Fixed Guideway"/>
    <s v="14"/>
    <s v="121"/>
    <s v="Rehabilitation / Rebuild"/>
    <s v="33"/>
    <x v="50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s v="RESEARCH"/>
    <n v="55"/>
    <s v="Research Projects"/>
    <s v="80"/>
    <s v="558"/>
    <s v="Research Projects"/>
    <s v="00"/>
    <x v="80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s v="FIXED GUIDEWAY"/>
    <n v="12"/>
    <s v="Fixed Guideway"/>
    <s v="13"/>
    <s v="121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s v="FIXED GUIDEWAY"/>
    <n v="12"/>
    <s v="Fixed Guideway"/>
    <s v="12"/>
    <s v="121"/>
    <s v="Purchase - Replacement"/>
    <s v="22"/>
    <x v="86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s v="FIXED GUIDEWAY"/>
    <n v="12"/>
    <s v="Fixed Guideway"/>
    <s v="93"/>
    <s v="129"/>
    <s v="Construction"/>
    <s v="08"/>
    <x v="47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2"/>
    <x v="22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s v="FIXED GUIDEWAY"/>
    <s v="12"/>
    <s v="Fixed Guideway"/>
    <s v="94"/>
    <s v="129"/>
    <s v="Rehab / Renovation"/>
    <s v="02"/>
    <x v="22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33"/>
    <x v="50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s v="BUS PURCHASE"/>
    <n v="11"/>
    <s v="Bus"/>
    <s v="12"/>
    <s v="111"/>
    <s v="Purchase - Replacement"/>
    <s v="33"/>
    <x v="50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s v="BUS OTHER"/>
    <s v="11"/>
    <s v="Bus"/>
    <s v="7L"/>
    <s v="117"/>
    <s v="Mobility Management"/>
    <s v="00"/>
    <x v="52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2"/>
    <x v="100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s v="FIXED GUIDEWAY"/>
    <s v="12"/>
    <s v="Fixed Guideway"/>
    <s v="24"/>
    <s v="122"/>
    <s v="Rehab / Renovation"/>
    <s v="07"/>
    <x v="152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s v="FIXED GUIDEWAY"/>
    <n v="12"/>
    <s v="Fixed Guideway"/>
    <s v="21"/>
    <s v="122"/>
    <s v="Engineering and Design"/>
    <s v="07"/>
    <x v="153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s v="FIXED GUIDEWAY"/>
    <n v="12"/>
    <s v="Fixed Guideway"/>
    <s v="24"/>
    <s v="122"/>
    <s v="Rehab / Renovation"/>
    <s v="07"/>
    <x v="152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7"/>
    <x v="24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8"/>
    <x v="25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s v="FIXED GUIDEWAY"/>
    <s v="12"/>
    <s v="Fixed Guideway"/>
    <s v="62"/>
    <s v="126"/>
    <s v="Acquisition"/>
    <s v="03"/>
    <x v="16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s v="FIXED GUIDEWAY"/>
    <n v="12"/>
    <s v="Fixed Guideway"/>
    <s v="62"/>
    <s v="126"/>
    <s v="Acquisition"/>
    <s v="03"/>
    <x v="33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44"/>
    <x v="154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4"/>
    <x v="59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s v="FIXED GUIDEWAY"/>
    <n v="12"/>
    <s v="Fixed Guideway"/>
    <s v="21"/>
    <s v="122"/>
    <s v="Engineering and Design"/>
    <s v="07"/>
    <x v="153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s v="FIXED GUIDEWAY"/>
    <n v="12"/>
    <s v="Fixed Guideway"/>
    <s v="23"/>
    <s v="122"/>
    <s v="Construction"/>
    <s v="07"/>
    <x v="152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s v="MAINTENANCE FACILITY"/>
    <n v="11"/>
    <s v="Bus"/>
    <s v="46"/>
    <s v="114"/>
    <s v="Lease"/>
    <s v="00"/>
    <x v="155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s v="Bus"/>
    <s v="44"/>
    <s v="114"/>
    <s v="Rehab / Renovation"/>
    <s v="07"/>
    <x v="24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s v="BUS OTHER"/>
    <n v="11"/>
    <s v="Bus"/>
    <s v="7K"/>
    <s v="117"/>
    <s v="Crime Prevention &amp; Security"/>
    <s v="03"/>
    <x v="156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s v="BUS OTHER"/>
    <n v="11"/>
    <s v="Bus"/>
    <s v="14"/>
    <s v="111"/>
    <s v="Rehabilitation / Rebuild"/>
    <s v="12"/>
    <x v="157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s v="FIXED GUIDEWAY"/>
    <n v="12"/>
    <s v="Fixed Guideway"/>
    <s v="14"/>
    <s v="121"/>
    <s v="Rehabilitation / Rebuild"/>
    <s v="31"/>
    <x v="152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s v="FIXED GUIDEWAY"/>
    <n v="12"/>
    <s v="Fixed Guideway"/>
    <s v="21"/>
    <s v="122"/>
    <s v="Engineering and Design"/>
    <s v="07"/>
    <x v="153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s v="FIXED GUIDEWAY"/>
    <n v="12"/>
    <s v="Fixed Guideway"/>
    <s v="21"/>
    <s v="122"/>
    <s v="Engineering and Design"/>
    <s v="07"/>
    <x v="153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s v="FIXED GUIDEWAY"/>
    <n v="12"/>
    <s v="Fixed Guideway"/>
    <s v="24"/>
    <s v="122"/>
    <s v="Rehab / Renovation"/>
    <s v="07"/>
    <x v="152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3"/>
    <x v="127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3"/>
    <x v="127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s v="BUS OTHER"/>
    <s v="11"/>
    <s v="Bus"/>
    <s v="33"/>
    <s v="113"/>
    <s v="Construction"/>
    <s v="04"/>
    <x v="27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s v="BUS OTHER"/>
    <s v="11"/>
    <s v="Bus"/>
    <s v="7F"/>
    <s v="117"/>
    <s v="TDM Activities"/>
    <s v="00"/>
    <x v="151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s v="BUS OTHER"/>
    <s v="11"/>
    <s v="Bus"/>
    <s v="7F"/>
    <s v="117"/>
    <s v="TDM Activities"/>
    <s v="00"/>
    <x v="151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s v="FIXED GUIDEWAY"/>
    <n v="12"/>
    <s v="Fixed Guideway"/>
    <s v="13"/>
    <s v="121"/>
    <s v="Purchase - Expansion"/>
    <s v="20"/>
    <x v="65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s v="FIXED GUIDEWAY"/>
    <n v="12"/>
    <s v="Fixed Guideway"/>
    <s v="53"/>
    <s v="125"/>
    <s v="Construction"/>
    <s v="03"/>
    <x v="111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s v="NEW STARTS"/>
    <n v="13"/>
    <s v="New Starts"/>
    <s v="13"/>
    <s v="131"/>
    <s v="Purchase - Expansion"/>
    <s v="15"/>
    <x v="6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s v="BUS OTHER"/>
    <n v="11"/>
    <s v="Bus"/>
    <s v="14"/>
    <s v="111"/>
    <s v="Rehabilitation / Rebuild"/>
    <s v="08"/>
    <x v="53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s v="RESEARCH"/>
    <n v="55"/>
    <s v="Research Projects"/>
    <s v="43"/>
    <s v="554"/>
    <s v="Research Projects"/>
    <s v="00"/>
    <x v="134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s v="BUS OTHER"/>
    <n v="11"/>
    <s v="Bus"/>
    <s v="31"/>
    <s v="113"/>
    <s v="Engineering and Design"/>
    <s v="09"/>
    <x v="78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6"/>
    <x v="32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s v="FIXED GUIDEWAY"/>
    <n v="12"/>
    <s v="Fixed Guideway"/>
    <s v="14"/>
    <s v="121"/>
    <s v="Rehabilitation / Rebuild"/>
    <s v="40"/>
    <x v="19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s v="FIXED GUIDEWAY"/>
    <n v="12"/>
    <s v="Fixed Guideway"/>
    <s v="24"/>
    <s v="122"/>
    <s v="Rehab / Renovation"/>
    <s v="20"/>
    <x v="16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2"/>
    <x v="100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6"/>
    <x v="32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s v="FIXED GUIDEWAY"/>
    <n v="12"/>
    <s v="Fixed Guideway"/>
    <s v="62"/>
    <s v="126"/>
    <s v="Acquisition"/>
    <s v="02"/>
    <x v="36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2"/>
    <x v="100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s v="FIXED GUIDEWAY"/>
    <n v="12"/>
    <s v="Fixed Guideway"/>
    <s v="61"/>
    <s v="126"/>
    <s v="Engineering and Design"/>
    <s v="01"/>
    <x v="29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s v="FIXED GUIDEWAY"/>
    <n v="12"/>
    <s v="Fixed Guideway"/>
    <s v="32"/>
    <s v="123"/>
    <s v="Acquisition"/>
    <s v="09"/>
    <x v="1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s v="PLANNING"/>
    <n v="44"/>
    <s v="Planning"/>
    <s v="31"/>
    <s v="443"/>
    <s v="Statewide and Metropolitan  (FTA &amp; FHWA)"/>
    <s v="91"/>
    <x v="95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s v="PLANNING"/>
    <n v="44"/>
    <s v="Planning"/>
    <s v="31"/>
    <s v="443"/>
    <s v="Statewide and Metropolitan  (FTA &amp; FHWA)"/>
    <s v="99"/>
    <x v="158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08"/>
    <x v="25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s v="BUS OTHER"/>
    <n v="11"/>
    <s v="Bus"/>
    <s v="31"/>
    <s v="113"/>
    <s v="Engineering and Design"/>
    <s v="20"/>
    <x v="16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s v="BUS OTHER"/>
    <n v="11"/>
    <s v="Bus"/>
    <s v="62"/>
    <s v="116"/>
    <s v="Acquisition"/>
    <s v="01"/>
    <x v="29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s v="BUS OTHER"/>
    <n v="11"/>
    <s v="Bus"/>
    <s v="14"/>
    <s v="111"/>
    <s v="Rehabilitation / Rebuild"/>
    <s v="08"/>
    <x v="53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s v="FIXED GUIDEWAY"/>
    <n v="12"/>
    <s v="Fixed Guideway"/>
    <s v="22"/>
    <s v="122"/>
    <s v="Acquisition"/>
    <s v="05"/>
    <x v="16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4"/>
    <x v="68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s v="FIXED GUIDEWAY"/>
    <n v="12"/>
    <s v="Fixed Guideway"/>
    <s v="61"/>
    <s v="126"/>
    <s v="Engineering and Design"/>
    <s v="20"/>
    <x v="123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s v="FIXED GUIDEWAY"/>
    <n v="12"/>
    <s v="Fixed Guideway"/>
    <s v="75"/>
    <s v="127"/>
    <s v="Real Estate (R/W)"/>
    <s v="93"/>
    <x v="110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s v="FIXED GUIDEWAY"/>
    <n v="12"/>
    <s v="Fixed Guideway"/>
    <s v="91"/>
    <s v="129"/>
    <s v="Engineering and Design"/>
    <s v="05"/>
    <x v="18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s v="FIXED GUIDEWAY"/>
    <n v="12"/>
    <s v="Fixed Guideway"/>
    <s v="42"/>
    <s v="124"/>
    <s v="Acquisition"/>
    <s v="02"/>
    <x v="100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s v="FIXED GUIDEWAY"/>
    <n v="12"/>
    <s v="Fixed Guideway"/>
    <s v="52"/>
    <s v="125"/>
    <s v="Acquisition"/>
    <s v="20"/>
    <x v="16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4"/>
    <x v="59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4"/>
    <x v="59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8"/>
    <x v="25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s v="BUS OTHER"/>
    <n v="11"/>
    <s v="Bus"/>
    <s v="63"/>
    <s v="116"/>
    <s v="Construction"/>
    <s v="20"/>
    <x v="16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s v="FIXED GUIDEWAY"/>
    <n v="12"/>
    <s v="Fixed Guideway"/>
    <s v="41"/>
    <s v="124"/>
    <s v="Engineering and Design"/>
    <s v="02"/>
    <x v="100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s v="FIXED GUIDEWAY"/>
    <n v="12"/>
    <s v="Fixed Guideway"/>
    <s v="94"/>
    <s v="129"/>
    <s v="Rehab / Renovation"/>
    <s v="08"/>
    <x v="47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04"/>
    <x v="59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s v="FIXED GUIDEWAY"/>
    <n v="12"/>
    <s v="Fixed Guideway"/>
    <s v="13"/>
    <s v="121"/>
    <s v="Purchase - Expansion"/>
    <s v="20"/>
    <x v="65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s v="FIXED GUIDEWAY"/>
    <n v="12"/>
    <s v="Fixed Guideway"/>
    <s v="13"/>
    <s v="121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s v="FIXED GUIDEWAY"/>
    <n v="12"/>
    <s v="Fixed Guideway"/>
    <s v="43"/>
    <s v="124"/>
    <s v="Construction"/>
    <s v="06"/>
    <x v="32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s v="FIXED GUIDEWAY"/>
    <n v="12"/>
    <s v="Fixed Guideway"/>
    <s v="63"/>
    <s v="126"/>
    <s v="Construction"/>
    <s v="02"/>
    <x v="36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x v="77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s v="BUS PURCHASE"/>
    <n v="11"/>
    <s v="Bus"/>
    <s v="13"/>
    <s v="111"/>
    <s v="Purchase - Expansion"/>
    <s v="08"/>
    <x v="53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s v="BUS OTHER"/>
    <n v="11"/>
    <s v="Bus"/>
    <s v="34"/>
    <s v="113"/>
    <s v="Rehab / Renovation"/>
    <s v="11"/>
    <x v="112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s v="BUS OTHER"/>
    <n v="11"/>
    <s v="Bus"/>
    <s v="66"/>
    <s v="116"/>
    <s v="Lease"/>
    <s v="20"/>
    <x v="16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s v="BUS OTHER"/>
    <n v="11"/>
    <s v="Bus"/>
    <s v="94"/>
    <s v="119"/>
    <s v="Rehab / Renovation"/>
    <s v="01"/>
    <x v="101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s v="BUS OTHER"/>
    <n v="11"/>
    <s v="Bus"/>
    <s v="94"/>
    <s v="119"/>
    <s v="Rehab / Renovation"/>
    <s v="01"/>
    <x v="101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s v="BUS PURCHASE"/>
    <n v="11"/>
    <s v="Bus"/>
    <s v="13"/>
    <s v="111"/>
    <s v="Purchase - Expansion"/>
    <s v="08"/>
    <x v="53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s v="PLANNING"/>
    <n v="44"/>
    <s v="Planning"/>
    <s v="31"/>
    <s v="443"/>
    <s v="Statewide and Metropolitan  (FTA &amp; FHWA)"/>
    <s v="99"/>
    <x v="158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00"/>
    <s v="GA"/>
    <s v="GASOLINE"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1"/>
    <x v="20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s v="BUS OTHER"/>
    <n v="11"/>
    <s v="Bus"/>
    <s v="94"/>
    <s v="119"/>
    <s v="Rehab / Renovation"/>
    <s v="03"/>
    <x v="127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s v="BUS OTHER"/>
    <n v="11"/>
    <s v="Bus"/>
    <s v="63"/>
    <s v="116"/>
    <s v="Construction"/>
    <s v="03"/>
    <x v="33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s v="BUS OTHER"/>
    <n v="11"/>
    <s v="Bus"/>
    <s v="94"/>
    <s v="119"/>
    <s v="Rehab / Renovation"/>
    <s v="01"/>
    <x v="101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s v="BUS OTHER"/>
    <n v="11"/>
    <s v="Bus"/>
    <s v="94"/>
    <s v="119"/>
    <s v="Rehab / Renovation"/>
    <s v="06"/>
    <x v="44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s v="MAINTENANCE FACILITY"/>
    <n v="11"/>
    <s v="Bus"/>
    <s v="46"/>
    <s v="114"/>
    <s v="Lease"/>
    <s v="07"/>
    <x v="25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s v="BUS PURCHASE"/>
    <n v="11"/>
    <s v="Bus"/>
    <s v="13"/>
    <s v="111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s v="MAINTENANCE FACILITY"/>
    <n v="11"/>
    <s v="Bus"/>
    <s v="43"/>
    <s v="114"/>
    <s v="Construction"/>
    <s v="43"/>
    <x v="54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s v="MANAGEMENT TRAINING"/>
    <n v="50"/>
    <s v="Management Training"/>
    <s v="10"/>
    <s v="501"/>
    <s v="Management Training"/>
    <s v="00"/>
    <x v="114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s v="MANAGEMENT TRAINING"/>
    <n v="50"/>
    <s v="Management Training"/>
    <s v="30"/>
    <s v="503"/>
    <s v="Research Projects"/>
    <s v="00"/>
    <x v="114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s v="BUS OTHER"/>
    <n v="11"/>
    <s v="Bus"/>
    <s v="22"/>
    <s v="112"/>
    <s v="Acquisition"/>
    <s v="20"/>
    <x v="123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s v="BUS OTHER"/>
    <n v="11"/>
    <s v="Bus"/>
    <s v="53"/>
    <s v="115"/>
    <s v="Construction"/>
    <s v="20"/>
    <x v="16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s v="BUS OTHER"/>
    <n v="11"/>
    <s v="Bus"/>
    <s v="52"/>
    <s v="115"/>
    <s v="Acquisition"/>
    <s v="20"/>
    <x v="16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s v="OPERATING"/>
    <s v="30"/>
    <s v="Operating"/>
    <s v="80"/>
    <s v="308"/>
    <s v="Operating Assistance - 80% CMAQ"/>
    <s v="01"/>
    <x v="23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s v="OPERATING"/>
    <s v="30"/>
    <s v="Operating"/>
    <s v="80"/>
    <s v="308"/>
    <s v="Operating Assistance - 80% CMAQ"/>
    <s v="01"/>
    <x v="23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s v="BUS OTHER"/>
    <n v="11"/>
    <s v="Bus"/>
    <s v="14"/>
    <s v="111"/>
    <s v="Rehabilitation / Rebuild"/>
    <s v="07"/>
    <x v="96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s v="FIXED GUIDEWAY"/>
    <n v="12"/>
    <s v="Fixed Guideway"/>
    <s v="31"/>
    <s v="123"/>
    <s v="Engineering and Design"/>
    <s v="05"/>
    <x v="146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s v="BUS OTHER"/>
    <n v="11"/>
    <s v="Bus"/>
    <s v="72"/>
    <s v="117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s v="RESEARCH"/>
    <n v="55"/>
    <s v="Research Projects"/>
    <s v="61"/>
    <s v="556"/>
    <s v="Research Projects"/>
    <s v="00"/>
    <x v="80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s v="RESEARCH"/>
    <n v="55"/>
    <s v="Research Projects"/>
    <s v="61"/>
    <s v="556"/>
    <s v="Research Projects"/>
    <s v="00"/>
    <x v="80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s v="OPERATING"/>
    <n v="30"/>
    <s v="Operating"/>
    <s v="09"/>
    <s v="300"/>
    <s v="Operating Assistance"/>
    <s v="07"/>
    <x v="159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x v="160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s v="FIXED GUIDEWAY"/>
    <n v="12"/>
    <s v="Fixed Guideway"/>
    <s v="14"/>
    <s v="121"/>
    <s v="Rehabilitation / Rebuild"/>
    <s v="23"/>
    <x v="76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11"/>
    <x v="26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2"/>
    <x v="100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06"/>
    <x v="32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12"/>
    <x v="124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20"/>
    <x v="16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s v="FIXED GUIDEWAY"/>
    <n v="12"/>
    <s v="Fixed Guideway"/>
    <s v="62"/>
    <s v="126"/>
    <s v="Acquisition"/>
    <s v="01"/>
    <x v="29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s v="RESEARCH"/>
    <n v="55"/>
    <s v="Research Projects"/>
    <s v="72"/>
    <s v="557"/>
    <s v="Research Projects"/>
    <s v="00"/>
    <x v="139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89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0"/>
    <x v="65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s v="FIXED GUIDEWAY"/>
    <n v="12"/>
    <s v="Fixed Guideway"/>
    <s v="16"/>
    <s v="121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s v="FIXED GUIDEWAY"/>
    <n v="12"/>
    <s v="Fixed Guideway"/>
    <s v="18"/>
    <s v="121"/>
    <s v="Lease - Expansion"/>
    <s v="24"/>
    <x v="85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s v="FIXED GUIDEWAY"/>
    <n v="12"/>
    <s v="Fixed Guideway"/>
    <s v="94"/>
    <s v="129"/>
    <s v="Rehab / Renovation"/>
    <s v="01"/>
    <x v="101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s v="FIXED GUIDEWAY"/>
    <n v="12"/>
    <s v="Fixed Guideway"/>
    <s v="14"/>
    <s v="121"/>
    <s v="Rehabilitation / Rebuild"/>
    <s v="21"/>
    <x v="74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s v="FIXED GUIDEWAY"/>
    <n v="12"/>
    <s v="Fixed Guideway"/>
    <s v="75"/>
    <s v="127"/>
    <s v="Real Estate (R/W)"/>
    <s v="97"/>
    <x v="104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0"/>
    <x v="65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s v="FIXED GUIDEWAY"/>
    <n v="12"/>
    <s v="Fixed Guideway"/>
    <s v="16"/>
    <s v="121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5"/>
    <x v="161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s v="FIXED GUIDEWAY"/>
    <n v="12"/>
    <s v="Fixed Guideway"/>
    <s v="16"/>
    <s v="121"/>
    <s v="Lease - Replacement"/>
    <s v="25"/>
    <x v="161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s v="FIXED GUIDEWAY"/>
    <n v="12"/>
    <s v="Fixed Guideway"/>
    <s v="18"/>
    <s v="121"/>
    <s v="Lease - Expansion"/>
    <s v="24"/>
    <x v="85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 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 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 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 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 0"/>
    <s v="CN"/>
    <s v="COMPRESSED NATURAL GAS"/>
    <s v="N"/>
    <s v="1116"/>
    <s v="BUS OTHER"/>
    <n v="11"/>
    <s v="Bus"/>
    <s v="16"/>
    <s v="111"/>
    <s v="Lease - Replacement"/>
    <s v="01"/>
    <x v="11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s v="BUS OTHER"/>
    <n v="11"/>
    <s v="Bus"/>
    <s v="23"/>
    <s v="112"/>
    <s v="Construction"/>
    <s v="01"/>
    <x v="60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s v="FIXED GUIDEWAY"/>
    <n v="12"/>
    <s v="Fixed Guideway"/>
    <s v="51"/>
    <s v="125"/>
    <s v="Engineering and Design"/>
    <s v="02"/>
    <x v="162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s v="FIXED GUIDEWAY"/>
    <n v="12"/>
    <s v="Fixed Guideway"/>
    <s v="53"/>
    <s v="125"/>
    <s v="Construction"/>
    <s v="02"/>
    <x v="162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3"/>
    <x v="90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5"/>
    <x v="18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6"/>
    <x v="44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9"/>
    <x v="48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3"/>
    <x v="127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5"/>
    <x v="18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s v="BUS OTHER"/>
    <n v="11"/>
    <s v="Bus"/>
    <s v="23"/>
    <s v="112"/>
    <s v="Construction"/>
    <s v="01"/>
    <x v="60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s v="MAINTENANCE FACILITY"/>
    <n v="11"/>
    <s v="Bus"/>
    <s v="43"/>
    <s v="114"/>
    <s v="Construction"/>
    <s v="20"/>
    <x v="16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s v="MAINTENANCE FACILITY"/>
    <n v="11"/>
    <s v="Bus"/>
    <s v="44"/>
    <s v="114"/>
    <s v="Rehab / Renovation"/>
    <s v="05"/>
    <x v="45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s v="BUS OTHER"/>
    <n v="11"/>
    <s v="Bus"/>
    <s v="76"/>
    <s v="117"/>
    <s v="Real Estate (Other)"/>
    <s v="91"/>
    <x v="135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s v="BUS OTHER"/>
    <n v="11"/>
    <s v="Bus"/>
    <s v="23"/>
    <s v="112"/>
    <s v="Construction"/>
    <s v="01"/>
    <x v="60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s v="BUS OTHER"/>
    <n v="11"/>
    <s v="Bus"/>
    <s v="72"/>
    <s v="117"/>
    <s v="Force Account"/>
    <s v="11"/>
    <x v="14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s v="RESEARCH"/>
    <n v="55"/>
    <s v="Research Projects"/>
    <s v="51"/>
    <s v="555"/>
    <s v="Research Projects"/>
    <s v="00"/>
    <x v="80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s v="BUS PURCHASE"/>
    <n v="11"/>
    <s v="Bus"/>
    <s v="12"/>
    <s v="111"/>
    <s v="Purchase - Replacement"/>
    <s v="08"/>
    <x v="53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s v="MANAGEMENT TRAINING"/>
    <n v="50"/>
    <s v="Management Training"/>
    <s v="10"/>
    <s v="501"/>
    <s v="Management Training"/>
    <s v="00"/>
    <x v="114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s v="RESEARCH"/>
    <n v="55"/>
    <s v="Research Projects"/>
    <s v="15"/>
    <s v="551"/>
    <s v="Personnel"/>
    <s v="00"/>
    <x v="163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s v="RESEARCH"/>
    <n v="55"/>
    <s v="Research Projects"/>
    <s v="73"/>
    <s v="557"/>
    <s v="Research Projects"/>
    <s v="00"/>
    <x v="80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s v="BUS OTHER"/>
    <n v="11"/>
    <s v="Bus"/>
    <s v="34"/>
    <s v="113"/>
    <s v="Rehab / Renovation"/>
    <s v="09"/>
    <x v="78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20"/>
    <x v="16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x v="160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x v="160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s v="FIXED GUIDEWAY"/>
    <n v="12"/>
    <s v="Fixed Guideway"/>
    <s v="53"/>
    <s v="125"/>
    <s v="Construction"/>
    <s v="20"/>
    <x v="149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s v="FIXED GUIDEWAY"/>
    <n v="12"/>
    <s v="Fixed Guideway"/>
    <s v="23"/>
    <s v="122"/>
    <s v="Construction"/>
    <s v="06"/>
    <x v="132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4"/>
    <x v="89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6"/>
    <x v="89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10"/>
    <x v="89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s v="BUS OTHER"/>
    <n v="11"/>
    <s v="Bus"/>
    <s v="61"/>
    <s v="116"/>
    <s v="Engineering and Design"/>
    <s v="02"/>
    <x v="36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s v="BUS OTHER"/>
    <n v="11"/>
    <s v="Bus"/>
    <s v="61"/>
    <s v="116"/>
    <s v="Engineering and Design"/>
    <s v="03"/>
    <x v="33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s v="BUS OTHER"/>
    <s v="11"/>
    <s v="Bus"/>
    <s v="7A"/>
    <s v="117"/>
    <s v="Preventive Maintenance"/>
    <s v="00"/>
    <x v="15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s v="BUS OTHER"/>
    <s v="11"/>
    <s v="Bus"/>
    <s v="7L"/>
    <s v="117"/>
    <s v="Mobility Management"/>
    <s v="00"/>
    <x v="52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s v="FIXED GUIDEWAY"/>
    <n v="12"/>
    <s v="Fixed Guideway"/>
    <s v="23"/>
    <s v="122"/>
    <s v="Construction"/>
    <s v="06"/>
    <x v="132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s v="Fixed Guideway"/>
    <s v="34"/>
    <s v="123"/>
    <s v="Rehab / Renovation"/>
    <s v="03"/>
    <x v="28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7"/>
    <x v="96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s v="BUS OTHER"/>
    <n v="11"/>
    <s v="Bus"/>
    <s v="33"/>
    <s v="113"/>
    <s v="Construction"/>
    <s v="06"/>
    <x v="87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s v="FIXED GUIDEWAY"/>
    <n v="12"/>
    <s v="Fixed Guideway"/>
    <s v="91"/>
    <s v="129"/>
    <s v="Engineering and Design"/>
    <s v="08"/>
    <x v="47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s v="FIXED GUIDEWAY"/>
    <n v="12"/>
    <s v="Fixed Guideway"/>
    <s v="12"/>
    <s v="121"/>
    <s v="Purchase - Replacement"/>
    <s v="21"/>
    <x v="74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s v="FIXED GUIDEWAY"/>
    <n v="12"/>
    <s v="Fixed Guideway"/>
    <s v="23"/>
    <s v="122"/>
    <s v="Construction"/>
    <s v="06"/>
    <x v="132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x v="132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s v="FIXED GUIDEWAY"/>
    <n v="12"/>
    <s v="Fixed Guideway"/>
    <s v="33"/>
    <s v="123"/>
    <s v="Construction"/>
    <s v="04"/>
    <x v="27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s v="BUS PURCHASE"/>
    <n v="11"/>
    <s v="Bus"/>
    <s v="12"/>
    <s v="111"/>
    <s v="Purchase - Replacement"/>
    <s v="14"/>
    <x v="143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s v="FIXED GUIDEWAY"/>
    <n v="12"/>
    <s v="Fixed Guideway"/>
    <s v="71"/>
    <s v="127"/>
    <s v="3rd party Contract"/>
    <s v="12"/>
    <x v="164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s v="FIXED GUIDEWAY"/>
    <n v="12"/>
    <s v="Fixed Guideway"/>
    <s v="71"/>
    <s v="127"/>
    <s v="3rd party Contract"/>
    <s v="12"/>
    <x v="164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s v="BUS OTHER"/>
    <n v="11"/>
    <s v="Bus"/>
    <s v="23"/>
    <s v="112"/>
    <s v="Construction"/>
    <s v="01"/>
    <x v="60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s v="RESEARCH"/>
    <n v="55"/>
    <s v="Research Projects"/>
    <s v="43"/>
    <s v="554"/>
    <s v="Research Projects"/>
    <s v="00"/>
    <x v="134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4"/>
    <x v="68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s v="BUS OTHER"/>
    <n v="11"/>
    <s v="Bus"/>
    <s v="7N"/>
    <s v="117"/>
    <s v="Fuel for Vehicle Operations"/>
    <s v="01"/>
    <x v="97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s v="BUS OTHER"/>
    <n v="11"/>
    <s v="Bus"/>
    <s v="32"/>
    <s v="113"/>
    <s v="Acquisition"/>
    <s v="02"/>
    <x v="38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s v="FIXED GUIDEWAY"/>
    <n v="12"/>
    <s v="Fixed Guideway"/>
    <s v="54"/>
    <s v="125"/>
    <s v="Rehab / Renovation"/>
    <s v="03"/>
    <x v="111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s v="FIXED GUIDEWAY"/>
    <n v="12"/>
    <s v="Fixed Guideway"/>
    <s v="93"/>
    <s v="129"/>
    <s v="Construction"/>
    <s v="09"/>
    <x v="48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s v="PLANNING"/>
    <n v="44"/>
    <s v="Planning"/>
    <s v="26"/>
    <s v="442"/>
    <s v="Planning Emphasis Area"/>
    <s v="13"/>
    <x v="118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s v="MAINTENANCE FACILITY"/>
    <n v="11"/>
    <s v="Bus"/>
    <s v="41"/>
    <s v="114"/>
    <s v="Engineering and Design"/>
    <s v="20"/>
    <x v="16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s v="BUS OTHER"/>
    <n v="11"/>
    <s v="Bus"/>
    <s v="91"/>
    <s v="119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s v="BUS OTHER"/>
    <n v="11"/>
    <s v="Bus"/>
    <s v="91"/>
    <s v="119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s v="BUS OTHER"/>
    <n v="11"/>
    <s v="Bus"/>
    <s v="91"/>
    <s v="119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s v="BUS OTHER"/>
    <n v="11"/>
    <s v="Bus"/>
    <s v="94"/>
    <s v="119"/>
    <s v="Rehab / Renovation"/>
    <s v="01"/>
    <x v="101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s v="BUS OTHER"/>
    <n v="11"/>
    <s v="Bus"/>
    <s v="93"/>
    <s v="119"/>
    <s v="Construction"/>
    <s v="03"/>
    <x v="127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s v="BUS OTHER"/>
    <n v="11"/>
    <s v="Bus"/>
    <s v="36"/>
    <s v="113"/>
    <s v="Lease"/>
    <s v="04"/>
    <x v="165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s v="BUS OTHER"/>
    <n v="11"/>
    <s v="Bus"/>
    <s v="32"/>
    <s v="113"/>
    <s v="Acquisition"/>
    <s v="04"/>
    <x v="27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s v="BUS OTHER"/>
    <n v="11"/>
    <s v="Bus"/>
    <s v="94"/>
    <s v="119"/>
    <s v="Rehab / Renovation"/>
    <s v="05"/>
    <x v="18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s v="BUS OTHER"/>
    <n v="11"/>
    <s v="Bus"/>
    <s v="71"/>
    <s v="117"/>
    <s v="3rd party Contract"/>
    <s v="07"/>
    <x v="2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00"/>
    <s v="EP"/>
    <s v="ELECTRIC TRACKLESS TROLLEY"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7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7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s v="MAINTENANCE FACILITY"/>
    <n v="11"/>
    <s v="Bus"/>
    <s v="42"/>
    <s v="114"/>
    <s v="Acquisition"/>
    <s v="42"/>
    <x v="166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s v="BUS OTHER"/>
    <n v="11"/>
    <s v="Bus"/>
    <s v="33"/>
    <s v="113"/>
    <s v="Construction"/>
    <s v="11"/>
    <x v="112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s v="FIXED GUIDEWAY"/>
    <s v="12"/>
    <s v="Fixed Guideway"/>
    <s v="94"/>
    <s v="129"/>
    <s v="Rehab / Renovation"/>
    <s v="06"/>
    <x v="44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23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s v="FIXED GUIDEWAY"/>
    <n v="12"/>
    <s v="Fixed Guideway"/>
    <s v="94"/>
    <s v="129"/>
    <s v="Rehab / Renovation"/>
    <s v="06"/>
    <x v="44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x v="12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s v="FIXED GUIDEWAY"/>
    <n v="12"/>
    <s v="Fixed Guideway"/>
    <s v="93"/>
    <s v="129"/>
    <s v="Construction"/>
    <s v="06"/>
    <x v="44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s v="RESEARCH"/>
    <n v="55"/>
    <s v="Research Projects"/>
    <s v="15"/>
    <s v="551"/>
    <s v="Personnel"/>
    <s v="00"/>
    <x v="163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s v="RESEARCH"/>
    <n v="55"/>
    <s v="Research Projects"/>
    <s v="13"/>
    <s v="551"/>
    <s v="Personnel"/>
    <s v="00"/>
    <x v="113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s v="RESEARCH"/>
    <n v="55"/>
    <s v="Research Projects"/>
    <s v="15"/>
    <s v="551"/>
    <s v="Personnel"/>
    <s v="00"/>
    <x v="163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s v="RESEARCH"/>
    <n v="55"/>
    <s v="Research Projects"/>
    <s v="30"/>
    <s v="553"/>
    <s v="Research Projects"/>
    <s v="00"/>
    <x v="80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s v="MANAGEMENT TRAINING"/>
    <n v="50"/>
    <s v="Management Training"/>
    <s v="20"/>
    <s v="502"/>
    <s v="Management Training"/>
    <s v="00"/>
    <x v="114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s v="RESEARCH"/>
    <n v="55"/>
    <s v="Research Projects"/>
    <s v="81"/>
    <s v="558"/>
    <s v="Research Projects"/>
    <s v="00"/>
    <x v="80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x v="83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x v="107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2"/>
    <x v="100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s v="FIXED GUIDEWAY"/>
    <n v="12"/>
    <s v="Fixed Guideway"/>
    <s v="54"/>
    <s v="125"/>
    <s v="Rehab / Renovation"/>
    <s v="01"/>
    <x v="88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20"/>
    <x v="105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s v="RESEARCH"/>
    <n v="55"/>
    <s v="Research Projects"/>
    <s v="56"/>
    <s v="555"/>
    <s v="Contractual"/>
    <s v="00"/>
    <x v="116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s v="FIXED GUIDEWAY"/>
    <n v="12"/>
    <s v="Fixed Guideway"/>
    <s v="72"/>
    <s v="127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s v="FIXED GUIDEWAY"/>
    <n v="12"/>
    <s v="Fixed Guideway"/>
    <s v="17"/>
    <s v="121"/>
    <s v="Vehicle Overhaul (up to 20% vehicle maintenance)"/>
    <s v="00"/>
    <x v="55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s v="FIXED GUIDEWAY"/>
    <n v="12"/>
    <s v="Fixed Guideway"/>
    <s v="26"/>
    <s v="122"/>
    <s v="Lease"/>
    <s v="20"/>
    <x v="16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s v="FIXED GUIDEWAY"/>
    <n v="12"/>
    <s v="Fixed Guideway"/>
    <s v="41"/>
    <s v="124"/>
    <s v="Engineering and Design"/>
    <s v="03"/>
    <x v="167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s v="FIXED GUIDEWAY"/>
    <n v="12"/>
    <s v="Fixed Guideway"/>
    <s v="41"/>
    <s v="124"/>
    <s v="Engineering and Design"/>
    <s v="20"/>
    <x v="16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s v="FIXED GUIDEWAY"/>
    <n v="12"/>
    <s v="Fixed Guideway"/>
    <s v="51"/>
    <s v="125"/>
    <s v="Engineering and Design"/>
    <s v="20"/>
    <x v="149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x v="83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x v="83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x v="83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s v="FIXED GUIDEWAY"/>
    <n v="12"/>
    <s v="Fixed Guideway"/>
    <s v="26"/>
    <s v="122"/>
    <s v="Lease"/>
    <s v="20"/>
    <x v="16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s v="Bus"/>
    <s v="16"/>
    <s v="111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s v="BUS OTHER"/>
    <n v="11"/>
    <s v="Bus"/>
    <s v="36"/>
    <s v="113"/>
    <s v="Lease"/>
    <s v="03"/>
    <x v="28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s v="FIXED GUIDEWAY"/>
    <n v="12"/>
    <s v="Fixed Guideway"/>
    <s v="72"/>
    <s v="127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s v="FIXED GUIDEWAY"/>
    <n v="12"/>
    <s v="Fixed Guideway"/>
    <s v="94"/>
    <s v="129"/>
    <s v="Rehab / Renovation"/>
    <s v="09"/>
    <x v="48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s v="BUS OTHER"/>
    <n v="11"/>
    <s v="Bus"/>
    <s v="71"/>
    <s v="117"/>
    <s v="3rd party Contract"/>
    <s v="05"/>
    <x v="2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s v="BUS OTHER"/>
    <n v="11"/>
    <s v="Bus"/>
    <s v="76"/>
    <s v="117"/>
    <s v="Real Estate (Other)"/>
    <s v="91"/>
    <x v="135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s v="FIXED GUIDEWAY"/>
    <n v="12"/>
    <s v="Fixed Guideway"/>
    <s v="23"/>
    <s v="122"/>
    <s v="Construction"/>
    <s v="05"/>
    <x v="77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23"/>
    <x v="76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s v="BUS PURCHASE"/>
    <n v="11"/>
    <s v="Bus"/>
    <s v="13"/>
    <s v="111"/>
    <s v="Purchase - Expansion"/>
    <s v="31"/>
    <x v="168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s v="MAINTENANCE FACILITY"/>
    <n v="11"/>
    <s v="Bus"/>
    <s v="42"/>
    <s v="114"/>
    <s v="Acquisition"/>
    <s v="18"/>
    <x v="169"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s v="FIXED GUIDEWAY"/>
    <n v="12"/>
    <s v="Fixed Guideway"/>
    <s v="34"/>
    <s v="123"/>
    <s v="Rehab / Renovation"/>
    <s v="06"/>
    <x v="87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s v="BUS OTHER"/>
    <n v="11"/>
    <s v="Bus"/>
    <s v="34"/>
    <s v="113"/>
    <s v="Rehab / Renovation"/>
    <s v="05"/>
    <x v="146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s v="BUS OTHER"/>
    <n v="11"/>
    <s v="Bus"/>
    <s v="7K"/>
    <s v="117"/>
    <s v="Crime Prevention &amp; Security"/>
    <s v="03"/>
    <x v="156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89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89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10"/>
    <x v="89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s v="BUS OTHER"/>
    <n v="11"/>
    <s v="Bus"/>
    <s v="15"/>
    <s v="111"/>
    <s v="Mid Life Rebuild"/>
    <s v="02"/>
    <x v="170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s v="BUS OTHER"/>
    <n v="11"/>
    <s v="Bus"/>
    <s v="32"/>
    <s v="113"/>
    <s v="Acquisition"/>
    <s v="01"/>
    <x v="38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s v="BUS OTHER"/>
    <n v="11"/>
    <s v="Bus"/>
    <s v="71"/>
    <s v="117"/>
    <s v="3rd party Contract"/>
    <s v="10"/>
    <x v="2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s v="BUS OTHER"/>
    <n v="11"/>
    <s v="Bus"/>
    <s v="91"/>
    <s v="119"/>
    <s v="Engineering and Design"/>
    <s v="09"/>
    <x v="48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s v="BUS OTHER"/>
    <n v="11"/>
    <s v="Bus"/>
    <s v="31"/>
    <s v="113"/>
    <s v="Engineering and Design"/>
    <s v="09"/>
    <x v="78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s v="BUS OTHER"/>
    <n v="11"/>
    <s v="Bus"/>
    <s v="33"/>
    <s v="113"/>
    <s v="Construction"/>
    <s v="09"/>
    <x v="1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s v="BUS OTHER"/>
    <n v="11"/>
    <s v="Bus"/>
    <s v="71"/>
    <s v="117"/>
    <s v="3rd party Contract"/>
    <s v="05"/>
    <x v="2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s v="BUS OTHER"/>
    <n v="11"/>
    <s v="Bus"/>
    <s v="71"/>
    <s v="117"/>
    <s v="3rd party Contract"/>
    <s v="10"/>
    <x v="2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s v="BUS OTHER"/>
    <n v="11"/>
    <s v="Bus"/>
    <s v="71"/>
    <s v="117"/>
    <s v="3rd party Contract"/>
    <s v="06"/>
    <x v="2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s v="FIXED GUIDEWAY"/>
    <n v="12"/>
    <s v="Fixed Guideway"/>
    <s v="71"/>
    <s v="127"/>
    <s v="3rd party Contract"/>
    <s v="05"/>
    <x v="2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s v="FIXED GUIDEWAY"/>
    <n v="12"/>
    <s v="Fixed Guideway"/>
    <s v="31"/>
    <s v="123"/>
    <s v="Engineering and Design"/>
    <s v="02"/>
    <x v="38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s v="FIXED GUIDEWAY"/>
    <n v="12"/>
    <s v="Fixed Guideway"/>
    <s v="33"/>
    <s v="123"/>
    <s v="Construction"/>
    <s v="02"/>
    <x v="38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s v="PLANNING"/>
    <s v="44"/>
    <s v="Planning"/>
    <s v="24"/>
    <s v="442"/>
    <s v="Short Range Transportation Planning"/>
    <s v="00"/>
    <x v="42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s v="Bus"/>
    <s v="43"/>
    <s v="114"/>
    <s v="Construction"/>
    <s v="43"/>
    <x v="54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s v="BUS OTHER"/>
    <n v="11"/>
    <s v="Bus"/>
    <s v="14"/>
    <s v="111"/>
    <s v="Rehabilitation / Rebuild"/>
    <s v="10"/>
    <x v="171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s v="MAINTENANCE FACILITY"/>
    <n v="11"/>
    <s v="Bus"/>
    <s v="46"/>
    <s v="114"/>
    <s v="Lease"/>
    <s v="20"/>
    <x v="16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s v="BUS OTHER"/>
    <n v="11"/>
    <s v="Bus"/>
    <s v="94"/>
    <s v="119"/>
    <s v="Rehab / Renovation"/>
    <s v="03"/>
    <x v="127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8"/>
    <x v="25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4"/>
    <x v="30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s v="BUS OTHER"/>
    <n v="11"/>
    <s v="Bus"/>
    <s v="14"/>
    <s v="111"/>
    <s v="Rehabilitation / Rebuild"/>
    <s v="08"/>
    <x v="53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3"/>
    <x v="20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9"/>
    <x v="34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s v="Acquisition"/>
    <s v="05"/>
    <x v="45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s v="MAINTENANCE FACILITY"/>
    <n v="11"/>
    <s v="Bus"/>
    <s v="44"/>
    <s v="114"/>
    <s v="Rehab / Renovation"/>
    <s v="04"/>
    <x v="59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s v="BUS PURCHASE"/>
    <s v="11"/>
    <s v="Bus"/>
    <s v="12"/>
    <s v="111"/>
    <s v="Purchase - Replacement"/>
    <s v="04"/>
    <x v="7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s v="BUS OTHER"/>
    <s v="11"/>
    <s v="Bus"/>
    <s v="7L"/>
    <s v="117"/>
    <s v="Mobility Management"/>
    <s v="00"/>
    <x v="52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s v="BUS OTHER"/>
    <s v="11"/>
    <s v="Bus"/>
    <s v="80"/>
    <s v="118"/>
    <s v="State and Program Administration"/>
    <s v="00"/>
    <x v="3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s v="OPERATING"/>
    <s v="30"/>
    <s v="Operating"/>
    <s v="09"/>
    <s v="300"/>
    <s v="Operating Assistance"/>
    <s v="01"/>
    <x v="23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s v="BUS PURCHASE"/>
    <s v="11"/>
    <s v="Bus"/>
    <s v="12"/>
    <s v="111"/>
    <s v="Purchase - Replacement"/>
    <s v="15"/>
    <x v="6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05"/>
    <x v="172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s v="MAINTENANCE FACILITY"/>
    <n v="11"/>
    <s v="Bus"/>
    <s v="44"/>
    <s v="114"/>
    <s v="Rehab / Renovation"/>
    <s v="02"/>
    <x v="100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s v="BUS OTHER"/>
    <n v="11"/>
    <s v="Bus"/>
    <s v="52"/>
    <s v="115"/>
    <s v="Acquisition"/>
    <s v="02"/>
    <x v="162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s v="MAINTENANCE FACILITY"/>
    <n v="11"/>
    <s v="Bus"/>
    <s v="41"/>
    <s v="114"/>
    <s v="Engineering and Design"/>
    <s v="08"/>
    <x v="25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s v="FIXED GUIDEWAY"/>
    <n v="12"/>
    <s v="Fixed Guideway"/>
    <s v="22"/>
    <s v="122"/>
    <s v="Acquisition"/>
    <s v="20"/>
    <x v="16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s v="FIXED GUIDEWAY"/>
    <n v="12"/>
    <s v="Fixed Guideway"/>
    <s v="42"/>
    <s v="124"/>
    <s v="Acquisition"/>
    <s v="10"/>
    <x v="39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06"/>
    <x v="87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s v="FIXED GUIDEWAY"/>
    <n v="12"/>
    <s v="Fixed Guideway"/>
    <s v="52"/>
    <s v="125"/>
    <s v="Acquisition"/>
    <s v="03"/>
    <x v="16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s v="FIXED GUIDEWAY"/>
    <n v="12"/>
    <s v="Fixed Guideway"/>
    <s v="12"/>
    <s v="121"/>
    <s v="Purchase - Replacement"/>
    <s v="40"/>
    <x v="19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s v="FIXED GUIDEWAY"/>
    <n v="12"/>
    <s v="Fixed Guideway"/>
    <s v="14"/>
    <s v="121"/>
    <s v="Rehabilitation / Rebuild"/>
    <s v="26"/>
    <x v="173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s v="FIXED GUIDEWAY"/>
    <n v="12"/>
    <s v="Fixed Guideway"/>
    <s v="33"/>
    <s v="123"/>
    <s v="Construction"/>
    <s v="07"/>
    <x v="34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s v="FIXED GUIDEWAY"/>
    <n v="12"/>
    <s v="Fixed Guideway"/>
    <s v="71"/>
    <s v="127"/>
    <s v="3rd party Contract"/>
    <s v="10"/>
    <x v="2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s v="FIXED GUIDEWAY"/>
    <n v="12"/>
    <s v="Fixed Guideway"/>
    <s v="42"/>
    <s v="124"/>
    <s v="Acquisition"/>
    <s v="05"/>
    <x v="45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s v="BUS OTHER"/>
    <n v="11"/>
    <s v="Bus"/>
    <s v="92"/>
    <s v="119"/>
    <s v="Acquisition"/>
    <s v="05"/>
    <x v="18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0"/>
    <x v="23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s v="FIXED GUIDEWAY"/>
    <n v="12"/>
    <s v="Fixed Guideway"/>
    <s v="11"/>
    <s v="121"/>
    <s v="Engineering and Design"/>
    <s v="32"/>
    <x v="174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s v="BUS OTHER"/>
    <n v="11"/>
    <s v="Bus"/>
    <s v="52"/>
    <s v="115"/>
    <s v="Acquisition"/>
    <s v="03"/>
    <x v="111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7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7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s v="Rehab / Renovation"/>
    <s v="08"/>
    <x v="25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s v="BUS OTHER"/>
    <n v="11"/>
    <s v="Bus"/>
    <s v="76"/>
    <s v="117"/>
    <s v="Real Estate (Other)"/>
    <s v="91"/>
    <x v="135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s v="BUS OTHER"/>
    <n v="11"/>
    <s v="Bus"/>
    <s v="34"/>
    <s v="113"/>
    <s v="Rehab / Renovation"/>
    <s v="01"/>
    <x v="58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08"/>
    <x v="103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s v="BUS OTHER"/>
    <n v="11"/>
    <s v="Bus"/>
    <s v="34"/>
    <s v="113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7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s v="FIXED GUIDEWAY"/>
    <s v="12"/>
    <s v="Fixed Guideway"/>
    <s v="24"/>
    <s v="122"/>
    <s v="Rehab / Renovation"/>
    <s v="20"/>
    <x v="16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s v="FIXED GUIDEWAY"/>
    <n v="12"/>
    <s v="Fixed Guideway"/>
    <s v="24"/>
    <s v="122"/>
    <s v="Rehab / Renovation"/>
    <s v="20"/>
    <x v="16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s v="FIXED GUIDEWAY"/>
    <n v="12"/>
    <s v="Fixed Guideway"/>
    <s v="14"/>
    <s v="121"/>
    <s v="Rehabilitation / Rebuild"/>
    <s v="20"/>
    <x v="65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s v="FIXED GUIDEWAY"/>
    <n v="12"/>
    <s v="Fixed Guideway"/>
    <s v="24"/>
    <s v="122"/>
    <s v="Rehab / Renovation"/>
    <s v="03"/>
    <x v="13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s v="RESEARCH"/>
    <n v="55"/>
    <s v="Research Projects"/>
    <s v="19"/>
    <s v="551"/>
    <s v="Research Projects"/>
    <s v="00"/>
    <x v="80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s v="Fixed Guideway"/>
    <s v="92"/>
    <s v="129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x v="175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x v="175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s v="BUS OTHER"/>
    <n v="11"/>
    <s v="Bus"/>
    <s v="93"/>
    <s v="119"/>
    <s v="Construction"/>
    <s v="03"/>
    <x v="127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s v="BUS OTHER"/>
    <n v="11"/>
    <s v="Bus"/>
    <s v="36"/>
    <s v="113"/>
    <s v="Lease"/>
    <s v="02"/>
    <x v="38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s v="MAINTENANCE FACILITY"/>
    <n v="11"/>
    <s v="Bus"/>
    <s v="43"/>
    <s v="114"/>
    <s v="Construction"/>
    <s v="01"/>
    <x v="20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s v="BUS OTHER"/>
    <n v="11"/>
    <s v="Bus"/>
    <s v="75"/>
    <s v="117"/>
    <s v="Real Estate (R/W)"/>
    <s v="98"/>
    <x v="137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s v="BUS OTHER"/>
    <n v="11"/>
    <s v="Bus"/>
    <s v="94"/>
    <s v="119"/>
    <s v="Rehab / Renovation"/>
    <s v="02"/>
    <x v="22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x v="175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s v="BUS OTHER"/>
    <n v="11"/>
    <s v="Bus"/>
    <s v="22"/>
    <s v="112"/>
    <s v="Acquisition"/>
    <s v="06"/>
    <x v="132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s v="BUS OTHER"/>
    <n v="11"/>
    <s v="Bus"/>
    <s v="21"/>
    <s v="112"/>
    <s v="Engineering and Design"/>
    <s v="06"/>
    <x v="132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6"/>
    <x v="44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s v="BUS OTHER"/>
    <n v="11"/>
    <s v="Bus"/>
    <s v="93"/>
    <s v="119"/>
    <s v="Construction"/>
    <s v="08"/>
    <x v="47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s v="OPERATING"/>
    <n v="30"/>
    <s v="Operating"/>
    <s v="09"/>
    <s v="300"/>
    <s v="Operating Assistance"/>
    <s v="05"/>
    <x v="30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s v="Lease"/>
    <s v="01"/>
    <x v="20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x v="45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s v="FIXED GUIDEWAY"/>
    <n v="12"/>
    <s v="Fixed Guideway"/>
    <s v="62"/>
    <s v="126"/>
    <s v="Acquisition"/>
    <s v="20"/>
    <x v="16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s v="FIXED GUIDEWAY"/>
    <n v="12"/>
    <s v="Fixed Guideway"/>
    <s v="13"/>
    <s v="121"/>
    <s v="Purchase - Expansion"/>
    <s v="24"/>
    <x v="85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1"/>
    <x v="2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s v="BUS OTHER"/>
    <n v="11"/>
    <s v="Bus"/>
    <s v="93"/>
    <s v="119"/>
    <s v="Construction"/>
    <s v="05"/>
    <x v="18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s v="BUS OTHER"/>
    <n v="11"/>
    <s v="Bus"/>
    <s v="21"/>
    <s v="112"/>
    <s v="Engineering and Design"/>
    <s v="01"/>
    <x v="60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s v="BUS OTHER"/>
    <n v="11"/>
    <s v="Bus"/>
    <s v="23"/>
    <s v="112"/>
    <s v="Construction"/>
    <s v="01"/>
    <x v="60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s v="BUS OTHER"/>
    <n v="11"/>
    <s v="Bus"/>
    <s v="75"/>
    <s v="117"/>
    <s v="Real Estate (R/W)"/>
    <s v="91"/>
    <x v="135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s v="FIXED GUIDEWAY"/>
    <n v="12"/>
    <s v="Fixed Guideway"/>
    <s v="63"/>
    <s v="126"/>
    <s v="Construction"/>
    <s v="01"/>
    <x v="29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s v="BUS OTHER"/>
    <n v="11"/>
    <s v="Bus"/>
    <s v="31"/>
    <s v="113"/>
    <s v="Engineering and Design"/>
    <s v="04"/>
    <x v="27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x v="2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s v="BUS OTHER"/>
    <n v="11"/>
    <s v="Bus"/>
    <s v="75"/>
    <s v="117"/>
    <s v="Real Estate (R/W)"/>
    <s v="91"/>
    <x v="135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7"/>
    <x v="96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s v="BUS OTHER"/>
    <n v="11"/>
    <s v="Bus"/>
    <s v="31"/>
    <s v="113"/>
    <s v="Engineering and Design"/>
    <s v="20"/>
    <x v="16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s v="BUS OTHER"/>
    <n v="11"/>
    <s v="Bus"/>
    <s v="33"/>
    <s v="113"/>
    <s v="Construction"/>
    <s v="20"/>
    <x v="16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04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06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08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s v="BUS OTHER"/>
    <n v="11"/>
    <s v="Bus"/>
    <s v="14"/>
    <s v="111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s v="MAINTENANCE FACILITY"/>
    <n v="11"/>
    <s v="Bus"/>
    <s v="43"/>
    <s v="114"/>
    <s v="Construction"/>
    <s v="42"/>
    <x v="176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s v="MAINTENANCE FACILITY"/>
    <n v="11"/>
    <s v="Bus"/>
    <s v="43"/>
    <s v="114"/>
    <s v="Construction"/>
    <s v="42"/>
    <x v="176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s v="BUS PURCHASE"/>
    <n v="11"/>
    <s v="Bus"/>
    <s v="13"/>
    <s v="111"/>
    <s v="Purchase - Expansion"/>
    <s v="02"/>
    <x v="49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s v="FIXED GUIDEWAY"/>
    <n v="12"/>
    <s v="Fixed Guideway"/>
    <s v="92"/>
    <s v="129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s v="FIXED GUIDEWAY"/>
    <n v="12"/>
    <s v="Fixed Guideway"/>
    <s v="92"/>
    <s v="129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s v="FIXED GUIDEWAY"/>
    <n v="12"/>
    <s v="Fixed Guideway"/>
    <s v="92"/>
    <s v="129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00"/>
    <s v="EP"/>
    <s v="ELECTRIC TRACKLESS TROLLEY"/>
    <s v="N"/>
    <s v="1311"/>
    <s v="NEW STARTS"/>
    <n v="13"/>
    <s v="New Starts"/>
    <s v="11"/>
    <s v="131"/>
    <s v="Engineering and Design"/>
    <s v="21"/>
    <x v="74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0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s v="FIXED GUIDEWAY"/>
    <n v="12"/>
    <s v="Fixed Guideway"/>
    <s v="34"/>
    <s v="123"/>
    <s v="Rehab / Renovation"/>
    <s v="02"/>
    <x v="38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s v="FIXED GUIDEWAY"/>
    <n v="12"/>
    <s v="Fixed Guideway"/>
    <s v="44"/>
    <s v="124"/>
    <s v="Rehab / Renovation"/>
    <s v="03"/>
    <x v="20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s v="FIXED GUIDEWAY"/>
    <n v="12"/>
    <s v="Fixed Guideway"/>
    <s v="32"/>
    <s v="123"/>
    <s v="Acquisition"/>
    <s v="07"/>
    <x v="34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s v="FIXED GUIDEWAY"/>
    <n v="12"/>
    <s v="Fixed Guideway"/>
    <s v="42"/>
    <s v="124"/>
    <s v="Acquisition"/>
    <s v="09"/>
    <x v="34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41"/>
    <x v="35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s v="BUS OTHER"/>
    <n v="11"/>
    <s v="Bus"/>
    <s v="14"/>
    <s v="111"/>
    <s v="Rehabilitation / Rebuild"/>
    <s v="01"/>
    <x v="11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s v="RESEARCH"/>
    <n v="55"/>
    <s v="Research Projects"/>
    <s v="71"/>
    <s v="557"/>
    <s v="Research Projects"/>
    <s v="00"/>
    <x v="106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s v="UNIVERSITY RESEARCH"/>
    <n v="70"/>
    <s v="University Research"/>
    <s v="10"/>
    <s v="701"/>
    <s v="University Research"/>
    <s v="00"/>
    <x v="177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s v="UNIVERSITY RESEARCH"/>
    <n v="70"/>
    <s v="University Research"/>
    <s v="30"/>
    <s v="703"/>
    <s v="University Research"/>
    <s v="00"/>
    <x v="177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s v="UNIVERSITY RESEARCH"/>
    <n v="70"/>
    <s v="University Research"/>
    <s v="80"/>
    <s v="708"/>
    <s v="University Research"/>
    <s v="02"/>
    <x v="177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s v="UNIVERSITY RESEARCH"/>
    <n v="70"/>
    <s v="University Research"/>
    <s v="80"/>
    <s v="708"/>
    <s v="University Research"/>
    <s v="02"/>
    <x v="177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x v="83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s v="RESEARCH"/>
    <n v="55"/>
    <s v="Research Projects"/>
    <s v="53"/>
    <s v="555"/>
    <s v="Research Projects"/>
    <s v="00"/>
    <x v="80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10"/>
    <x v="89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6"/>
    <x v="89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x v="84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x v="82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x v="150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s v="OVERSIGHT REVIEWS"/>
    <n v="51"/>
    <s v="Oversight Reviews"/>
    <s v="04"/>
    <s v="510"/>
    <s v="Sitework &amp; Special Cond."/>
    <s v="00"/>
    <x v="115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x v="148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s v="BUS OTHER"/>
    <n v="11"/>
    <s v="Bus"/>
    <s v="64"/>
    <s v="116"/>
    <s v="Rehab / Renovation"/>
    <s v="02"/>
    <x v="36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x v="83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s v="RESEARCH"/>
    <n v="55"/>
    <s v="Research Projects"/>
    <s v="54"/>
    <s v="555"/>
    <s v="Research Projects"/>
    <s v="00"/>
    <x v="80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s v="BUS PURCHASE"/>
    <n v="11"/>
    <s v="Bus"/>
    <s v="13"/>
    <s v="111"/>
    <s v="Purchase - Expansion"/>
    <s v="33"/>
    <x v="50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s v="BUS PURCHASE"/>
    <n v="11"/>
    <s v="Bus"/>
    <s v="13"/>
    <s v="111"/>
    <s v="Purchase - Expansion"/>
    <s v="33"/>
    <x v="50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s v="BUS OTHER"/>
    <n v="11"/>
    <s v="Bus"/>
    <s v="71"/>
    <s v="117"/>
    <s v="3rd party Contract"/>
    <s v="02"/>
    <x v="2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s v="PLANNING"/>
    <n v="44"/>
    <s v="Planning"/>
    <s v="26"/>
    <s v="442"/>
    <s v="Planning Emphasis Area"/>
    <s v="15"/>
    <x v="119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s v="PLANNING"/>
    <n v="44"/>
    <s v="Planning"/>
    <s v="26"/>
    <s v="442"/>
    <s v="Planning Emphasis Area"/>
    <s v="16"/>
    <x v="126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02"/>
    <x v="49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s v="BUS OTHER"/>
    <n v="11"/>
    <s v="Bus"/>
    <s v="91"/>
    <s v="119"/>
    <s v="Engineering and Design"/>
    <s v="05"/>
    <x v="18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s v="BUS OTHER"/>
    <n v="11"/>
    <s v="Bus"/>
    <s v="94"/>
    <s v="119"/>
    <s v="Rehab / Renovation"/>
    <s v="06"/>
    <x v="44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s v="BUS OTHER"/>
    <n v="11"/>
    <s v="Bus"/>
    <s v="34"/>
    <s v="113"/>
    <s v="Rehab / Renovation"/>
    <s v="07"/>
    <x v="34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s v="MAINTENANCE FACILITY"/>
    <n v="11"/>
    <s v="Bus"/>
    <s v="43"/>
    <s v="114"/>
    <s v="Construction"/>
    <s v="05"/>
    <x v="45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s v="BUS OTHER"/>
    <n v="11"/>
    <s v="Bus"/>
    <s v="92"/>
    <s v="119"/>
    <s v="Acquisition"/>
    <s v="03"/>
    <x v="127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3"/>
    <x v="76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s v="FIXED GUIDEWAY"/>
    <n v="12"/>
    <s v="Fixed Guideway"/>
    <s v="32"/>
    <s v="123"/>
    <s v="Acquisition"/>
    <s v="20"/>
    <x v="16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4"/>
    <x v="59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s v="FIXED GUIDEWAY"/>
    <n v="12"/>
    <s v="Fixed Guideway"/>
    <s v="79"/>
    <s v="127"/>
    <s v="Project Admin."/>
    <s v="00"/>
    <x v="4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s v="FIXED GUIDEWAY"/>
    <n v="12"/>
    <s v="Fixed Guideway"/>
    <s v="93"/>
    <s v="129"/>
    <s v="Construction"/>
    <s v="05"/>
    <x v="18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s v="BUS OTHER"/>
    <n v="11"/>
    <s v="Bus"/>
    <s v="34"/>
    <s v="113"/>
    <s v="Rehab / Renovation"/>
    <s v="03"/>
    <x v="28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s v="BUS OTHER"/>
    <n v="11"/>
    <s v="Bus"/>
    <s v="31"/>
    <s v="113"/>
    <s v="Engineering and Design"/>
    <s v="03"/>
    <x v="28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s v="BUS OTHER"/>
    <n v="11"/>
    <s v="Bus"/>
    <s v="71"/>
    <s v="117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s v="BUS OTHER"/>
    <n v="11"/>
    <s v="Bus"/>
    <s v="76"/>
    <s v="117"/>
    <s v="Real Estate (Other)"/>
    <s v="94"/>
    <x v="136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s v="PLANNING"/>
    <n v="44"/>
    <s v="Planning"/>
    <s v="22"/>
    <s v="442"/>
    <s v="General Development / Comprehensive Planning"/>
    <s v="00"/>
    <x v="41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s v="MAINTENANCE FACILITY"/>
    <n v="11"/>
    <s v="Bus"/>
    <s v="41"/>
    <s v="114"/>
    <s v="Engineering and Design"/>
    <s v="01"/>
    <x v="20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s v="BUS PURCHASE"/>
    <n v="11"/>
    <s v="Bus"/>
    <s v="13"/>
    <s v="111"/>
    <s v="Purchase - Expansion"/>
    <s v="09"/>
    <x v="46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s v="FIXED GUIDEWAY"/>
    <n v="12"/>
    <s v="Fixed Guideway"/>
    <s v="26"/>
    <s v="122"/>
    <s v="Lease"/>
    <s v="03"/>
    <x v="13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s v="FIXED GUIDEWAY"/>
    <n v="12"/>
    <s v="Fixed Guideway"/>
    <s v="26"/>
    <s v="122"/>
    <s v="Lease"/>
    <s v="03"/>
    <x v="13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s v="BUS OTHER"/>
    <n v="11"/>
    <s v="Bus"/>
    <s v="33"/>
    <s v="113"/>
    <s v="Construction"/>
    <s v="02"/>
    <x v="22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s v="MAINTENANCE FACILITY"/>
    <n v="11"/>
    <s v="Bus"/>
    <s v="44"/>
    <s v="114"/>
    <s v="Rehab / Renovation"/>
    <s v="43"/>
    <x v="54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s v="MAINTENANCE FACILITY"/>
    <n v="11"/>
    <s v="Bus"/>
    <s v="46"/>
    <s v="114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s v="BUS OTHER"/>
    <n v="11"/>
    <s v="Bus"/>
    <s v="7D"/>
    <s v="117"/>
    <s v="Project Admin."/>
    <s v="02"/>
    <x v="8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s v="BUS OTHER"/>
    <n v="11"/>
    <s v="Bus"/>
    <s v="17"/>
    <s v="111"/>
    <s v="Vehicle Overhaul (up to 20% vehicle maintenance)"/>
    <s v="00"/>
    <x v="55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3"/>
    <x v="76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s v="MAINTENANCE FACILITY"/>
    <n v="11"/>
    <s v="Bus"/>
    <s v="41"/>
    <s v="114"/>
    <s v="Engineering and Design"/>
    <s v="02"/>
    <x v="100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s v="BUS OTHER"/>
    <n v="11"/>
    <s v="Bus"/>
    <s v="7F"/>
    <s v="117"/>
    <s v="TDM Activities"/>
    <s v="00"/>
    <x v="151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01"/>
    <x v="2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s v="MAINTENANCE FACILITY"/>
    <n v="11"/>
    <s v="Bus"/>
    <s v="43"/>
    <s v="114"/>
    <s v="Construction"/>
    <s v="03"/>
    <x v="20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s v="BUS OTHER"/>
    <n v="11"/>
    <s v="Bus"/>
    <s v="52"/>
    <s v="115"/>
    <s v="Acquisition"/>
    <s v="04"/>
    <x v="121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s v="PLANNING"/>
    <n v="44"/>
    <s v="Planning"/>
    <s v="26"/>
    <s v="442"/>
    <s v="Planning Emphasis Area"/>
    <s v="12"/>
    <x v="117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s v="BUS OTHER"/>
    <n v="11"/>
    <s v="Bus"/>
    <s v="32"/>
    <s v="113"/>
    <s v="Acquisition"/>
    <s v="06"/>
    <x v="87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s v="BUS PURCHASE"/>
    <n v="11"/>
    <s v="Bus"/>
    <s v="13"/>
    <s v="111"/>
    <s v="Purchase - Expansion"/>
    <s v="16"/>
    <x v="122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s v="MAINTENANCE FACILITY"/>
    <n v="11"/>
    <s v="Bus"/>
    <s v="44"/>
    <s v="114"/>
    <s v="Rehab / Renovation"/>
    <s v="01"/>
    <x v="20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s v="BUS OTHER"/>
    <n v="11"/>
    <s v="Bus"/>
    <s v="32"/>
    <s v="113"/>
    <s v="Acquisition"/>
    <s v="07"/>
    <x v="34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s v="BUS OTHER"/>
    <n v="11"/>
    <s v="Bus"/>
    <s v="32"/>
    <s v="113"/>
    <s v="Acquisition"/>
    <s v="09"/>
    <x v="1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990"/>
    <s v="  "/>
    <m/>
    <s v="N"/>
    <s v="1409"/>
    <s v="NEW STARTS"/>
    <s v="14"/>
    <s v="New Starts"/>
    <s v="09"/>
    <s v="140"/>
    <s v="Unallocated Contingency"/>
    <s v="90"/>
    <x v="73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s v="NEW STARTS"/>
    <n v="13"/>
    <s v="New Starts"/>
    <s v="13"/>
    <s v="131"/>
    <s v="Purchase - Expansion"/>
    <s v="20"/>
    <x v="65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91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92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93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94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95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96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98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s v="NEW STARTS"/>
    <n v="14"/>
    <s v="New Starts"/>
    <s v="10"/>
    <s v="141"/>
    <s v="Finance Charges"/>
    <s v="10"/>
    <x v="64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00"/>
    <s v="HE"/>
    <s v="HYBRID ELECTRIC - DIESEL"/>
    <s v="N"/>
    <s v="1313"/>
    <s v="NEW STARTS"/>
    <n v="13"/>
    <s v="New Starts"/>
    <s v="13"/>
    <s v="131"/>
    <s v="Purchase - Expansion"/>
    <s v="06"/>
    <x v="57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s v="NEW STARTS"/>
    <n v="14"/>
    <s v="New Starts"/>
    <s v="01"/>
    <s v="140"/>
    <s v="Guideway &amp; Track Elements"/>
    <s v="10"/>
    <x v="69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s v="NEW STARTS"/>
    <n v="14"/>
    <s v="New Starts"/>
    <s v="02"/>
    <s v="140"/>
    <s v="Stations, Stops, Terminals, Intermodal"/>
    <s v="20"/>
    <x v="66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5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s v="NEW STARTS"/>
    <n v="14"/>
    <s v="New Starts"/>
    <s v="04"/>
    <s v="140"/>
    <s v="Sitework &amp; Special Cond."/>
    <s v="40"/>
    <x v="67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s v="NEW STARTS"/>
    <n v="14"/>
    <s v="New Starts"/>
    <s v="05"/>
    <s v="140"/>
    <s v="Systems"/>
    <s v="50"/>
    <x v="70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s v="NEW STARTS"/>
    <n v="14"/>
    <s v="New Starts"/>
    <s v="06"/>
    <s v="140"/>
    <s v="ROW, Land, Existing Improvements"/>
    <s v="60"/>
    <x v="71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x v="72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s v="NEW STARTS"/>
    <n v="14"/>
    <s v="New Starts"/>
    <s v="09"/>
    <s v="140"/>
    <s v="Unallocated Contingency"/>
    <s v="90"/>
    <x v="73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-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s v="FIXED GUIDEWAY"/>
    <n v="12"/>
    <s v="Fixed Guideway"/>
    <s v="31"/>
    <s v="123"/>
    <s v="Engineering and Design"/>
    <s v="05"/>
    <x v="146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s v="Acquisition"/>
    <s v="08"/>
    <x v="25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s v="BUS OTHER"/>
    <n v="11"/>
    <s v="Bus"/>
    <s v="14"/>
    <s v="111"/>
    <s v="Rehabilitation / Rebuild"/>
    <s v="03"/>
    <x v="37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s v="BUS OTHER"/>
    <n v="11"/>
    <s v="Bus"/>
    <s v="66"/>
    <s v="116"/>
    <s v="Lease"/>
    <s v="01"/>
    <x v="29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s v="MAINTENANCE FACILITY"/>
    <n v="11"/>
    <s v="Bus"/>
    <s v="43"/>
    <s v="114"/>
    <s v="Construction"/>
    <s v="06"/>
    <x v="32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x v="178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s v="BUS OTHER"/>
    <n v="11"/>
    <s v="Bus"/>
    <s v="33"/>
    <s v="113"/>
    <s v="Construction"/>
    <s v="03"/>
    <x v="28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x v="178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x v="178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s v="BUS OTHER"/>
    <n v="11"/>
    <s v="Bus"/>
    <s v="14"/>
    <s v="111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s v="Bus"/>
    <s v="12"/>
    <s v="111"/>
    <s v="Purchase - Replacement"/>
    <s v="11"/>
    <x v="178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10"/>
    <x v="171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s v="FIXED GUIDEWAY"/>
    <n v="12"/>
    <s v="Fixed Guideway"/>
    <s v="13"/>
    <s v="121"/>
    <s v="Purchase - Expansion"/>
    <s v="33"/>
    <x v="50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s v="RESEARCH"/>
    <n v="55"/>
    <s v="Research Projects"/>
    <s v="14"/>
    <s v="551"/>
    <s v="Research Projects"/>
    <s v="00"/>
    <x v="79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s v="RESEARCH"/>
    <n v="55"/>
    <s v="Research Projects"/>
    <s v="20"/>
    <s v="552"/>
    <s v="Research Projects"/>
    <s v="00"/>
    <x v="80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s v="RESEARCH"/>
    <n v="55"/>
    <s v="Research Projects"/>
    <s v="42"/>
    <s v="554"/>
    <s v="Research Projects"/>
    <s v="00"/>
    <x v="80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s v="RESEARCH"/>
    <n v="55"/>
    <s v="Research Projects"/>
    <s v="49"/>
    <s v="554"/>
    <s v="Research Projects"/>
    <s v="00"/>
    <x v="81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s v="RESEARCH"/>
    <n v="55"/>
    <s v="Research Projects"/>
    <s v="74"/>
    <s v="557"/>
    <s v="Research Projects"/>
    <s v="00"/>
    <x v="80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s v="RESEARCH"/>
    <n v="55"/>
    <s v="Research Projects"/>
    <s v="82"/>
    <s v="558"/>
    <s v="Research Projects"/>
    <s v="00"/>
    <x v="80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s v="FIXED GUIDEWAY"/>
    <n v="12"/>
    <s v="Fixed Guideway"/>
    <s v="11"/>
    <s v="121"/>
    <s v="Engineering and Design"/>
    <s v="33"/>
    <x v="50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s v="BUS OTHER"/>
    <n v="11"/>
    <s v="Bus"/>
    <s v="34"/>
    <s v="113"/>
    <s v="Rehab / Renovation"/>
    <s v="04"/>
    <x v="27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7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6"/>
    <x v="32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20"/>
    <x v="16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s v="BUS OTHER"/>
    <n v="11"/>
    <s v="Bus"/>
    <s v="72"/>
    <s v="117"/>
    <s v="Force Account"/>
    <s v="09"/>
    <x v="14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s v="Construction"/>
    <s v="02"/>
    <x v="100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s v="FIXED GUIDEWAY"/>
    <n v="12"/>
    <s v="Fixed Guideway"/>
    <s v="43"/>
    <s v="124"/>
    <s v="Construction"/>
    <s v="20"/>
    <x v="16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s v="PLANNING"/>
    <n v="44"/>
    <s v="Planning"/>
    <s v="26"/>
    <s v="442"/>
    <s v="Planning Emphasis Area"/>
    <s v="14"/>
    <x v="98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s v="MAINTENANCE FACILITY"/>
    <n v="11"/>
    <s v="Bus"/>
    <s v="41"/>
    <s v="114"/>
    <s v="Engineering and Design"/>
    <s v="20"/>
    <x v="16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s v="Rehab / Renovation"/>
    <s v="10"/>
    <x v="0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33"/>
    <x v="50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33"/>
    <x v="50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s v="BUS OTHER"/>
    <n v="11"/>
    <s v="Bus"/>
    <s v="93"/>
    <s v="119"/>
    <s v="Construction"/>
    <s v="09"/>
    <x v="48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4"/>
    <x v="14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s v="BUS OTHER"/>
    <n v="11"/>
    <s v="Bus"/>
    <s v="14"/>
    <s v="111"/>
    <s v="Rehabilitation / Rebuild"/>
    <s v="33"/>
    <x v="50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s v="BUS OTHER"/>
    <n v="11"/>
    <s v="Bus"/>
    <s v="72"/>
    <s v="117"/>
    <s v="Force Account"/>
    <s v="04"/>
    <x v="14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-0"/>
    <s v="EP"/>
    <s v="ELECTRIC TRACKLESS TROLLEY"/>
    <s v="N"/>
    <s v="1112"/>
    <s v="BUS PURCHASE"/>
    <n v="11"/>
    <s v="Bus"/>
    <s v="12"/>
    <s v="111"/>
    <s v="Purchase - Replacement"/>
    <s v="10"/>
    <x v="171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s v="BUS OTHER"/>
    <n v="11"/>
    <s v="Bus"/>
    <s v="61"/>
    <s v="116"/>
    <s v="Engineering and Design"/>
    <s v="01"/>
    <x v="29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s v="PLANNING"/>
    <n v="44"/>
    <s v="Planning"/>
    <s v="23"/>
    <s v="442"/>
    <s v="Long Range Transportation Planning"/>
    <s v="01"/>
    <x v="92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s v="PLANNING"/>
    <n v="44"/>
    <s v="Planning"/>
    <s v="27"/>
    <s v="442"/>
    <s v="Other acitivities"/>
    <s v="00"/>
    <x v="56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s v="BUS PURCHASE"/>
    <n v="11"/>
    <s v="Bus"/>
    <s v="13"/>
    <s v="111"/>
    <s v="Purchase - Expansion"/>
    <s v="06"/>
    <x v="57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s v="FIXED GUIDEWAY"/>
    <n v="12"/>
    <s v="Fixed Guideway"/>
    <s v="23"/>
    <s v="122"/>
    <s v="Construction"/>
    <s v="03"/>
    <x v="13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s v="FIXED GUIDEWAY"/>
    <n v="12"/>
    <s v="Fixed Guideway"/>
    <s v="24"/>
    <s v="122"/>
    <s v="Rehab / Renovation"/>
    <s v="05"/>
    <x v="77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s v="FIXED GUIDEWAY"/>
    <n v="12"/>
    <s v="Fixed Guideway"/>
    <s v="41"/>
    <s v="124"/>
    <s v="Engineering and Design"/>
    <s v="03"/>
    <x v="167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04"/>
    <x v="27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07"/>
    <x v="34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20"/>
    <x v="16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s v="FIXED GUIDEWAY"/>
    <n v="12"/>
    <s v="Fixed Guideway"/>
    <s v="31"/>
    <s v="123"/>
    <s v="Engineering and Design"/>
    <s v="05"/>
    <x v="146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1"/>
    <x v="14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s v="FIXED GUIDEWAY"/>
    <n v="12"/>
    <s v="Fixed Guideway"/>
    <s v="33"/>
    <s v="123"/>
    <s v="Construction"/>
    <s v="05"/>
    <x v="146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3"/>
    <x v="14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1"/>
    <x v="109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2"/>
    <x v="179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4"/>
    <x v="136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s v="BUS OTHER"/>
    <n v="11"/>
    <s v="Bus"/>
    <s v="31"/>
    <s v="113"/>
    <s v="Engineering and Design"/>
    <s v="05"/>
    <x v="146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s v="BUS OTHER"/>
    <n v="11"/>
    <s v="Bus"/>
    <s v="31"/>
    <s v="113"/>
    <s v="Engineering and Design"/>
    <s v="05"/>
    <x v="146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s v="FIXED GUIDEWAY"/>
    <n v="12"/>
    <s v="Fixed Guideway"/>
    <s v="22"/>
    <s v="122"/>
    <s v="Acquisition"/>
    <s v="03"/>
    <x v="13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s v="BUS OTHER"/>
    <n v="11"/>
    <s v="Bus"/>
    <s v="92"/>
    <s v="119"/>
    <s v="Acquisition"/>
    <s v="02"/>
    <x v="22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s v="BUS OTHER"/>
    <n v="11"/>
    <s v="Bus"/>
    <s v="31"/>
    <s v="113"/>
    <s v="Engineering and Design"/>
    <s v="01"/>
    <x v="58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s v="BUS OTHER"/>
    <n v="11"/>
    <s v="Bus"/>
    <s v="33"/>
    <s v="113"/>
    <s v="Construction"/>
    <s v="01"/>
    <x v="58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s v="BUS OTHER"/>
    <n v="11"/>
    <s v="Bus"/>
    <s v="91"/>
    <s v="119"/>
    <s v="Engineering and Design"/>
    <s v="02"/>
    <x v="22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s v="BUS OTHER"/>
    <n v="11"/>
    <s v="Bus"/>
    <s v="93"/>
    <s v="119"/>
    <s v="Construction"/>
    <s v="02"/>
    <x v="22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s v="BUS OTHER"/>
    <n v="11"/>
    <s v="Bus"/>
    <s v="31"/>
    <s v="113"/>
    <s v="Engineering and Design"/>
    <s v="02"/>
    <x v="38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s v="FIXED GUIDEWAY"/>
    <n v="12"/>
    <s v="Fixed Guideway"/>
    <s v="14"/>
    <s v="121"/>
    <s v="Rehabilitation / Rebuild"/>
    <s v="24"/>
    <x v="85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s v="Construction"/>
    <s v="09"/>
    <x v="34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s v="Construction"/>
    <s v="20"/>
    <x v="16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s v="BUS OTHER"/>
    <n v="11"/>
    <s v="Bus"/>
    <s v="7D"/>
    <s v="117"/>
    <s v="Project Admin."/>
    <s v="01"/>
    <x v="8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s v="BUS OTHER"/>
    <n v="11"/>
    <s v="Bus"/>
    <s v="94"/>
    <s v="119"/>
    <s v="Rehab / Renovation"/>
    <s v="09"/>
    <x v="48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s v="BUS OTHER"/>
    <n v="11"/>
    <s v="Bus"/>
    <s v="73"/>
    <s v="117"/>
    <s v="Contingencies"/>
    <s v="00"/>
    <x v="51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s v="BUS OTHER"/>
    <n v="11"/>
    <s v="Bus"/>
    <s v="32"/>
    <s v="113"/>
    <s v="Acquisition"/>
    <s v="10"/>
    <x v="0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s v="BUS PURCHASE"/>
    <n v="11"/>
    <s v="Bus"/>
    <s v="13"/>
    <s v="111"/>
    <s v="Purchase - Expansion"/>
    <s v="04"/>
    <x v="7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s v="MAINTENANCE FACILITY"/>
    <n v="11"/>
    <s v="Bus"/>
    <s v="42"/>
    <s v="114"/>
    <s v="Acquisition"/>
    <s v="10"/>
    <x v="39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5"/>
    <x v="180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s v="MAINTENANCE FACILITY"/>
    <n v="11"/>
    <s v="Bus"/>
    <s v="42"/>
    <s v="114"/>
    <s v="Acquisition"/>
    <s v="43"/>
    <x v="54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89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89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89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s v="PLANNING"/>
    <n v="44"/>
    <s v="Planning"/>
    <s v="23"/>
    <s v="442"/>
    <s v="Long Range Transportation Planning"/>
    <s v="02"/>
    <x v="91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s v="PLANNING"/>
    <n v="44"/>
    <s v="Planning"/>
    <s v="21"/>
    <s v="442"/>
    <s v="Program Support Administration"/>
    <s v="00"/>
    <x v="40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s v="BUS OTHER"/>
    <n v="11"/>
    <s v="Bus"/>
    <s v="32"/>
    <s v="113"/>
    <s v="Acquisition"/>
    <s v="20"/>
    <x v="16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s v="BUS OTHER"/>
    <n v="11"/>
    <s v="Bus"/>
    <s v="33"/>
    <s v="113"/>
    <s v="Construction"/>
    <s v="04"/>
    <x v="27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s v="BUS OTHER"/>
    <n v="11"/>
    <s v="Bus"/>
    <s v="71"/>
    <s v="117"/>
    <s v="3rd party Contract"/>
    <s v="11"/>
    <x v="2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s v="BUS PURCHASE"/>
    <n v="11"/>
    <s v="Bus"/>
    <s v="12"/>
    <s v="111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s v="BUS OTHER"/>
    <n v="11"/>
    <s v="Bus"/>
    <s v="71"/>
    <s v="117"/>
    <s v="3rd party Contract"/>
    <s v="12"/>
    <x v="2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s v="OPERATING"/>
    <n v="30"/>
    <s v="Operating"/>
    <s v="09"/>
    <s v="300"/>
    <s v="Operating Assistance"/>
    <s v="03"/>
    <x v="30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s v="FIXED GUIDEWAY"/>
    <n v="12"/>
    <s v="Fixed Guideway"/>
    <s v="21"/>
    <s v="122"/>
    <s v="Engineering and Design"/>
    <s v="07"/>
    <x v="153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s v="BUS OTHER"/>
    <s v="11"/>
    <s v="Bus"/>
    <s v="71"/>
    <s v="117"/>
    <s v="3rd party Contract"/>
    <s v="13"/>
    <x v="2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s v="BUS OTHER"/>
    <n v="11"/>
    <s v="Bus"/>
    <s v="62"/>
    <s v="116"/>
    <s v="Acquisition"/>
    <s v="03"/>
    <x v="33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s v="BUS PURCHASE"/>
    <n v="11"/>
    <s v="Bus"/>
    <s v="13"/>
    <s v="111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s v="BUS OTHER"/>
    <n v="11"/>
    <s v="Bus"/>
    <s v="71"/>
    <s v="117"/>
    <s v="3rd party Contract"/>
    <s v="13"/>
    <x v="2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s v="BUS PURCHASE"/>
    <n v="11"/>
    <s v="Bus"/>
    <s v="12"/>
    <s v="111"/>
    <s v="Purchase - Replacement"/>
    <s v="16"/>
    <x v="122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s v="MAINTENANCE FACILITY"/>
    <n v="11"/>
    <s v="Bus"/>
    <s v="42"/>
    <s v="114"/>
    <s v="Acquisition"/>
    <s v="11"/>
    <x v="26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s v="BUS OTHER"/>
    <n v="11"/>
    <s v="Bus"/>
    <s v="7K"/>
    <s v="117"/>
    <s v="Crime Prevention &amp; Security"/>
    <s v="01"/>
    <x v="181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s v="BUS OTHER"/>
    <n v="11"/>
    <s v="Bus"/>
    <s v="7K"/>
    <s v="117"/>
    <s v="Crime Prevention &amp; Security"/>
    <s v="04"/>
    <x v="130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s v="BUS OTHER"/>
    <n v="11"/>
    <s v="Bus"/>
    <s v="7L"/>
    <s v="117"/>
    <s v="Mobility Management"/>
    <s v="00"/>
    <x v="52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s v="BUS OTHER"/>
    <n v="11"/>
    <s v="Bus"/>
    <s v="79"/>
    <s v="117"/>
    <s v="Project Admin."/>
    <s v="00"/>
    <x v="4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s v="BUS OTHER"/>
    <n v="11"/>
    <s v="Bus"/>
    <s v="80"/>
    <s v="118"/>
    <s v="State and Program Administration"/>
    <s v="00"/>
    <x v="3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s v="OPERATING"/>
    <n v="30"/>
    <s v="Operating"/>
    <s v="09"/>
    <s v="300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s v="MAINTENANCE FACILITY"/>
    <n v="11"/>
    <s v="Bus"/>
    <s v="42"/>
    <s v="114"/>
    <s v="Acquisition"/>
    <s v="07"/>
    <x v="24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s v="BUS OTHER"/>
    <n v="11"/>
    <s v="Bus"/>
    <s v="92"/>
    <s v="119"/>
    <s v="Acquisition"/>
    <s v="06"/>
    <x v="44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s v="BUS OTHER"/>
    <n v="11"/>
    <s v="Bus"/>
    <s v="62"/>
    <s v="116"/>
    <s v="Acquisition"/>
    <s v="02"/>
    <x v="36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s v="BUS OTHER"/>
    <n v="11"/>
    <s v="Bus"/>
    <s v="62"/>
    <s v="116"/>
    <s v="Acquisition"/>
    <s v="20"/>
    <x v="16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s v="MAINTENANCE FACILITY"/>
    <n v="11"/>
    <s v="Bus"/>
    <s v="42"/>
    <s v="114"/>
    <s v="Acquisition"/>
    <s v="06"/>
    <x v="32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s v="BUS OTHER"/>
    <n v="11"/>
    <s v="Bus"/>
    <s v="92"/>
    <s v="119"/>
    <s v="Acquisition"/>
    <s v="08"/>
    <x v="47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2"/>
    <x v="49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s v="MAINTENANCE FACILITY"/>
    <n v="11"/>
    <s v="Bus"/>
    <s v="41"/>
    <s v="114"/>
    <s v="Engineering and Design"/>
    <s v="03"/>
    <x v="20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s v="MAINTENANCE FACILITY"/>
    <n v="11"/>
    <s v="Bus"/>
    <s v="43"/>
    <s v="114"/>
    <s v="Construction"/>
    <s v="04"/>
    <x v="59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x v="95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s v="BUS PURCHASE"/>
    <n v="11"/>
    <s v="Bus"/>
    <s v="12"/>
    <s v="111"/>
    <s v="Purchase - Replacement"/>
    <s v="15"/>
    <x v="6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s v="MAINTENANCE FACILITY"/>
    <n v="11"/>
    <s v="Bus"/>
    <s v="42"/>
    <s v="114"/>
    <s v="Acquisition"/>
    <s v="20"/>
    <x v="16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s v="MAINTENANCE FACILITY"/>
    <n v="11"/>
    <s v="Bus"/>
    <s v="42"/>
    <s v="114"/>
    <s v="Acquisition"/>
    <s v="09"/>
    <x v="34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s v="BUS PURCHASE"/>
    <n v="11"/>
    <s v="Bus"/>
    <s v="12"/>
    <s v="111"/>
    <s v="Purchase - Replacement"/>
    <s v="04"/>
    <x v="7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s v="BUS OTHER"/>
    <n v="11"/>
    <s v="Bus"/>
    <s v="31"/>
    <s v="113"/>
    <s v="Engineering and Design"/>
    <s v="10"/>
    <x v="0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s v="BUS OTHER"/>
    <n v="11"/>
    <s v="Bus"/>
    <s v="33"/>
    <s v="113"/>
    <s v="Construction"/>
    <s v="10"/>
    <x v="0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s v="BUS OTHER"/>
    <n v="11"/>
    <s v="Bus"/>
    <s v="7A"/>
    <s v="117"/>
    <s v="Preventive Maintenance"/>
    <s v="00"/>
    <x v="15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1"/>
    <x v="23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m/>
    <m/>
    <x v="513"/>
    <m/>
    <m/>
    <m/>
    <m/>
    <m/>
    <m/>
    <m/>
    <m/>
    <m/>
    <m/>
    <m/>
    <m/>
    <m/>
    <x v="169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17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Q27" firstHeaderRow="1" firstDataRow="3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83">
        <item h="1" x="7"/>
        <item h="1" x="37"/>
        <item h="1" x="49"/>
        <item h="1" x="2"/>
        <item h="1" x="11"/>
        <item h="1" x="61"/>
        <item h="1" x="23"/>
        <item h="1" x="162"/>
        <item h="1" x="129"/>
        <item h="1" x="135"/>
        <item h="1" x="54"/>
        <item h="1" x="167"/>
        <item h="1" x="120"/>
        <item h="1" x="20"/>
        <item h="1" x="106"/>
        <item h="1" x="125"/>
        <item h="1" x="24"/>
        <item h="1" x="25"/>
        <item h="1" x="136"/>
        <item h="1" x="44"/>
        <item h="1" x="77"/>
        <item h="1" x="57"/>
        <item h="1" x="96"/>
        <item h="1" x="178"/>
        <item h="1" x="143"/>
        <item h="1" x="53"/>
        <item h="1" x="165"/>
        <item h="1" x="78"/>
        <item h="1" x="172"/>
        <item h="1" x="22"/>
        <item h="1" x="170"/>
        <item h="1" x="171"/>
        <item h="1" x="46"/>
        <item h="1" x="157"/>
        <item h="1" x="60"/>
        <item h="1" x="154"/>
        <item h="1" x="164"/>
        <item h="1" x="107"/>
        <item h="1" x="113"/>
        <item h="1" x="36"/>
        <item x="85"/>
        <item x="161"/>
        <item x="76"/>
        <item x="173"/>
        <item x="86"/>
        <item h="1" x="116"/>
        <item h="1" x="62"/>
        <item h="1" x="163"/>
        <item h="1" x="82"/>
        <item h="1" x="51"/>
        <item h="1" x="117"/>
        <item h="1" x="12"/>
        <item h="1" x="175"/>
        <item h="1" x="110"/>
        <item h="1" x="144"/>
        <item h="1" x="132"/>
        <item h="1" x="160"/>
        <item h="1" x="159"/>
        <item h="1" x="156"/>
        <item h="1" x="128"/>
        <item h="1" x="181"/>
        <item h="1" x="48"/>
        <item h="1" x="134"/>
        <item h="1" x="35"/>
        <item h="1" x="176"/>
        <item h="1" x="166"/>
        <item h="1" x="39"/>
        <item h="1" x="87"/>
        <item h="1" x="50"/>
        <item h="1" x="146"/>
        <item h="1" x="93"/>
        <item h="1" x="138"/>
        <item h="1" x="99"/>
        <item h="1" x="158"/>
        <item h="1" x="64"/>
        <item h="1" x="150"/>
        <item h="1" x="14"/>
        <item h="1" x="94"/>
        <item h="1" x="95"/>
        <item h="1" x="97"/>
        <item h="1" x="103"/>
        <item h="1" x="41"/>
        <item h="1" x="69"/>
        <item x="74"/>
        <item h="1" x="101"/>
        <item h="1" x="126"/>
        <item h="1" x="133"/>
        <item h="1" x="90"/>
        <item h="1" x="127"/>
        <item h="1" x="137"/>
        <item h="1" x="155"/>
        <item x="65"/>
        <item h="1" x="13"/>
        <item h="1" x="100"/>
        <item h="1" x="114"/>
        <item h="1" x="79"/>
        <item h="1" x="105"/>
        <item h="1" x="149"/>
        <item h="1" x="16"/>
        <item h="1" x="123"/>
        <item h="1" x="108"/>
        <item h="1" x="52"/>
        <item h="1" x="21"/>
        <item h="1" x="30"/>
        <item h="1" x="56"/>
        <item h="1" x="27"/>
        <item h="1" x="118"/>
        <item h="1" x="102"/>
        <item h="1" x="0"/>
        <item h="1" x="18"/>
        <item h="1" x="152"/>
        <item h="1" x="145"/>
        <item h="1" x="98"/>
        <item h="1" x="83"/>
        <item h="1" x="111"/>
        <item h="1" x="15"/>
        <item h="1" x="72"/>
        <item h="1" x="180"/>
        <item h="1" x="40"/>
        <item h="1" x="4"/>
        <item h="1" x="91"/>
        <item h="1" x="33"/>
        <item h="1" x="140"/>
        <item h="1" x="109"/>
        <item h="1" x="63"/>
        <item h="1" x="174"/>
        <item h="1" x="168"/>
        <item h="1" x="104"/>
        <item h="1" x="10"/>
        <item h="1" x="179"/>
        <item h="1" x="80"/>
        <item h="1" x="142"/>
        <item h="1" x="1"/>
        <item h="1" x="71"/>
        <item h="1" x="89"/>
        <item h="1" x="148"/>
        <item h="1" x="17"/>
        <item h="1" x="130"/>
        <item h="1" x="122"/>
        <item h="1" x="139"/>
        <item h="1" x="32"/>
        <item h="1" x="42"/>
        <item h="1" x="131"/>
        <item h="1" x="47"/>
        <item h="1" x="67"/>
        <item h="1" x="5"/>
        <item h="1" x="19"/>
        <item h="1" x="3"/>
        <item h="1" x="115"/>
        <item h="1" x="38"/>
        <item h="1" x="66"/>
        <item h="1" x="59"/>
        <item h="1" x="81"/>
        <item h="1" x="75"/>
        <item h="1" x="119"/>
        <item h="1" x="26"/>
        <item h="1" x="34"/>
        <item h="1" x="92"/>
        <item h="1" x="70"/>
        <item h="1" x="151"/>
        <item h="1" x="9"/>
        <item h="1" x="58"/>
        <item h="1" x="112"/>
        <item h="1" x="28"/>
        <item h="1" x="88"/>
        <item h="1" x="29"/>
        <item h="1" x="8"/>
        <item h="1" x="147"/>
        <item h="1" x="153"/>
        <item h="1" x="31"/>
        <item h="1" x="43"/>
        <item h="1" x="84"/>
        <item h="1" x="68"/>
        <item h="1" x="73"/>
        <item h="1" x="177"/>
        <item h="1" x="141"/>
        <item h="1" x="6"/>
        <item h="1" x="121"/>
        <item h="1" x="55"/>
        <item h="1" x="124"/>
        <item h="1" x="45"/>
        <item h="1" x="1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22">
    <i>
      <x v="30"/>
    </i>
    <i>
      <x v="85"/>
    </i>
    <i>
      <x v="107"/>
    </i>
    <i>
      <x v="119"/>
    </i>
    <i>
      <x v="224"/>
    </i>
    <i>
      <x v="268"/>
    </i>
    <i>
      <x v="293"/>
    </i>
    <i>
      <x v="320"/>
    </i>
    <i>
      <x v="331"/>
    </i>
    <i>
      <x v="361"/>
    </i>
    <i>
      <x v="362"/>
    </i>
    <i>
      <x v="375"/>
    </i>
    <i>
      <x v="404"/>
    </i>
    <i>
      <x v="405"/>
    </i>
    <i>
      <x v="407"/>
    </i>
    <i>
      <x v="419"/>
    </i>
    <i>
      <x v="460"/>
    </i>
    <i>
      <x v="466"/>
    </i>
    <i>
      <x v="476"/>
    </i>
    <i>
      <x v="483"/>
    </i>
    <i>
      <x v="505"/>
    </i>
    <i t="grand">
      <x/>
    </i>
  </rowItems>
  <colFields count="2">
    <field x="38"/>
    <field x="-2"/>
  </colFields>
  <colItems count="16">
    <i>
      <x v="40"/>
      <x/>
    </i>
    <i r="1" i="1">
      <x v="1"/>
    </i>
    <i>
      <x v="41"/>
      <x/>
    </i>
    <i r="1" i="1">
      <x v="1"/>
    </i>
    <i>
      <x v="42"/>
      <x/>
    </i>
    <i r="1" i="1">
      <x v="1"/>
    </i>
    <i>
      <x v="43"/>
      <x/>
    </i>
    <i r="1" i="1">
      <x v="1"/>
    </i>
    <i>
      <x v="44"/>
      <x/>
    </i>
    <i r="1" i="1">
      <x v="1"/>
    </i>
    <i>
      <x v="83"/>
      <x/>
    </i>
    <i r="1" i="1">
      <x v="1"/>
    </i>
    <i>
      <x v="91"/>
      <x/>
    </i>
    <i r="1" i="1">
      <x v="1"/>
    </i>
    <i t="grand">
      <x/>
    </i>
    <i t="grand" i="1">
      <x/>
    </i>
  </colItems>
  <pageFields count="1">
    <pageField fld="5" item="25" hier="-1"/>
  </pageFields>
  <dataFields count="2">
    <dataField name="Sum of ALI QTY 2015" fld="18" baseField="24" baseItem="30"/>
    <dataField name="Sum of ALI FTA Amt 2015" fld="20" baseField="2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L1" workbookViewId="0">
      <selection activeCell="H6" sqref="H6:I26"/>
    </sheetView>
  </sheetViews>
  <sheetFormatPr defaultRowHeight="14.4"/>
  <cols>
    <col min="1" max="1" width="31.88671875" customWidth="1"/>
    <col min="2" max="2" width="26.109375" bestFit="1" customWidth="1"/>
    <col min="3" max="3" width="22.44140625" customWidth="1"/>
    <col min="4" max="4" width="27.21875" bestFit="1" customWidth="1"/>
    <col min="5" max="5" width="22.44140625" bestFit="1" customWidth="1"/>
    <col min="6" max="6" width="22.6640625" customWidth="1"/>
    <col min="7" max="9" width="22.44140625" customWidth="1"/>
    <col min="10" max="10" width="31.44140625" bestFit="1" customWidth="1"/>
    <col min="11" max="11" width="22.44140625" bestFit="1" customWidth="1"/>
    <col min="12" max="12" width="18.5546875" customWidth="1"/>
    <col min="13" max="13" width="22.44140625" bestFit="1" customWidth="1"/>
    <col min="14" max="14" width="18.5546875" customWidth="1"/>
    <col min="15" max="15" width="22.44140625" bestFit="1" customWidth="1"/>
    <col min="16" max="16" width="23.33203125" customWidth="1"/>
    <col min="17" max="17" width="27.21875" bestFit="1" customWidth="1"/>
    <col min="18" max="18" width="8.77734375" bestFit="1" customWidth="1"/>
    <col min="19" max="19" width="41" bestFit="1" customWidth="1"/>
    <col min="20" max="20" width="10.109375" bestFit="1" customWidth="1"/>
    <col min="21" max="21" width="13.77734375" bestFit="1" customWidth="1"/>
    <col min="22" max="22" width="22.88671875" bestFit="1" customWidth="1"/>
    <col min="23" max="23" width="13.77734375" bestFit="1" customWidth="1"/>
    <col min="24" max="24" width="11.44140625" bestFit="1" customWidth="1"/>
    <col min="25" max="25" width="17.5546875" bestFit="1" customWidth="1"/>
    <col min="26" max="26" width="16.109375" bestFit="1" customWidth="1"/>
    <col min="27" max="27" width="11.109375" bestFit="1" customWidth="1"/>
    <col min="28" max="28" width="12.44140625" bestFit="1" customWidth="1"/>
    <col min="29" max="29" width="15.109375" bestFit="1" customWidth="1"/>
    <col min="30" max="30" width="13.88671875" bestFit="1" customWidth="1"/>
    <col min="31" max="31" width="8.6640625" bestFit="1" customWidth="1"/>
    <col min="32" max="32" width="10.109375" bestFit="1" customWidth="1"/>
    <col min="33" max="33" width="23.6640625" bestFit="1" customWidth="1"/>
    <col min="34" max="34" width="22.88671875" bestFit="1" customWidth="1"/>
    <col min="35" max="35" width="26.109375" bestFit="1" customWidth="1"/>
    <col min="36" max="36" width="27.21875" bestFit="1" customWidth="1"/>
    <col min="37" max="37" width="22.6640625" bestFit="1" customWidth="1"/>
    <col min="38" max="38" width="22.44140625" bestFit="1" customWidth="1"/>
    <col min="39" max="39" width="31.44140625" bestFit="1" customWidth="1"/>
    <col min="40" max="40" width="23.88671875" bestFit="1" customWidth="1"/>
    <col min="41" max="41" width="12.77734375" bestFit="1" customWidth="1"/>
    <col min="42" max="42" width="18.6640625" bestFit="1" customWidth="1"/>
    <col min="43" max="43" width="31.21875" bestFit="1" customWidth="1"/>
    <col min="44" max="44" width="10.21875" bestFit="1" customWidth="1"/>
    <col min="45" max="45" width="17.44140625" bestFit="1" customWidth="1"/>
    <col min="46" max="46" width="23.5546875" bestFit="1" customWidth="1"/>
    <col min="47" max="47" width="26.33203125" bestFit="1" customWidth="1"/>
    <col min="48" max="48" width="8.77734375" bestFit="1" customWidth="1"/>
    <col min="49" max="49" width="19.6640625" bestFit="1" customWidth="1"/>
    <col min="50" max="50" width="21.109375" bestFit="1" customWidth="1"/>
    <col min="51" max="51" width="21.33203125" bestFit="1" customWidth="1"/>
    <col min="52" max="52" width="30.109375" bestFit="1" customWidth="1"/>
    <col min="53" max="53" width="10.33203125" bestFit="1" customWidth="1"/>
    <col min="54" max="54" width="13.109375" bestFit="1" customWidth="1"/>
    <col min="55" max="55" width="24.44140625" bestFit="1" customWidth="1"/>
    <col min="56" max="56" width="14.6640625" bestFit="1" customWidth="1"/>
    <col min="57" max="57" width="13.109375" bestFit="1" customWidth="1"/>
    <col min="58" max="58" width="23.88671875" bestFit="1" customWidth="1"/>
    <col min="59" max="59" width="18.44140625" bestFit="1" customWidth="1"/>
    <col min="60" max="60" width="42.77734375" bestFit="1" customWidth="1"/>
    <col min="61" max="61" width="24.6640625" bestFit="1" customWidth="1"/>
    <col min="62" max="62" width="13.77734375" bestFit="1" customWidth="1"/>
    <col min="63" max="63" width="43.33203125" bestFit="1" customWidth="1"/>
    <col min="64" max="64" width="29.6640625" bestFit="1" customWidth="1"/>
    <col min="65" max="65" width="13.77734375" bestFit="1" customWidth="1"/>
    <col min="66" max="66" width="30.33203125" bestFit="1" customWidth="1"/>
    <col min="67" max="67" width="7.5546875" bestFit="1" customWidth="1"/>
    <col min="68" max="68" width="22.88671875" bestFit="1" customWidth="1"/>
    <col min="69" max="69" width="12.5546875" bestFit="1" customWidth="1"/>
    <col min="70" max="70" width="24.6640625" bestFit="1" customWidth="1"/>
    <col min="71" max="71" width="18.5546875" bestFit="1" customWidth="1"/>
    <col min="72" max="72" width="19.77734375" bestFit="1" customWidth="1"/>
    <col min="73" max="73" width="26.33203125" bestFit="1" customWidth="1"/>
    <col min="74" max="74" width="20.88671875" bestFit="1" customWidth="1"/>
    <col min="75" max="75" width="12.88671875" bestFit="1" customWidth="1"/>
    <col min="76" max="76" width="22.88671875" bestFit="1" customWidth="1"/>
    <col min="77" max="77" width="29" bestFit="1" customWidth="1"/>
    <col min="78" max="78" width="20" bestFit="1" customWidth="1"/>
    <col min="79" max="79" width="30.109375" bestFit="1" customWidth="1"/>
    <col min="80" max="80" width="18.6640625" bestFit="1" customWidth="1"/>
    <col min="81" max="81" width="13.88671875" bestFit="1" customWidth="1"/>
    <col min="82" max="82" width="15.77734375" bestFit="1" customWidth="1"/>
    <col min="83" max="83" width="63.33203125" bestFit="1" customWidth="1"/>
    <col min="84" max="84" width="18.44140625" bestFit="1" customWidth="1"/>
    <col min="85" max="85" width="16.6640625" bestFit="1" customWidth="1"/>
    <col min="86" max="86" width="21.33203125" bestFit="1" customWidth="1"/>
    <col min="87" max="87" width="12.77734375" bestFit="1" customWidth="1"/>
    <col min="88" max="88" width="47.5546875" bestFit="1" customWidth="1"/>
    <col min="89" max="89" width="26.44140625" bestFit="1" customWidth="1"/>
    <col min="90" max="90" width="21.88671875" bestFit="1" customWidth="1"/>
    <col min="91" max="91" width="18.6640625" bestFit="1" customWidth="1"/>
    <col min="92" max="92" width="28.77734375" bestFit="1" customWidth="1"/>
    <col min="93" max="93" width="13.6640625" bestFit="1" customWidth="1"/>
    <col min="94" max="94" width="11.33203125" bestFit="1" customWidth="1"/>
    <col min="95" max="95" width="9.109375" bestFit="1" customWidth="1"/>
    <col min="96" max="96" width="16.77734375" bestFit="1" customWidth="1"/>
    <col min="97" max="97" width="15.77734375" bestFit="1" customWidth="1"/>
    <col min="98" max="98" width="23.44140625" bestFit="1" customWidth="1"/>
    <col min="99" max="99" width="24.5546875" bestFit="1" customWidth="1"/>
    <col min="100" max="100" width="12.6640625" bestFit="1" customWidth="1"/>
    <col min="101" max="101" width="17.21875" bestFit="1" customWidth="1"/>
    <col min="102" max="102" width="21.77734375" bestFit="1" customWidth="1"/>
    <col min="103" max="103" width="12.5546875" bestFit="1" customWidth="1"/>
    <col min="104" max="104" width="31" bestFit="1" customWidth="1"/>
    <col min="105" max="105" width="15.5546875" bestFit="1" customWidth="1"/>
    <col min="106" max="106" width="34.77734375" bestFit="1" customWidth="1"/>
    <col min="107" max="107" width="15.109375" bestFit="1" customWidth="1"/>
    <col min="108" max="108" width="19.77734375" bestFit="1" customWidth="1"/>
    <col min="109" max="109" width="15.109375" bestFit="1" customWidth="1"/>
    <col min="110" max="110" width="32.44140625" bestFit="1" customWidth="1"/>
    <col min="111" max="111" width="15.5546875" bestFit="1" customWidth="1"/>
    <col min="112" max="112" width="10.109375" bestFit="1" customWidth="1"/>
    <col min="113" max="113" width="22.33203125" bestFit="1" customWidth="1"/>
    <col min="114" max="114" width="40.6640625" bestFit="1" customWidth="1"/>
    <col min="115" max="115" width="30.109375" bestFit="1" customWidth="1"/>
    <col min="116" max="116" width="11.109375" bestFit="1" customWidth="1"/>
    <col min="117" max="117" width="33.44140625" bestFit="1" customWidth="1"/>
    <col min="118" max="118" width="13.77734375" bestFit="1" customWidth="1"/>
    <col min="119" max="119" width="39.109375" bestFit="1" customWidth="1"/>
    <col min="120" max="120" width="39.33203125" bestFit="1" customWidth="1"/>
    <col min="121" max="121" width="15.21875" bestFit="1" customWidth="1"/>
    <col min="122" max="122" width="19.44140625" bestFit="1" customWidth="1"/>
    <col min="123" max="123" width="11.88671875" bestFit="1" customWidth="1"/>
    <col min="124" max="124" width="7.88671875" bestFit="1" customWidth="1"/>
    <col min="125" max="125" width="13.109375" bestFit="1" customWidth="1"/>
    <col min="126" max="126" width="12.33203125" bestFit="1" customWidth="1"/>
    <col min="127" max="127" width="31.33203125" bestFit="1" customWidth="1"/>
    <col min="128" max="128" width="26.5546875" bestFit="1" customWidth="1"/>
    <col min="129" max="129" width="13.77734375" bestFit="1" customWidth="1"/>
    <col min="130" max="130" width="24.6640625" bestFit="1" customWidth="1"/>
    <col min="131" max="131" width="7.77734375" bestFit="1" customWidth="1"/>
    <col min="132" max="132" width="10.77734375" bestFit="1" customWidth="1"/>
    <col min="133" max="133" width="33.77734375" bestFit="1" customWidth="1"/>
    <col min="134" max="134" width="9.109375" bestFit="1" customWidth="1"/>
    <col min="135" max="135" width="22.44140625" bestFit="1" customWidth="1"/>
    <col min="136" max="136" width="15.44140625" bestFit="1" customWidth="1"/>
    <col min="137" max="137" width="10.109375" bestFit="1" customWidth="1"/>
    <col min="138" max="138" width="20.6640625" bestFit="1" customWidth="1"/>
    <col min="139" max="139" width="44" bestFit="1" customWidth="1"/>
    <col min="140" max="140" width="13.109375" bestFit="1" customWidth="1"/>
    <col min="141" max="141" width="12.6640625" bestFit="1" customWidth="1"/>
  </cols>
  <sheetData>
    <row r="1" spans="1:17">
      <c r="A1" s="79" t="s">
        <v>29</v>
      </c>
      <c r="B1" t="s">
        <v>30</v>
      </c>
    </row>
    <row r="3" spans="1:17">
      <c r="B3" s="79" t="s">
        <v>44</v>
      </c>
    </row>
    <row r="4" spans="1:17">
      <c r="B4" t="s">
        <v>45</v>
      </c>
      <c r="D4" t="s">
        <v>46</v>
      </c>
      <c r="F4" t="s">
        <v>47</v>
      </c>
      <c r="H4" t="s">
        <v>48</v>
      </c>
      <c r="J4" t="s">
        <v>49</v>
      </c>
      <c r="L4" t="s">
        <v>50</v>
      </c>
      <c r="N4" t="s">
        <v>51</v>
      </c>
      <c r="P4" t="s">
        <v>53</v>
      </c>
      <c r="Q4" t="s">
        <v>52</v>
      </c>
    </row>
    <row r="5" spans="1:17">
      <c r="A5" s="79" t="s">
        <v>31</v>
      </c>
      <c r="B5" t="s">
        <v>54</v>
      </c>
      <c r="C5" t="s">
        <v>43</v>
      </c>
      <c r="D5" t="s">
        <v>54</v>
      </c>
      <c r="E5" t="s">
        <v>43</v>
      </c>
      <c r="F5" t="s">
        <v>54</v>
      </c>
      <c r="G5" t="s">
        <v>43</v>
      </c>
      <c r="H5" t="s">
        <v>54</v>
      </c>
      <c r="I5" t="s">
        <v>43</v>
      </c>
      <c r="J5" t="s">
        <v>54</v>
      </c>
      <c r="K5" t="s">
        <v>43</v>
      </c>
      <c r="L5" t="s">
        <v>54</v>
      </c>
      <c r="M5" t="s">
        <v>43</v>
      </c>
      <c r="N5" t="s">
        <v>54</v>
      </c>
      <c r="O5" t="s">
        <v>43</v>
      </c>
    </row>
    <row r="6" spans="1:17">
      <c r="A6" s="80" t="s">
        <v>32</v>
      </c>
      <c r="B6" s="81">
        <v>0</v>
      </c>
      <c r="C6" s="82">
        <v>0</v>
      </c>
      <c r="D6" s="81">
        <v>0</v>
      </c>
      <c r="E6" s="82">
        <v>0</v>
      </c>
      <c r="F6" s="81">
        <v>25</v>
      </c>
      <c r="G6" s="82">
        <v>2866997</v>
      </c>
      <c r="H6" s="81">
        <v>0</v>
      </c>
      <c r="I6" s="82">
        <v>0</v>
      </c>
      <c r="J6" s="81">
        <v>0</v>
      </c>
      <c r="K6" s="82">
        <v>0</v>
      </c>
      <c r="L6" s="81">
        <v>0</v>
      </c>
      <c r="M6" s="82">
        <v>0</v>
      </c>
      <c r="N6" s="81">
        <v>0</v>
      </c>
      <c r="O6" s="82">
        <v>0</v>
      </c>
      <c r="P6" s="81">
        <v>25</v>
      </c>
      <c r="Q6" s="82">
        <v>2866997</v>
      </c>
    </row>
    <row r="7" spans="1:17">
      <c r="A7" s="80" t="s">
        <v>15</v>
      </c>
      <c r="B7" s="81">
        <v>22</v>
      </c>
      <c r="C7" s="82">
        <v>16200000</v>
      </c>
      <c r="D7" s="81">
        <v>0</v>
      </c>
      <c r="E7" s="82">
        <v>0</v>
      </c>
      <c r="F7" s="81">
        <v>50</v>
      </c>
      <c r="G7" s="82">
        <v>10550000</v>
      </c>
      <c r="H7" s="81">
        <v>0</v>
      </c>
      <c r="I7" s="82">
        <v>0</v>
      </c>
      <c r="J7" s="81">
        <v>14</v>
      </c>
      <c r="K7" s="82">
        <v>453903</v>
      </c>
      <c r="L7" s="81">
        <v>0</v>
      </c>
      <c r="M7" s="82">
        <v>0</v>
      </c>
      <c r="N7" s="81">
        <v>0</v>
      </c>
      <c r="O7" s="82">
        <v>0</v>
      </c>
      <c r="P7" s="81">
        <v>86</v>
      </c>
      <c r="Q7" s="82">
        <v>27203903</v>
      </c>
    </row>
    <row r="8" spans="1:17">
      <c r="A8" s="80" t="s">
        <v>33</v>
      </c>
      <c r="B8" s="81">
        <v>1</v>
      </c>
      <c r="C8" s="82">
        <v>4600000</v>
      </c>
      <c r="D8" s="81">
        <v>0</v>
      </c>
      <c r="E8" s="82">
        <v>0</v>
      </c>
      <c r="F8" s="81">
        <v>0</v>
      </c>
      <c r="G8" s="82">
        <v>0</v>
      </c>
      <c r="H8" s="81">
        <v>0</v>
      </c>
      <c r="I8" s="82">
        <v>0</v>
      </c>
      <c r="J8" s="81">
        <v>0</v>
      </c>
      <c r="K8" s="82">
        <v>0</v>
      </c>
      <c r="L8" s="81">
        <v>0</v>
      </c>
      <c r="M8" s="82">
        <v>0</v>
      </c>
      <c r="N8" s="81">
        <v>0</v>
      </c>
      <c r="O8" s="82">
        <v>0</v>
      </c>
      <c r="P8" s="81">
        <v>1</v>
      </c>
      <c r="Q8" s="82">
        <v>4600000</v>
      </c>
    </row>
    <row r="9" spans="1:17">
      <c r="A9" s="80" t="s">
        <v>34</v>
      </c>
      <c r="B9" s="81">
        <v>0</v>
      </c>
      <c r="C9" s="82">
        <v>0</v>
      </c>
      <c r="D9" s="81">
        <v>0</v>
      </c>
      <c r="E9" s="82">
        <v>0</v>
      </c>
      <c r="F9" s="81">
        <v>0</v>
      </c>
      <c r="G9" s="82">
        <v>0</v>
      </c>
      <c r="H9" s="81">
        <v>0</v>
      </c>
      <c r="I9" s="82">
        <v>0</v>
      </c>
      <c r="J9" s="81">
        <v>2</v>
      </c>
      <c r="K9" s="82">
        <v>4000000</v>
      </c>
      <c r="L9" s="81">
        <v>0</v>
      </c>
      <c r="M9" s="82">
        <v>0</v>
      </c>
      <c r="N9" s="81">
        <v>0</v>
      </c>
      <c r="O9" s="82">
        <v>0</v>
      </c>
      <c r="P9" s="81">
        <v>2</v>
      </c>
      <c r="Q9" s="82">
        <v>4000000</v>
      </c>
    </row>
    <row r="10" spans="1:17">
      <c r="A10" s="80" t="s">
        <v>16</v>
      </c>
      <c r="B10" s="81">
        <v>0</v>
      </c>
      <c r="C10" s="82">
        <v>0</v>
      </c>
      <c r="D10" s="81">
        <v>0</v>
      </c>
      <c r="E10" s="82">
        <v>0</v>
      </c>
      <c r="F10" s="81">
        <v>0</v>
      </c>
      <c r="G10" s="82">
        <v>0</v>
      </c>
      <c r="H10" s="81">
        <v>0</v>
      </c>
      <c r="I10" s="82">
        <v>0</v>
      </c>
      <c r="J10" s="81">
        <v>0</v>
      </c>
      <c r="K10" s="82">
        <v>0</v>
      </c>
      <c r="L10" s="81">
        <v>0</v>
      </c>
      <c r="M10" s="82">
        <v>0</v>
      </c>
      <c r="N10" s="81">
        <v>0</v>
      </c>
      <c r="O10" s="82">
        <v>5389671</v>
      </c>
      <c r="P10" s="81">
        <v>0</v>
      </c>
      <c r="Q10" s="82">
        <v>5389671</v>
      </c>
    </row>
    <row r="11" spans="1:17">
      <c r="A11" s="80" t="s">
        <v>17</v>
      </c>
      <c r="B11" s="81">
        <v>17</v>
      </c>
      <c r="C11" s="82">
        <v>2739372</v>
      </c>
      <c r="D11" s="81">
        <v>0</v>
      </c>
      <c r="E11" s="82">
        <v>0</v>
      </c>
      <c r="F11" s="81">
        <v>0</v>
      </c>
      <c r="G11" s="82">
        <v>0</v>
      </c>
      <c r="H11" s="81">
        <v>0</v>
      </c>
      <c r="I11" s="82">
        <v>0</v>
      </c>
      <c r="J11" s="81">
        <v>0</v>
      </c>
      <c r="K11" s="82">
        <v>0</v>
      </c>
      <c r="L11" s="81">
        <v>34</v>
      </c>
      <c r="M11" s="82">
        <v>0</v>
      </c>
      <c r="N11" s="81">
        <v>38</v>
      </c>
      <c r="O11" s="82">
        <v>117217160</v>
      </c>
      <c r="P11" s="81">
        <v>89</v>
      </c>
      <c r="Q11" s="82">
        <v>119956532</v>
      </c>
    </row>
    <row r="12" spans="1:17">
      <c r="A12" s="80" t="s">
        <v>35</v>
      </c>
      <c r="B12" s="81">
        <v>0</v>
      </c>
      <c r="C12" s="82">
        <v>0</v>
      </c>
      <c r="D12" s="81">
        <v>0</v>
      </c>
      <c r="E12" s="82">
        <v>0</v>
      </c>
      <c r="F12" s="81">
        <v>0</v>
      </c>
      <c r="G12" s="82">
        <v>0</v>
      </c>
      <c r="H12" s="81">
        <v>0</v>
      </c>
      <c r="I12" s="82">
        <v>0</v>
      </c>
      <c r="J12" s="81">
        <v>0</v>
      </c>
      <c r="K12" s="82">
        <v>0</v>
      </c>
      <c r="L12" s="81">
        <v>0</v>
      </c>
      <c r="M12" s="82">
        <v>0</v>
      </c>
      <c r="N12" s="81">
        <v>0</v>
      </c>
      <c r="O12" s="82">
        <v>-5000000</v>
      </c>
      <c r="P12" s="81">
        <v>0</v>
      </c>
      <c r="Q12" s="82">
        <v>-5000000</v>
      </c>
    </row>
    <row r="13" spans="1:17">
      <c r="A13" s="80" t="s">
        <v>18</v>
      </c>
      <c r="B13" s="81">
        <v>1</v>
      </c>
      <c r="C13" s="82">
        <v>252721</v>
      </c>
      <c r="D13" s="81">
        <v>0</v>
      </c>
      <c r="E13" s="82">
        <v>0</v>
      </c>
      <c r="F13" s="81">
        <v>0</v>
      </c>
      <c r="G13" s="82">
        <v>0</v>
      </c>
      <c r="H13" s="81">
        <v>8</v>
      </c>
      <c r="I13" s="82">
        <v>80000</v>
      </c>
      <c r="J13" s="81">
        <v>0</v>
      </c>
      <c r="K13" s="82">
        <v>0</v>
      </c>
      <c r="L13" s="81">
        <v>0</v>
      </c>
      <c r="M13" s="82">
        <v>0</v>
      </c>
      <c r="N13" s="81">
        <v>0</v>
      </c>
      <c r="O13" s="82">
        <v>0</v>
      </c>
      <c r="P13" s="81">
        <v>9</v>
      </c>
      <c r="Q13" s="82">
        <v>332721</v>
      </c>
    </row>
    <row r="14" spans="1:17">
      <c r="A14" s="80" t="s">
        <v>19</v>
      </c>
      <c r="B14" s="81">
        <v>33</v>
      </c>
      <c r="C14" s="82">
        <v>15739128</v>
      </c>
      <c r="D14" s="81">
        <v>44</v>
      </c>
      <c r="E14" s="82">
        <v>19865315</v>
      </c>
      <c r="F14" s="81">
        <v>89</v>
      </c>
      <c r="G14" s="82">
        <v>9335397</v>
      </c>
      <c r="H14" s="81">
        <v>0</v>
      </c>
      <c r="I14" s="82">
        <v>0</v>
      </c>
      <c r="J14" s="81">
        <v>0</v>
      </c>
      <c r="K14" s="82">
        <v>0</v>
      </c>
      <c r="L14" s="81">
        <v>300</v>
      </c>
      <c r="M14" s="82">
        <v>2484942</v>
      </c>
      <c r="N14" s="81">
        <v>28</v>
      </c>
      <c r="O14" s="82">
        <v>5932955</v>
      </c>
      <c r="P14" s="81">
        <v>494</v>
      </c>
      <c r="Q14" s="82">
        <v>53357737</v>
      </c>
    </row>
    <row r="15" spans="1:17">
      <c r="A15" s="80" t="s">
        <v>20</v>
      </c>
      <c r="B15" s="81">
        <v>1</v>
      </c>
      <c r="C15" s="82">
        <v>1642200</v>
      </c>
      <c r="D15" s="81">
        <v>0</v>
      </c>
      <c r="E15" s="82">
        <v>0</v>
      </c>
      <c r="F15" s="81">
        <v>77</v>
      </c>
      <c r="G15" s="82">
        <v>41344172</v>
      </c>
      <c r="H15" s="81">
        <v>0</v>
      </c>
      <c r="I15" s="82">
        <v>0</v>
      </c>
      <c r="J15" s="81">
        <v>0</v>
      </c>
      <c r="K15" s="82">
        <v>0</v>
      </c>
      <c r="L15" s="81">
        <v>1</v>
      </c>
      <c r="M15" s="82">
        <v>5956096</v>
      </c>
      <c r="N15" s="81">
        <v>0</v>
      </c>
      <c r="O15" s="82">
        <v>0</v>
      </c>
      <c r="P15" s="81">
        <v>79</v>
      </c>
      <c r="Q15" s="82">
        <v>48942468</v>
      </c>
    </row>
    <row r="16" spans="1:17">
      <c r="A16" s="80" t="s">
        <v>36</v>
      </c>
      <c r="B16" s="81">
        <v>0</v>
      </c>
      <c r="C16" s="82">
        <v>0</v>
      </c>
      <c r="D16" s="81">
        <v>0</v>
      </c>
      <c r="E16" s="82">
        <v>0</v>
      </c>
      <c r="F16" s="81">
        <v>0</v>
      </c>
      <c r="G16" s="82">
        <v>0</v>
      </c>
      <c r="H16" s="81">
        <v>0</v>
      </c>
      <c r="I16" s="82">
        <v>0</v>
      </c>
      <c r="J16" s="81">
        <v>0</v>
      </c>
      <c r="K16" s="82">
        <v>0</v>
      </c>
      <c r="L16" s="81">
        <v>0</v>
      </c>
      <c r="M16" s="82">
        <v>0</v>
      </c>
      <c r="N16" s="81">
        <v>1</v>
      </c>
      <c r="O16" s="82">
        <v>1878945</v>
      </c>
      <c r="P16" s="81">
        <v>1</v>
      </c>
      <c r="Q16" s="82">
        <v>1878945</v>
      </c>
    </row>
    <row r="17" spans="1:17">
      <c r="A17" s="80" t="s">
        <v>37</v>
      </c>
      <c r="B17" s="81">
        <v>0</v>
      </c>
      <c r="C17" s="82">
        <v>0</v>
      </c>
      <c r="D17" s="81">
        <v>0</v>
      </c>
      <c r="E17" s="82">
        <v>0</v>
      </c>
      <c r="F17" s="81">
        <v>0</v>
      </c>
      <c r="G17" s="82">
        <v>0</v>
      </c>
      <c r="H17" s="81">
        <v>0</v>
      </c>
      <c r="I17" s="82">
        <v>0</v>
      </c>
      <c r="J17" s="81">
        <v>0</v>
      </c>
      <c r="K17" s="82">
        <v>0</v>
      </c>
      <c r="L17" s="81">
        <v>0</v>
      </c>
      <c r="M17" s="82">
        <v>0</v>
      </c>
      <c r="N17" s="81">
        <v>0</v>
      </c>
      <c r="O17" s="82">
        <v>0</v>
      </c>
      <c r="P17" s="81">
        <v>0</v>
      </c>
      <c r="Q17" s="82">
        <v>0</v>
      </c>
    </row>
    <row r="18" spans="1:17">
      <c r="A18" s="80" t="s">
        <v>21</v>
      </c>
      <c r="B18" s="81">
        <v>0</v>
      </c>
      <c r="C18" s="82">
        <v>0</v>
      </c>
      <c r="D18" s="81">
        <v>0</v>
      </c>
      <c r="E18" s="82">
        <v>0</v>
      </c>
      <c r="F18" s="81">
        <v>28</v>
      </c>
      <c r="G18" s="82">
        <v>12480</v>
      </c>
      <c r="H18" s="81">
        <v>0</v>
      </c>
      <c r="I18" s="82">
        <v>0</v>
      </c>
      <c r="J18" s="81">
        <v>0</v>
      </c>
      <c r="K18" s="82">
        <v>0</v>
      </c>
      <c r="L18" s="81">
        <v>0</v>
      </c>
      <c r="M18" s="82">
        <v>0</v>
      </c>
      <c r="N18" s="81">
        <v>12</v>
      </c>
      <c r="O18" s="82">
        <v>865178</v>
      </c>
      <c r="P18" s="81">
        <v>40</v>
      </c>
      <c r="Q18" s="82">
        <v>877658</v>
      </c>
    </row>
    <row r="19" spans="1:17">
      <c r="A19" s="80" t="s">
        <v>22</v>
      </c>
      <c r="B19" s="81">
        <v>0</v>
      </c>
      <c r="C19" s="82">
        <v>0</v>
      </c>
      <c r="D19" s="81">
        <v>0</v>
      </c>
      <c r="E19" s="82">
        <v>0</v>
      </c>
      <c r="F19" s="81">
        <v>0</v>
      </c>
      <c r="G19" s="82">
        <v>0</v>
      </c>
      <c r="H19" s="81">
        <v>0</v>
      </c>
      <c r="I19" s="82">
        <v>0</v>
      </c>
      <c r="J19" s="81">
        <v>0</v>
      </c>
      <c r="K19" s="82">
        <v>0</v>
      </c>
      <c r="L19" s="81">
        <v>2</v>
      </c>
      <c r="M19" s="82">
        <v>10227539</v>
      </c>
      <c r="N19" s="81">
        <v>12</v>
      </c>
      <c r="O19" s="82">
        <v>4656260</v>
      </c>
      <c r="P19" s="81">
        <v>14</v>
      </c>
      <c r="Q19" s="82">
        <v>14883799</v>
      </c>
    </row>
    <row r="20" spans="1:17">
      <c r="A20" s="80" t="s">
        <v>23</v>
      </c>
      <c r="B20" s="81">
        <v>1</v>
      </c>
      <c r="C20" s="82">
        <v>109650</v>
      </c>
      <c r="D20" s="81">
        <v>0</v>
      </c>
      <c r="E20" s="82">
        <v>0</v>
      </c>
      <c r="F20" s="81">
        <v>0</v>
      </c>
      <c r="G20" s="82">
        <v>0</v>
      </c>
      <c r="H20" s="81">
        <v>0</v>
      </c>
      <c r="I20" s="82">
        <v>0</v>
      </c>
      <c r="J20" s="81">
        <v>0</v>
      </c>
      <c r="K20" s="82">
        <v>0</v>
      </c>
      <c r="L20" s="81">
        <v>0</v>
      </c>
      <c r="M20" s="82">
        <v>0</v>
      </c>
      <c r="N20" s="81">
        <v>0</v>
      </c>
      <c r="O20" s="82">
        <v>0</v>
      </c>
      <c r="P20" s="81">
        <v>1</v>
      </c>
      <c r="Q20" s="82">
        <v>109650</v>
      </c>
    </row>
    <row r="21" spans="1:17">
      <c r="A21" s="80" t="s">
        <v>24</v>
      </c>
      <c r="B21" s="81">
        <v>4</v>
      </c>
      <c r="C21" s="82">
        <v>5300000</v>
      </c>
      <c r="D21" s="81">
        <v>0</v>
      </c>
      <c r="E21" s="82">
        <v>0</v>
      </c>
      <c r="F21" s="81">
        <v>0</v>
      </c>
      <c r="G21" s="82">
        <v>0</v>
      </c>
      <c r="H21" s="81">
        <v>0</v>
      </c>
      <c r="I21" s="82">
        <v>0</v>
      </c>
      <c r="J21" s="81">
        <v>0</v>
      </c>
      <c r="K21" s="82">
        <v>0</v>
      </c>
      <c r="L21" s="81">
        <v>0</v>
      </c>
      <c r="M21" s="82">
        <v>0</v>
      </c>
      <c r="N21" s="81">
        <v>0</v>
      </c>
      <c r="O21" s="82">
        <v>0</v>
      </c>
      <c r="P21" s="81">
        <v>4</v>
      </c>
      <c r="Q21" s="82">
        <v>5300000</v>
      </c>
    </row>
    <row r="22" spans="1:17">
      <c r="A22" s="80" t="s">
        <v>38</v>
      </c>
      <c r="B22" s="81">
        <v>0</v>
      </c>
      <c r="C22" s="82">
        <v>0</v>
      </c>
      <c r="D22" s="81">
        <v>0</v>
      </c>
      <c r="E22" s="82">
        <v>0</v>
      </c>
      <c r="F22" s="81">
        <v>11</v>
      </c>
      <c r="G22" s="82">
        <v>1249750</v>
      </c>
      <c r="H22" s="81">
        <v>0</v>
      </c>
      <c r="I22" s="82">
        <v>0</v>
      </c>
      <c r="J22" s="81">
        <v>0</v>
      </c>
      <c r="K22" s="82">
        <v>0</v>
      </c>
      <c r="L22" s="81">
        <v>0</v>
      </c>
      <c r="M22" s="82">
        <v>0</v>
      </c>
      <c r="N22" s="81">
        <v>0</v>
      </c>
      <c r="O22" s="82">
        <v>0</v>
      </c>
      <c r="P22" s="81">
        <v>11</v>
      </c>
      <c r="Q22" s="82">
        <v>1249750</v>
      </c>
    </row>
    <row r="23" spans="1:17">
      <c r="A23" s="80" t="s">
        <v>39</v>
      </c>
      <c r="B23" s="81">
        <v>0</v>
      </c>
      <c r="C23" s="82">
        <v>0</v>
      </c>
      <c r="D23" s="81">
        <v>0</v>
      </c>
      <c r="E23" s="82">
        <v>0</v>
      </c>
      <c r="F23" s="81">
        <v>6</v>
      </c>
      <c r="G23" s="82">
        <v>715514</v>
      </c>
      <c r="H23" s="81">
        <v>0</v>
      </c>
      <c r="I23" s="82">
        <v>0</v>
      </c>
      <c r="J23" s="81">
        <v>0</v>
      </c>
      <c r="K23" s="82">
        <v>0</v>
      </c>
      <c r="L23" s="81">
        <v>0</v>
      </c>
      <c r="M23" s="82">
        <v>0</v>
      </c>
      <c r="N23" s="81">
        <v>0</v>
      </c>
      <c r="O23" s="82">
        <v>0</v>
      </c>
      <c r="P23" s="81">
        <v>6</v>
      </c>
      <c r="Q23" s="82">
        <v>715514</v>
      </c>
    </row>
    <row r="24" spans="1:17">
      <c r="A24" s="80" t="s">
        <v>40</v>
      </c>
      <c r="B24" s="81">
        <v>0</v>
      </c>
      <c r="C24" s="82">
        <v>0</v>
      </c>
      <c r="D24" s="81">
        <v>0</v>
      </c>
      <c r="E24" s="82">
        <v>0</v>
      </c>
      <c r="F24" s="81">
        <v>4</v>
      </c>
      <c r="G24" s="82">
        <v>416888</v>
      </c>
      <c r="H24" s="81">
        <v>0</v>
      </c>
      <c r="I24" s="82">
        <v>0</v>
      </c>
      <c r="J24" s="81">
        <v>0</v>
      </c>
      <c r="K24" s="82">
        <v>0</v>
      </c>
      <c r="L24" s="81">
        <v>0</v>
      </c>
      <c r="M24" s="82">
        <v>0</v>
      </c>
      <c r="N24" s="81">
        <v>0</v>
      </c>
      <c r="O24" s="82">
        <v>0</v>
      </c>
      <c r="P24" s="81">
        <v>4</v>
      </c>
      <c r="Q24" s="82">
        <v>416888</v>
      </c>
    </row>
    <row r="25" spans="1:17">
      <c r="A25" s="80" t="s">
        <v>25</v>
      </c>
      <c r="B25" s="81">
        <v>0</v>
      </c>
      <c r="C25" s="82">
        <v>0</v>
      </c>
      <c r="D25" s="81">
        <v>0</v>
      </c>
      <c r="E25" s="82">
        <v>0</v>
      </c>
      <c r="F25" s="81">
        <v>5</v>
      </c>
      <c r="G25" s="82">
        <v>10498751</v>
      </c>
      <c r="H25" s="81">
        <v>0</v>
      </c>
      <c r="I25" s="82">
        <v>0</v>
      </c>
      <c r="J25" s="81">
        <v>0</v>
      </c>
      <c r="K25" s="82">
        <v>0</v>
      </c>
      <c r="L25" s="81">
        <v>220</v>
      </c>
      <c r="M25" s="82">
        <v>39237498</v>
      </c>
      <c r="N25" s="81">
        <v>0</v>
      </c>
      <c r="O25" s="82">
        <v>0</v>
      </c>
      <c r="P25" s="81">
        <v>225</v>
      </c>
      <c r="Q25" s="82">
        <v>49736249</v>
      </c>
    </row>
    <row r="26" spans="1:17">
      <c r="A26" s="80" t="s">
        <v>41</v>
      </c>
      <c r="B26" s="81">
        <v>1</v>
      </c>
      <c r="C26" s="82">
        <v>39838048</v>
      </c>
      <c r="D26" s="81">
        <v>0</v>
      </c>
      <c r="E26" s="82">
        <v>0</v>
      </c>
      <c r="F26" s="81">
        <v>0</v>
      </c>
      <c r="G26" s="82">
        <v>0</v>
      </c>
      <c r="H26" s="81">
        <v>0</v>
      </c>
      <c r="I26" s="82">
        <v>0</v>
      </c>
      <c r="J26" s="81">
        <v>0</v>
      </c>
      <c r="K26" s="82">
        <v>0</v>
      </c>
      <c r="L26" s="81">
        <v>0</v>
      </c>
      <c r="M26" s="82">
        <v>0</v>
      </c>
      <c r="N26" s="81">
        <v>0</v>
      </c>
      <c r="O26" s="82">
        <v>0</v>
      </c>
      <c r="P26" s="81">
        <v>1</v>
      </c>
      <c r="Q26" s="82">
        <v>39838048</v>
      </c>
    </row>
    <row r="27" spans="1:17">
      <c r="A27" s="80" t="s">
        <v>42</v>
      </c>
      <c r="B27" s="81">
        <v>81</v>
      </c>
      <c r="C27" s="82">
        <v>86421119</v>
      </c>
      <c r="D27" s="81">
        <v>44</v>
      </c>
      <c r="E27" s="82">
        <v>19865315</v>
      </c>
      <c r="F27" s="81">
        <v>295</v>
      </c>
      <c r="G27" s="82">
        <v>76989949</v>
      </c>
      <c r="H27" s="81">
        <v>8</v>
      </c>
      <c r="I27" s="82">
        <v>80000</v>
      </c>
      <c r="J27" s="81">
        <v>16</v>
      </c>
      <c r="K27" s="82">
        <v>4453903</v>
      </c>
      <c r="L27" s="81">
        <v>557</v>
      </c>
      <c r="M27" s="82">
        <v>57906075</v>
      </c>
      <c r="N27" s="81">
        <v>91</v>
      </c>
      <c r="O27" s="82">
        <v>130940169</v>
      </c>
      <c r="P27" s="81">
        <v>1092</v>
      </c>
      <c r="Q27" s="82">
        <v>376656530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2"/>
  <sheetViews>
    <sheetView tabSelected="1" zoomScale="50" zoomScaleNormal="50" workbookViewId="0">
      <selection activeCell="V11" sqref="V11"/>
    </sheetView>
  </sheetViews>
  <sheetFormatPr defaultColWidth="14" defaultRowHeight="14.4"/>
  <cols>
    <col min="1" max="1" width="10.77734375" customWidth="1"/>
    <col min="2" max="2" width="42.5546875" customWidth="1"/>
    <col min="3" max="3" width="7.44140625" customWidth="1"/>
    <col min="4" max="4" width="15.21875" bestFit="1" customWidth="1"/>
    <col min="5" max="5" width="5.88671875" customWidth="1"/>
    <col min="6" max="6" width="14.44140625" bestFit="1" customWidth="1"/>
    <col min="7" max="7" width="5.88671875" customWidth="1"/>
    <col min="8" max="8" width="14.5546875" customWidth="1"/>
    <col min="9" max="9" width="5.88671875" customWidth="1"/>
    <col min="10" max="10" width="15.21875" bestFit="1" customWidth="1"/>
    <col min="11" max="11" width="5.88671875" customWidth="1"/>
    <col min="12" max="12" width="14.21875" customWidth="1"/>
    <col min="13" max="13" width="5.88671875" customWidth="1"/>
    <col min="14" max="14" width="13.88671875" customWidth="1"/>
    <col min="15" max="15" width="12" customWidth="1"/>
    <col min="16" max="16" width="12.77734375" customWidth="1"/>
    <col min="17" max="17" width="7.77734375" customWidth="1"/>
    <col min="18" max="18" width="15.6640625" customWidth="1"/>
    <col min="19" max="19" width="9.5546875" customWidth="1"/>
    <col min="20" max="20" width="2.21875" customWidth="1"/>
    <col min="21" max="26" width="13.21875" customWidth="1"/>
  </cols>
  <sheetData>
    <row r="1" spans="2:23" ht="17.399999999999999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"/>
      <c r="V1" s="1"/>
      <c r="W1" s="1"/>
    </row>
    <row r="2" spans="2:23" ht="17.399999999999999">
      <c r="B2" s="83" t="s">
        <v>55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1"/>
      <c r="V2" s="1"/>
      <c r="W2" s="1"/>
    </row>
    <row r="3" spans="2:23" ht="10.5" customHeight="1" thickBot="1"/>
    <row r="4" spans="2:23">
      <c r="B4" s="2"/>
      <c r="C4" s="3"/>
      <c r="D4" s="4"/>
      <c r="E4" s="5"/>
      <c r="F4" s="6"/>
      <c r="G4" s="4"/>
      <c r="H4" s="4"/>
      <c r="I4" s="5"/>
      <c r="J4" s="6"/>
      <c r="K4" s="4"/>
      <c r="L4" s="4"/>
      <c r="M4" s="7"/>
      <c r="N4" s="8"/>
      <c r="O4" s="4"/>
      <c r="P4" s="6"/>
      <c r="Q4" s="4"/>
      <c r="R4" s="4"/>
      <c r="S4" s="9"/>
      <c r="T4" s="10"/>
    </row>
    <row r="5" spans="2:23" ht="15.6">
      <c r="B5" s="11"/>
      <c r="C5" s="12"/>
      <c r="D5" s="1"/>
      <c r="E5" s="13"/>
      <c r="F5" s="14"/>
      <c r="G5" s="15" t="s">
        <v>1</v>
      </c>
      <c r="I5" s="16" t="s">
        <v>1</v>
      </c>
      <c r="J5" s="14"/>
      <c r="K5" s="15" t="s">
        <v>2</v>
      </c>
      <c r="M5" s="17" t="s">
        <v>1</v>
      </c>
      <c r="N5" s="18"/>
      <c r="O5" s="15" t="s">
        <v>1</v>
      </c>
      <c r="P5" s="14"/>
      <c r="S5" s="84" t="s">
        <v>3</v>
      </c>
      <c r="T5" s="19"/>
      <c r="U5" s="1"/>
    </row>
    <row r="6" spans="2:23" ht="15.6">
      <c r="B6" s="11" t="s">
        <v>4</v>
      </c>
      <c r="C6" s="20" t="s">
        <v>5</v>
      </c>
      <c r="D6" s="14"/>
      <c r="E6" t="s">
        <v>6</v>
      </c>
      <c r="F6" s="14"/>
      <c r="G6" s="15" t="s">
        <v>7</v>
      </c>
      <c r="H6" s="14"/>
      <c r="I6" s="15" t="s">
        <v>8</v>
      </c>
      <c r="J6" s="14"/>
      <c r="K6" s="15" t="s">
        <v>9</v>
      </c>
      <c r="L6" s="21"/>
      <c r="M6" s="86" t="s">
        <v>10</v>
      </c>
      <c r="N6" s="87"/>
      <c r="O6" s="22" t="s">
        <v>11</v>
      </c>
      <c r="P6" s="23"/>
      <c r="Q6" t="s">
        <v>12</v>
      </c>
      <c r="S6" s="85"/>
      <c r="T6" s="19"/>
    </row>
    <row r="7" spans="2:23" ht="15" thickBot="1">
      <c r="B7" s="24"/>
      <c r="C7" s="25" t="s">
        <v>13</v>
      </c>
      <c r="D7" s="26" t="s">
        <v>14</v>
      </c>
      <c r="E7" s="27" t="s">
        <v>13</v>
      </c>
      <c r="F7" s="26" t="s">
        <v>14</v>
      </c>
      <c r="G7" s="27" t="s">
        <v>13</v>
      </c>
      <c r="H7" s="26" t="s">
        <v>14</v>
      </c>
      <c r="I7" s="27" t="s">
        <v>13</v>
      </c>
      <c r="J7" s="26" t="s">
        <v>14</v>
      </c>
      <c r="K7" s="27" t="s">
        <v>13</v>
      </c>
      <c r="L7" s="27" t="s">
        <v>14</v>
      </c>
      <c r="M7" s="28" t="s">
        <v>13</v>
      </c>
      <c r="N7" s="29" t="s">
        <v>14</v>
      </c>
      <c r="O7" s="27" t="s">
        <v>13</v>
      </c>
      <c r="P7" s="26" t="s">
        <v>14</v>
      </c>
      <c r="Q7" s="27" t="s">
        <v>13</v>
      </c>
      <c r="R7" s="27" t="s">
        <v>14</v>
      </c>
      <c r="S7" s="30"/>
      <c r="T7" s="31"/>
    </row>
    <row r="8" spans="2:23">
      <c r="B8" s="11"/>
      <c r="C8" s="12"/>
      <c r="D8" s="14"/>
      <c r="F8" s="14"/>
      <c r="H8" s="14"/>
      <c r="J8" s="14"/>
      <c r="L8" s="14"/>
      <c r="N8" s="14"/>
      <c r="O8" s="21"/>
      <c r="P8" s="14"/>
      <c r="S8" s="32"/>
      <c r="T8" s="19"/>
    </row>
    <row r="9" spans="2:23" s="15" customFormat="1" ht="24.9" customHeight="1">
      <c r="B9" s="33" t="s">
        <v>32</v>
      </c>
      <c r="C9" s="34">
        <v>0</v>
      </c>
      <c r="D9" s="35">
        <v>0</v>
      </c>
      <c r="E9" s="36">
        <v>0</v>
      </c>
      <c r="F9" s="35">
        <v>0</v>
      </c>
      <c r="G9" s="36">
        <v>0</v>
      </c>
      <c r="H9" s="35">
        <v>0</v>
      </c>
      <c r="I9" s="36">
        <v>25</v>
      </c>
      <c r="J9" s="35">
        <v>2866997</v>
      </c>
      <c r="K9" s="36">
        <v>0</v>
      </c>
      <c r="L9" s="35">
        <v>0</v>
      </c>
      <c r="M9" s="36">
        <v>0</v>
      </c>
      <c r="N9" s="35">
        <v>0</v>
      </c>
      <c r="O9" s="37">
        <v>0</v>
      </c>
      <c r="P9" s="35">
        <v>0</v>
      </c>
      <c r="Q9" s="38">
        <f>M9+K9+I9+G9+E9+C9</f>
        <v>25</v>
      </c>
      <c r="R9" s="39">
        <f t="shared" ref="R9:R10" si="0">N9+L9+J9+H9+F9+D9</f>
        <v>2866997</v>
      </c>
      <c r="S9" s="40">
        <f t="shared" ref="S9:S17" si="1">(R9/$R$32)*100</f>
        <v>0.76117013025102742</v>
      </c>
      <c r="T9" s="41"/>
    </row>
    <row r="10" spans="2:23" s="15" customFormat="1" ht="24.9" customHeight="1">
      <c r="B10" s="33" t="s">
        <v>15</v>
      </c>
      <c r="C10" s="34">
        <v>0</v>
      </c>
      <c r="D10" s="35">
        <v>0</v>
      </c>
      <c r="E10" s="36">
        <v>0</v>
      </c>
      <c r="F10" s="35">
        <v>0</v>
      </c>
      <c r="G10" s="36">
        <v>22</v>
      </c>
      <c r="H10" s="35">
        <v>16200000</v>
      </c>
      <c r="I10" s="36">
        <v>50</v>
      </c>
      <c r="J10" s="35">
        <v>10550000</v>
      </c>
      <c r="K10" s="36">
        <v>14</v>
      </c>
      <c r="L10" s="35">
        <v>453903</v>
      </c>
      <c r="M10" s="36">
        <v>0</v>
      </c>
      <c r="N10" s="35">
        <v>0</v>
      </c>
      <c r="O10" s="37">
        <v>0</v>
      </c>
      <c r="P10" s="35">
        <v>0</v>
      </c>
      <c r="Q10" s="15">
        <f t="shared" ref="Q10:R29" si="2">M10+K10+I10+G10+E10+C10</f>
        <v>86</v>
      </c>
      <c r="R10" s="39">
        <f t="shared" si="0"/>
        <v>27203903</v>
      </c>
      <c r="S10" s="40">
        <f t="shared" si="1"/>
        <v>7.2224695002632773</v>
      </c>
      <c r="T10" s="41"/>
    </row>
    <row r="11" spans="2:23" s="15" customFormat="1" ht="24.9" customHeight="1">
      <c r="B11" s="33" t="s">
        <v>33</v>
      </c>
      <c r="C11" s="34">
        <v>0</v>
      </c>
      <c r="D11" s="35">
        <v>0</v>
      </c>
      <c r="E11" s="37">
        <v>0</v>
      </c>
      <c r="F11" s="35">
        <v>0</v>
      </c>
      <c r="G11" s="37">
        <v>1</v>
      </c>
      <c r="H11" s="35">
        <v>4600000</v>
      </c>
      <c r="I11" s="37">
        <v>0</v>
      </c>
      <c r="J11" s="35">
        <v>0</v>
      </c>
      <c r="K11" s="37">
        <v>0</v>
      </c>
      <c r="L11" s="35">
        <v>0</v>
      </c>
      <c r="M11" s="37">
        <v>0</v>
      </c>
      <c r="N11" s="35">
        <v>0</v>
      </c>
      <c r="O11" s="37">
        <v>0</v>
      </c>
      <c r="P11" s="35">
        <v>0</v>
      </c>
      <c r="Q11" s="15">
        <f t="shared" si="2"/>
        <v>1</v>
      </c>
      <c r="R11" s="39">
        <f>N11+L11+J11+H11+F11+D11</f>
        <v>4600000</v>
      </c>
      <c r="S11" s="40">
        <f t="shared" si="1"/>
        <v>1.2212718043146629</v>
      </c>
      <c r="T11" s="41"/>
    </row>
    <row r="12" spans="2:23" s="15" customFormat="1" ht="24.9" customHeight="1">
      <c r="B12" s="33" t="s">
        <v>34</v>
      </c>
      <c r="C12" s="34">
        <v>0</v>
      </c>
      <c r="D12" s="35">
        <v>0</v>
      </c>
      <c r="E12" s="37">
        <v>0</v>
      </c>
      <c r="F12" s="35">
        <v>0</v>
      </c>
      <c r="G12" s="37">
        <v>0</v>
      </c>
      <c r="H12" s="35">
        <v>0</v>
      </c>
      <c r="I12" s="37">
        <v>0</v>
      </c>
      <c r="J12" s="35">
        <v>0</v>
      </c>
      <c r="K12" s="37">
        <v>2</v>
      </c>
      <c r="L12" s="35">
        <v>4000000</v>
      </c>
      <c r="M12" s="37">
        <v>0</v>
      </c>
      <c r="N12" s="35">
        <v>0</v>
      </c>
      <c r="O12" s="37">
        <v>0</v>
      </c>
      <c r="P12" s="35">
        <v>0</v>
      </c>
      <c r="Q12" s="15">
        <f t="shared" si="2"/>
        <v>2</v>
      </c>
      <c r="R12" s="39">
        <f t="shared" si="2"/>
        <v>4000000</v>
      </c>
      <c r="S12" s="40">
        <f t="shared" si="1"/>
        <v>1.0619754820127505</v>
      </c>
      <c r="T12" s="41"/>
    </row>
    <row r="13" spans="2:23" s="15" customFormat="1" ht="24.9" customHeight="1">
      <c r="B13" s="33" t="s">
        <v>16</v>
      </c>
      <c r="C13" s="34">
        <v>0</v>
      </c>
      <c r="D13" s="35">
        <v>0</v>
      </c>
      <c r="E13" s="37">
        <v>0</v>
      </c>
      <c r="F13" s="35">
        <v>5389671</v>
      </c>
      <c r="G13" s="37">
        <v>0</v>
      </c>
      <c r="H13" s="35">
        <v>0</v>
      </c>
      <c r="I13" s="37">
        <v>0</v>
      </c>
      <c r="J13" s="35">
        <v>0</v>
      </c>
      <c r="K13" s="37">
        <v>0</v>
      </c>
      <c r="L13" s="35">
        <v>0</v>
      </c>
      <c r="M13" s="37">
        <v>0</v>
      </c>
      <c r="N13" s="35">
        <v>0</v>
      </c>
      <c r="O13" s="37">
        <v>0</v>
      </c>
      <c r="P13" s="35">
        <v>0</v>
      </c>
      <c r="Q13" s="15">
        <f t="shared" si="2"/>
        <v>0</v>
      </c>
      <c r="R13" s="39">
        <f t="shared" si="2"/>
        <v>5389671</v>
      </c>
      <c r="S13" s="40">
        <f t="shared" si="1"/>
        <v>1.4309246145287857</v>
      </c>
      <c r="T13" s="41"/>
    </row>
    <row r="14" spans="2:23" s="15" customFormat="1" ht="24.9" customHeight="1">
      <c r="B14" s="33" t="s">
        <v>17</v>
      </c>
      <c r="C14" s="34">
        <v>34</v>
      </c>
      <c r="D14" s="35">
        <v>0</v>
      </c>
      <c r="E14" s="37">
        <v>38</v>
      </c>
      <c r="F14" s="35">
        <v>117217160</v>
      </c>
      <c r="G14" s="37">
        <v>17</v>
      </c>
      <c r="H14" s="35">
        <v>2739372</v>
      </c>
      <c r="I14" s="37">
        <v>0</v>
      </c>
      <c r="J14" s="35">
        <v>0</v>
      </c>
      <c r="K14" s="37">
        <v>0</v>
      </c>
      <c r="L14" s="35">
        <v>0</v>
      </c>
      <c r="M14" s="37">
        <v>0</v>
      </c>
      <c r="N14" s="35">
        <v>0</v>
      </c>
      <c r="O14" s="37">
        <v>0</v>
      </c>
      <c r="P14" s="35">
        <v>0</v>
      </c>
      <c r="Q14" s="15">
        <f t="shared" si="2"/>
        <v>89</v>
      </c>
      <c r="R14" s="39">
        <f t="shared" si="2"/>
        <v>119956532</v>
      </c>
      <c r="S14" s="40">
        <f t="shared" si="1"/>
        <v>31.84772397281948</v>
      </c>
      <c r="T14" s="41"/>
    </row>
    <row r="15" spans="2:23" s="15" customFormat="1" ht="24.9" customHeight="1">
      <c r="B15" s="42" t="s">
        <v>35</v>
      </c>
      <c r="C15" s="43">
        <v>0</v>
      </c>
      <c r="D15" s="44">
        <v>0</v>
      </c>
      <c r="E15" s="45">
        <v>0</v>
      </c>
      <c r="F15" s="44">
        <v>-5000000</v>
      </c>
      <c r="G15" s="45">
        <v>0</v>
      </c>
      <c r="H15" s="44">
        <v>0</v>
      </c>
      <c r="I15" s="45">
        <v>0</v>
      </c>
      <c r="J15" s="44">
        <v>0</v>
      </c>
      <c r="K15" s="45">
        <v>0</v>
      </c>
      <c r="L15" s="44">
        <v>0</v>
      </c>
      <c r="M15" s="45">
        <v>0</v>
      </c>
      <c r="N15" s="44">
        <v>0</v>
      </c>
      <c r="O15" s="45">
        <v>0</v>
      </c>
      <c r="P15" s="44">
        <v>0</v>
      </c>
      <c r="Q15" s="46">
        <f t="shared" si="2"/>
        <v>0</v>
      </c>
      <c r="R15" s="47">
        <f t="shared" si="2"/>
        <v>-5000000</v>
      </c>
      <c r="S15" s="48">
        <f t="shared" si="1"/>
        <v>-1.327469352515938</v>
      </c>
      <c r="T15" s="49"/>
    </row>
    <row r="16" spans="2:23" s="15" customFormat="1" ht="24.9" customHeight="1">
      <c r="B16" s="33" t="s">
        <v>18</v>
      </c>
      <c r="C16" s="34">
        <v>0</v>
      </c>
      <c r="D16" s="35">
        <v>0</v>
      </c>
      <c r="E16" s="37">
        <v>0</v>
      </c>
      <c r="F16" s="35">
        <v>0</v>
      </c>
      <c r="G16" s="37">
        <v>1</v>
      </c>
      <c r="H16" s="35">
        <v>252721</v>
      </c>
      <c r="I16" s="37">
        <v>0</v>
      </c>
      <c r="J16" s="35">
        <v>0</v>
      </c>
      <c r="K16" s="37">
        <v>0</v>
      </c>
      <c r="L16" s="35">
        <v>0</v>
      </c>
      <c r="M16" s="37">
        <v>0</v>
      </c>
      <c r="N16" s="35">
        <v>0</v>
      </c>
      <c r="O16" s="37">
        <v>8</v>
      </c>
      <c r="P16" s="35">
        <v>80000</v>
      </c>
      <c r="Q16" s="15">
        <f t="shared" si="2"/>
        <v>1</v>
      </c>
      <c r="R16" s="39">
        <f t="shared" si="2"/>
        <v>252721</v>
      </c>
      <c r="S16" s="40">
        <f t="shared" si="1"/>
        <v>6.7095876447436087E-2</v>
      </c>
      <c r="T16" s="41"/>
    </row>
    <row r="17" spans="2:20" s="15" customFormat="1" ht="24.9" customHeight="1">
      <c r="B17" s="42" t="s">
        <v>19</v>
      </c>
      <c r="C17" s="43">
        <v>300</v>
      </c>
      <c r="D17" s="44">
        <v>2484942</v>
      </c>
      <c r="E17" s="45">
        <v>28</v>
      </c>
      <c r="F17" s="44">
        <v>5932955</v>
      </c>
      <c r="G17" s="45">
        <v>33</v>
      </c>
      <c r="H17" s="44">
        <v>15739128</v>
      </c>
      <c r="I17" s="45">
        <v>89</v>
      </c>
      <c r="J17" s="44">
        <v>9335397</v>
      </c>
      <c r="K17" s="45">
        <v>0</v>
      </c>
      <c r="L17" s="44">
        <v>0</v>
      </c>
      <c r="M17" s="45">
        <v>44</v>
      </c>
      <c r="N17" s="44">
        <v>19865315</v>
      </c>
      <c r="O17" s="45">
        <v>0</v>
      </c>
      <c r="P17" s="44">
        <v>0</v>
      </c>
      <c r="Q17" s="46">
        <f t="shared" si="2"/>
        <v>494</v>
      </c>
      <c r="R17" s="47">
        <f t="shared" si="2"/>
        <v>53357737</v>
      </c>
      <c r="S17" s="48">
        <f t="shared" si="1"/>
        <v>14.166152117421143</v>
      </c>
      <c r="T17" s="49"/>
    </row>
    <row r="18" spans="2:20" s="15" customFormat="1" ht="24.9" customHeight="1">
      <c r="B18" s="33" t="s">
        <v>20</v>
      </c>
      <c r="C18" s="34">
        <v>1</v>
      </c>
      <c r="D18" s="35">
        <v>5956096</v>
      </c>
      <c r="E18" s="37">
        <v>0</v>
      </c>
      <c r="F18" s="35">
        <v>0</v>
      </c>
      <c r="G18" s="37">
        <v>1</v>
      </c>
      <c r="H18" s="35">
        <v>1642200</v>
      </c>
      <c r="I18" s="37">
        <v>77</v>
      </c>
      <c r="J18" s="35">
        <v>41344172</v>
      </c>
      <c r="K18" s="37">
        <v>0</v>
      </c>
      <c r="L18" s="35">
        <v>0</v>
      </c>
      <c r="M18" s="37">
        <v>0</v>
      </c>
      <c r="N18" s="35">
        <v>0</v>
      </c>
      <c r="O18" s="37">
        <v>0</v>
      </c>
      <c r="P18" s="35">
        <v>0</v>
      </c>
      <c r="Q18" s="46">
        <f t="shared" ref="Q18:Q24" si="3">M18+K18+I18+G18+E18+C18</f>
        <v>79</v>
      </c>
      <c r="R18" s="47">
        <f t="shared" ref="R18:R24" si="4">N18+L18+J18+H18+F18+D18</f>
        <v>48942468</v>
      </c>
      <c r="S18" s="48">
        <f t="shared" ref="S18:S24" si="5">(R18/$R$32)*100</f>
        <v>12.993925261298402</v>
      </c>
      <c r="T18" s="41"/>
    </row>
    <row r="19" spans="2:20" s="15" customFormat="1" ht="24.9" customHeight="1">
      <c r="B19" s="33" t="s">
        <v>36</v>
      </c>
      <c r="C19" s="34">
        <v>0</v>
      </c>
      <c r="D19" s="35">
        <v>0</v>
      </c>
      <c r="E19" s="37">
        <v>1</v>
      </c>
      <c r="F19" s="35">
        <v>1878945</v>
      </c>
      <c r="G19" s="37">
        <v>0</v>
      </c>
      <c r="H19" s="35">
        <v>0</v>
      </c>
      <c r="I19" s="37">
        <v>0</v>
      </c>
      <c r="J19" s="35">
        <v>0</v>
      </c>
      <c r="K19" s="37">
        <v>0</v>
      </c>
      <c r="L19" s="35">
        <v>0</v>
      </c>
      <c r="M19" s="37">
        <v>0</v>
      </c>
      <c r="N19" s="35">
        <v>0</v>
      </c>
      <c r="O19" s="37">
        <v>0</v>
      </c>
      <c r="P19" s="35">
        <v>0</v>
      </c>
      <c r="Q19" s="46">
        <f t="shared" si="3"/>
        <v>1</v>
      </c>
      <c r="R19" s="47">
        <f t="shared" si="4"/>
        <v>1878945</v>
      </c>
      <c r="S19" s="48">
        <f t="shared" si="5"/>
        <v>0.49884838051261188</v>
      </c>
      <c r="T19" s="41"/>
    </row>
    <row r="20" spans="2:20" s="15" customFormat="1" ht="24.9" customHeight="1">
      <c r="B20" s="33" t="s">
        <v>37</v>
      </c>
      <c r="C20" s="34">
        <v>0</v>
      </c>
      <c r="D20" s="35">
        <v>0</v>
      </c>
      <c r="E20" s="37">
        <v>0</v>
      </c>
      <c r="F20" s="35">
        <v>0</v>
      </c>
      <c r="G20" s="37">
        <v>0</v>
      </c>
      <c r="H20" s="35">
        <v>0</v>
      </c>
      <c r="I20" s="37">
        <v>0</v>
      </c>
      <c r="J20" s="35">
        <v>0</v>
      </c>
      <c r="K20" s="37">
        <v>0</v>
      </c>
      <c r="L20" s="35">
        <v>0</v>
      </c>
      <c r="M20" s="37">
        <v>0</v>
      </c>
      <c r="N20" s="35">
        <v>0</v>
      </c>
      <c r="O20" s="37">
        <v>0</v>
      </c>
      <c r="P20" s="35">
        <v>0</v>
      </c>
      <c r="Q20" s="46">
        <f t="shared" si="3"/>
        <v>0</v>
      </c>
      <c r="R20" s="47">
        <f t="shared" si="4"/>
        <v>0</v>
      </c>
      <c r="S20" s="48">
        <f t="shared" si="5"/>
        <v>0</v>
      </c>
      <c r="T20" s="41"/>
    </row>
    <row r="21" spans="2:20" s="15" customFormat="1" ht="24.9" customHeight="1">
      <c r="B21" s="33" t="s">
        <v>21</v>
      </c>
      <c r="C21" s="34">
        <v>0</v>
      </c>
      <c r="D21" s="35">
        <v>0</v>
      </c>
      <c r="E21" s="37">
        <v>12</v>
      </c>
      <c r="F21" s="35">
        <v>865178</v>
      </c>
      <c r="G21" s="37">
        <v>0</v>
      </c>
      <c r="H21" s="35">
        <v>0</v>
      </c>
      <c r="I21" s="37">
        <v>28</v>
      </c>
      <c r="J21" s="35">
        <v>12480</v>
      </c>
      <c r="K21" s="37">
        <v>0</v>
      </c>
      <c r="L21" s="35">
        <v>0</v>
      </c>
      <c r="M21" s="37">
        <v>0</v>
      </c>
      <c r="N21" s="35">
        <v>0</v>
      </c>
      <c r="O21" s="37">
        <v>0</v>
      </c>
      <c r="P21" s="35">
        <v>0</v>
      </c>
      <c r="Q21" s="46">
        <f t="shared" si="3"/>
        <v>40</v>
      </c>
      <c r="R21" s="47">
        <f t="shared" si="4"/>
        <v>877658</v>
      </c>
      <c r="S21" s="48">
        <f t="shared" si="5"/>
        <v>0.23301281939808663</v>
      </c>
      <c r="T21" s="41"/>
    </row>
    <row r="22" spans="2:20" s="15" customFormat="1" ht="24.9" customHeight="1">
      <c r="B22" s="33" t="s">
        <v>22</v>
      </c>
      <c r="C22" s="34">
        <v>2</v>
      </c>
      <c r="D22" s="35">
        <v>10227539</v>
      </c>
      <c r="E22" s="37">
        <v>12</v>
      </c>
      <c r="F22" s="35">
        <v>4656260</v>
      </c>
      <c r="G22" s="37">
        <v>0</v>
      </c>
      <c r="H22" s="35">
        <v>0</v>
      </c>
      <c r="I22" s="37">
        <v>0</v>
      </c>
      <c r="J22" s="35">
        <v>0</v>
      </c>
      <c r="K22" s="37">
        <v>0</v>
      </c>
      <c r="L22" s="35">
        <v>0</v>
      </c>
      <c r="M22" s="37">
        <v>0</v>
      </c>
      <c r="N22" s="35">
        <v>0</v>
      </c>
      <c r="O22" s="37">
        <v>0</v>
      </c>
      <c r="P22" s="35">
        <v>0</v>
      </c>
      <c r="Q22" s="46">
        <f t="shared" si="3"/>
        <v>14</v>
      </c>
      <c r="R22" s="47">
        <f t="shared" si="4"/>
        <v>14883799</v>
      </c>
      <c r="S22" s="48">
        <f t="shared" si="5"/>
        <v>3.9515574043014734</v>
      </c>
      <c r="T22" s="41"/>
    </row>
    <row r="23" spans="2:20" s="15" customFormat="1" ht="24.9" customHeight="1">
      <c r="B23" s="33" t="s">
        <v>23</v>
      </c>
      <c r="C23" s="34">
        <v>0</v>
      </c>
      <c r="D23" s="35">
        <v>0</v>
      </c>
      <c r="E23" s="37">
        <v>0</v>
      </c>
      <c r="F23" s="35">
        <v>0</v>
      </c>
      <c r="G23" s="37">
        <v>1</v>
      </c>
      <c r="H23" s="35">
        <v>109650</v>
      </c>
      <c r="I23" s="37">
        <v>0</v>
      </c>
      <c r="J23" s="35">
        <v>0</v>
      </c>
      <c r="K23" s="37">
        <v>0</v>
      </c>
      <c r="L23" s="35">
        <v>0</v>
      </c>
      <c r="M23" s="37">
        <v>0</v>
      </c>
      <c r="N23" s="35">
        <v>0</v>
      </c>
      <c r="O23" s="37">
        <v>0</v>
      </c>
      <c r="P23" s="35">
        <v>0</v>
      </c>
      <c r="Q23" s="46">
        <f t="shared" si="3"/>
        <v>1</v>
      </c>
      <c r="R23" s="47">
        <f t="shared" si="4"/>
        <v>109650</v>
      </c>
      <c r="S23" s="48">
        <f t="shared" si="5"/>
        <v>2.9111402900674523E-2</v>
      </c>
      <c r="T23" s="41"/>
    </row>
    <row r="24" spans="2:20" s="15" customFormat="1" ht="24.9" customHeight="1">
      <c r="B24" s="33" t="s">
        <v>24</v>
      </c>
      <c r="C24" s="34">
        <v>0</v>
      </c>
      <c r="D24" s="35">
        <v>0</v>
      </c>
      <c r="E24" s="37">
        <v>0</v>
      </c>
      <c r="F24" s="35">
        <v>0</v>
      </c>
      <c r="G24" s="37">
        <v>4</v>
      </c>
      <c r="H24" s="35">
        <v>5300000</v>
      </c>
      <c r="I24" s="37">
        <v>0</v>
      </c>
      <c r="J24" s="35">
        <v>0</v>
      </c>
      <c r="K24" s="37">
        <v>0</v>
      </c>
      <c r="L24" s="35">
        <v>0</v>
      </c>
      <c r="M24" s="37">
        <v>0</v>
      </c>
      <c r="N24" s="35">
        <v>0</v>
      </c>
      <c r="O24" s="37">
        <v>0</v>
      </c>
      <c r="P24" s="35">
        <v>0</v>
      </c>
      <c r="Q24" s="46">
        <f t="shared" si="3"/>
        <v>4</v>
      </c>
      <c r="R24" s="47">
        <f t="shared" si="4"/>
        <v>5300000</v>
      </c>
      <c r="S24" s="48">
        <f t="shared" si="5"/>
        <v>1.4071175136668943</v>
      </c>
      <c r="T24" s="41"/>
    </row>
    <row r="25" spans="2:20" s="15" customFormat="1" ht="24.9" customHeight="1">
      <c r="B25" s="33" t="s">
        <v>38</v>
      </c>
      <c r="C25" s="34">
        <v>0</v>
      </c>
      <c r="D25" s="35">
        <v>0</v>
      </c>
      <c r="E25" s="37">
        <v>0</v>
      </c>
      <c r="F25" s="35">
        <v>0</v>
      </c>
      <c r="G25" s="37">
        <v>0</v>
      </c>
      <c r="H25" s="35">
        <v>0</v>
      </c>
      <c r="I25" s="37">
        <v>11</v>
      </c>
      <c r="J25" s="35">
        <v>1249750</v>
      </c>
      <c r="K25" s="37">
        <v>0</v>
      </c>
      <c r="L25" s="35">
        <v>0</v>
      </c>
      <c r="M25" s="37">
        <v>0</v>
      </c>
      <c r="N25" s="35">
        <v>0</v>
      </c>
      <c r="O25" s="37">
        <v>0</v>
      </c>
      <c r="P25" s="35">
        <v>0</v>
      </c>
      <c r="Q25" s="15">
        <f t="shared" si="2"/>
        <v>11</v>
      </c>
      <c r="R25" s="39">
        <f t="shared" si="2"/>
        <v>1249750</v>
      </c>
      <c r="S25" s="40">
        <f>(R25/$R$32)*100</f>
        <v>0.33180096466135872</v>
      </c>
      <c r="T25" s="41"/>
    </row>
    <row r="26" spans="2:20" s="15" customFormat="1" ht="24.9" customHeight="1">
      <c r="B26" s="33" t="s">
        <v>39</v>
      </c>
      <c r="C26" s="34">
        <v>0</v>
      </c>
      <c r="D26" s="35">
        <v>0</v>
      </c>
      <c r="E26" s="37">
        <v>0</v>
      </c>
      <c r="F26" s="35">
        <v>0</v>
      </c>
      <c r="G26" s="37">
        <v>0</v>
      </c>
      <c r="H26" s="35">
        <v>0</v>
      </c>
      <c r="I26" s="37">
        <v>6</v>
      </c>
      <c r="J26" s="35">
        <v>715514</v>
      </c>
      <c r="K26" s="37">
        <v>0</v>
      </c>
      <c r="L26" s="35">
        <v>0</v>
      </c>
      <c r="M26" s="37">
        <v>0</v>
      </c>
      <c r="N26" s="35">
        <v>0</v>
      </c>
      <c r="O26" s="37">
        <v>0</v>
      </c>
      <c r="P26" s="35">
        <v>0</v>
      </c>
      <c r="Q26" s="15">
        <f t="shared" si="2"/>
        <v>6</v>
      </c>
      <c r="R26" s="39">
        <f t="shared" si="2"/>
        <v>715514</v>
      </c>
      <c r="S26" s="40">
        <f>(R26/$R$32)*100</f>
        <v>0.18996458125921778</v>
      </c>
      <c r="T26" s="41"/>
    </row>
    <row r="27" spans="2:20" s="15" customFormat="1" ht="24.9" customHeight="1">
      <c r="B27" s="33" t="s">
        <v>40</v>
      </c>
      <c r="C27" s="34">
        <v>0</v>
      </c>
      <c r="D27" s="35">
        <v>0</v>
      </c>
      <c r="E27" s="37">
        <v>0</v>
      </c>
      <c r="F27" s="35">
        <v>0</v>
      </c>
      <c r="G27" s="37">
        <v>0</v>
      </c>
      <c r="H27" s="35">
        <v>0</v>
      </c>
      <c r="I27" s="37">
        <v>4</v>
      </c>
      <c r="J27" s="35">
        <v>416888</v>
      </c>
      <c r="K27" s="37">
        <v>0</v>
      </c>
      <c r="L27" s="35">
        <v>0</v>
      </c>
      <c r="M27" s="37">
        <v>0</v>
      </c>
      <c r="N27" s="35">
        <v>0</v>
      </c>
      <c r="O27" s="37">
        <v>0</v>
      </c>
      <c r="P27" s="35">
        <v>0</v>
      </c>
      <c r="Q27" s="15">
        <f t="shared" si="2"/>
        <v>4</v>
      </c>
      <c r="R27" s="39">
        <f t="shared" si="2"/>
        <v>416888</v>
      </c>
      <c r="S27" s="40">
        <f>(R27/$R$32)*100</f>
        <v>0.11068120868633288</v>
      </c>
      <c r="T27" s="41"/>
    </row>
    <row r="28" spans="2:20" s="15" customFormat="1" ht="24.9" customHeight="1">
      <c r="B28" s="33" t="s">
        <v>25</v>
      </c>
      <c r="C28" s="34">
        <v>220</v>
      </c>
      <c r="D28" s="35">
        <v>39237498</v>
      </c>
      <c r="E28" s="37">
        <v>0</v>
      </c>
      <c r="F28" s="35">
        <v>0</v>
      </c>
      <c r="G28" s="37">
        <v>0</v>
      </c>
      <c r="H28" s="35">
        <v>0</v>
      </c>
      <c r="I28" s="37">
        <v>5</v>
      </c>
      <c r="J28" s="35">
        <v>10498751</v>
      </c>
      <c r="K28" s="37">
        <v>0</v>
      </c>
      <c r="L28" s="35">
        <v>0</v>
      </c>
      <c r="M28" s="37">
        <v>0</v>
      </c>
      <c r="N28" s="35">
        <v>0</v>
      </c>
      <c r="O28" s="37">
        <v>0</v>
      </c>
      <c r="P28" s="35">
        <v>0</v>
      </c>
      <c r="Q28" s="15">
        <f t="shared" si="2"/>
        <v>225</v>
      </c>
      <c r="R28" s="39">
        <f t="shared" si="2"/>
        <v>49736249</v>
      </c>
      <c r="S28" s="40">
        <f>(R28/$R$32)*100</f>
        <v>13.204669251320295</v>
      </c>
      <c r="T28" s="41"/>
    </row>
    <row r="29" spans="2:20" s="15" customFormat="1" ht="24.9" customHeight="1">
      <c r="B29" s="33" t="s">
        <v>41</v>
      </c>
      <c r="C29" s="34">
        <v>0</v>
      </c>
      <c r="D29" s="35">
        <v>0</v>
      </c>
      <c r="E29" s="37">
        <v>0</v>
      </c>
      <c r="F29" s="35">
        <v>0</v>
      </c>
      <c r="G29" s="37">
        <v>1</v>
      </c>
      <c r="H29" s="35">
        <v>39838048</v>
      </c>
      <c r="I29" s="37">
        <v>0</v>
      </c>
      <c r="J29" s="35">
        <v>0</v>
      </c>
      <c r="K29" s="37">
        <v>0</v>
      </c>
      <c r="L29" s="35">
        <v>0</v>
      </c>
      <c r="M29" s="37">
        <v>0</v>
      </c>
      <c r="N29" s="35">
        <v>0</v>
      </c>
      <c r="O29" s="37">
        <v>0</v>
      </c>
      <c r="P29" s="35">
        <v>0</v>
      </c>
      <c r="Q29" s="15">
        <f t="shared" si="2"/>
        <v>1</v>
      </c>
      <c r="R29" s="39">
        <f t="shared" si="2"/>
        <v>39838048</v>
      </c>
      <c r="S29" s="40">
        <f>(R29/$R$32)*100</f>
        <v>10.576757556811772</v>
      </c>
      <c r="T29" s="41"/>
    </row>
    <row r="30" spans="2:20" s="15" customFormat="1" ht="19.5" customHeight="1" thickBot="1">
      <c r="B30" s="33"/>
      <c r="C30" s="34"/>
      <c r="D30" s="35"/>
      <c r="E30" s="37"/>
      <c r="F30" s="35"/>
      <c r="G30" s="37"/>
      <c r="H30" s="35"/>
      <c r="I30" s="37"/>
      <c r="J30" s="35"/>
      <c r="K30" s="37"/>
      <c r="L30" s="35"/>
      <c r="M30" s="37"/>
      <c r="N30" s="35"/>
      <c r="O30" s="37"/>
      <c r="P30" s="35"/>
      <c r="Q30" s="50"/>
      <c r="R30" s="51"/>
      <c r="S30" s="52"/>
      <c r="T30" s="41"/>
    </row>
    <row r="31" spans="2:20">
      <c r="B31" s="53"/>
      <c r="C31" s="54"/>
      <c r="D31" s="55"/>
      <c r="E31" s="54"/>
      <c r="F31" s="55"/>
      <c r="G31" s="54"/>
      <c r="H31" s="55"/>
      <c r="I31" s="54"/>
      <c r="J31" s="55"/>
      <c r="K31" s="54"/>
      <c r="L31" s="55"/>
      <c r="M31" s="54"/>
      <c r="N31" s="55"/>
      <c r="O31" s="54"/>
      <c r="P31" s="55"/>
      <c r="Q31" s="56"/>
      <c r="R31" s="56"/>
      <c r="S31" s="57"/>
      <c r="T31" s="58"/>
    </row>
    <row r="32" spans="2:20">
      <c r="B32" s="59" t="s">
        <v>26</v>
      </c>
      <c r="C32" s="60">
        <f t="shared" ref="C32:N32" si="6">SUM(C8:C31)</f>
        <v>557</v>
      </c>
      <c r="D32" s="61">
        <f t="shared" si="6"/>
        <v>57906075</v>
      </c>
      <c r="E32" s="60">
        <f t="shared" si="6"/>
        <v>91</v>
      </c>
      <c r="F32" s="61">
        <f t="shared" si="6"/>
        <v>130940169</v>
      </c>
      <c r="G32" s="60">
        <f t="shared" si="6"/>
        <v>81</v>
      </c>
      <c r="H32" s="61">
        <f t="shared" si="6"/>
        <v>86421119</v>
      </c>
      <c r="I32" s="60">
        <f t="shared" si="6"/>
        <v>295</v>
      </c>
      <c r="J32" s="61">
        <f t="shared" si="6"/>
        <v>76989949</v>
      </c>
      <c r="K32" s="60">
        <f t="shared" si="6"/>
        <v>16</v>
      </c>
      <c r="L32" s="61">
        <f t="shared" si="6"/>
        <v>4453903</v>
      </c>
      <c r="M32" s="60">
        <f t="shared" si="6"/>
        <v>44</v>
      </c>
      <c r="N32" s="61">
        <f t="shared" si="6"/>
        <v>19865315</v>
      </c>
      <c r="O32" s="62">
        <f>SUM(O8:O31)</f>
        <v>8</v>
      </c>
      <c r="P32" s="61">
        <f>SUM(P8:P31)</f>
        <v>80000</v>
      </c>
      <c r="Q32" s="60">
        <f>M32+K32+I32+G32+E32+C32+O32</f>
        <v>1092</v>
      </c>
      <c r="R32" s="63">
        <f>N32+L32+J32+H32+F32+D32+P32</f>
        <v>376656530</v>
      </c>
      <c r="S32" s="64">
        <f>SUM(S8:S31)</f>
        <v>99.978760490359718</v>
      </c>
      <c r="T32" s="65"/>
    </row>
    <row r="33" spans="2:20">
      <c r="B33" s="66" t="s">
        <v>3</v>
      </c>
      <c r="C33" s="67"/>
      <c r="D33" s="68">
        <f>(D32/$R$32)*100</f>
        <v>15.373707977397869</v>
      </c>
      <c r="E33" s="67"/>
      <c r="F33" s="68">
        <f>(F32/$R$32)*100</f>
        <v>34.763812272151497</v>
      </c>
      <c r="G33" s="67"/>
      <c r="H33" s="68">
        <f>(H32/$R$32)*100</f>
        <v>22.944277376526568</v>
      </c>
      <c r="I33" s="67"/>
      <c r="J33" s="68">
        <f>(J32/$R$32)*100</f>
        <v>20.440359549853017</v>
      </c>
      <c r="K33" s="67"/>
      <c r="L33" s="68">
        <f>(L32/$R$32)*100</f>
        <v>1.1824839463157588</v>
      </c>
      <c r="M33" s="67"/>
      <c r="N33" s="68">
        <f>(N32/$R$32)*100</f>
        <v>5.2741193681150298</v>
      </c>
      <c r="O33" s="69"/>
      <c r="P33" s="68">
        <f>(P32/$R$32)*100</f>
        <v>2.1239509640255009E-2</v>
      </c>
      <c r="Q33" s="67"/>
      <c r="R33" s="64">
        <f>N33+L33+J33+H33+F33+D33</f>
        <v>99.978760490359747</v>
      </c>
      <c r="S33" s="64"/>
      <c r="T33" s="70"/>
    </row>
    <row r="34" spans="2:20" ht="15" thickBot="1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4"/>
      <c r="R34" s="74"/>
      <c r="S34" s="75"/>
      <c r="T34" s="76"/>
    </row>
    <row r="35" spans="2:20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20" ht="15.6">
      <c r="B36" s="1" t="s">
        <v>27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20" ht="15.6">
      <c r="B37" s="1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20" ht="15.6">
      <c r="B38" s="1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20" ht="15.6">
      <c r="B39" s="1"/>
      <c r="C39" s="77"/>
      <c r="E39" s="1" t="s">
        <v>28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20" ht="15.6">
      <c r="B40" s="1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20" ht="15.6">
      <c r="B41" s="1"/>
    </row>
    <row r="42" spans="2:20" ht="15.6">
      <c r="B42" s="7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</sheetData>
  <mergeCells count="4">
    <mergeCell ref="B1:T1"/>
    <mergeCell ref="B2:T2"/>
    <mergeCell ref="S5:S6"/>
    <mergeCell ref="M6:N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 sizeWithCells="1">
              <from>
                <xdr:col>1</xdr:col>
                <xdr:colOff>2621280</xdr:colOff>
                <xdr:row>41</xdr:row>
                <xdr:rowOff>30480</xdr:rowOff>
              </from>
              <to>
                <xdr:col>16</xdr:col>
                <xdr:colOff>152400</xdr:colOff>
                <xdr:row>76</xdr:row>
                <xdr:rowOff>45720</xdr:rowOff>
              </to>
            </anchor>
          </objectPr>
        </oleObject>
      </mc:Choice>
      <mc:Fallback>
        <oleObject progId="MSGraph.Char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T-21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2017-01-26T22:18:41Z</dcterms:created>
  <dcterms:modified xsi:type="dcterms:W3CDTF">2017-03-08T16:54:53Z</dcterms:modified>
</cp:coreProperties>
</file>