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35" yWindow="8820" windowWidth="19260" windowHeight="6315"/>
  </bookViews>
  <sheets>
    <sheet name="T-22" sheetId="1" r:id="rId1"/>
  </sheets>
  <definedNames>
    <definedName name="_xlnm.Print_Area" localSheetId="0">'T-22'!$A$1:$T$60</definedName>
  </definedNames>
  <calcPr calcId="145621"/>
</workbook>
</file>

<file path=xl/calcChain.xml><?xml version="1.0" encoding="utf-8"?>
<calcChain xmlns="http://schemas.openxmlformats.org/spreadsheetml/2006/main">
  <c r="R26" i="1" l="1"/>
  <c r="R25" i="1"/>
  <c r="Q25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D25" i="1"/>
  <c r="M25" i="1" l="1"/>
  <c r="N25" i="1"/>
  <c r="J25" i="1"/>
  <c r="H25" i="1"/>
  <c r="F25" i="1"/>
  <c r="E25" i="1"/>
  <c r="C25" i="1"/>
  <c r="G25" i="1"/>
  <c r="I25" i="1"/>
  <c r="K25" i="1"/>
  <c r="O25" i="1"/>
  <c r="L25" i="1"/>
  <c r="P25" i="1"/>
  <c r="J26" i="1" l="1"/>
  <c r="S10" i="1"/>
  <c r="L26" i="1"/>
  <c r="H26" i="1"/>
  <c r="S13" i="1"/>
  <c r="S9" i="1"/>
  <c r="S19" i="1"/>
  <c r="S15" i="1"/>
  <c r="N26" i="1"/>
  <c r="S18" i="1"/>
  <c r="S22" i="1"/>
  <c r="D26" i="1"/>
  <c r="S12" i="1"/>
  <c r="F26" i="1"/>
  <c r="S14" i="1"/>
  <c r="P26" i="1"/>
  <c r="S11" i="1"/>
  <c r="S17" i="1"/>
  <c r="S21" i="1"/>
  <c r="S16" i="1"/>
  <c r="S20" i="1"/>
  <c r="S25" i="1" l="1"/>
</calcChain>
</file>

<file path=xl/sharedStrings.xml><?xml version="1.0" encoding="utf-8"?>
<sst xmlns="http://schemas.openxmlformats.org/spreadsheetml/2006/main" count="51" uniqueCount="33">
  <si>
    <t>Area</t>
  </si>
  <si>
    <t xml:space="preserve">         Light Rail</t>
  </si>
  <si>
    <t xml:space="preserve">   Total Purchases</t>
  </si>
  <si>
    <t>#</t>
  </si>
  <si>
    <t>$</t>
  </si>
  <si>
    <t>TOTAL</t>
  </si>
  <si>
    <t>Percent of Total</t>
  </si>
  <si>
    <t>Table 22</t>
  </si>
  <si>
    <t xml:space="preserve">NOTE:  Includes both Fixed Guideway Modernization and New Starts Funds.  </t>
  </si>
  <si>
    <t>Commuter</t>
  </si>
  <si>
    <t>Locomotive Diesel</t>
  </si>
  <si>
    <t>Rail Car Trailer</t>
  </si>
  <si>
    <t>Commuter Rail</t>
  </si>
  <si>
    <t>Self Prop. - Elec</t>
  </si>
  <si>
    <t xml:space="preserve">        Heavy Rail</t>
  </si>
  <si>
    <t>Obligations for Rolling Stock Purchases and Rehabilitation</t>
  </si>
  <si>
    <t>Locomotive Used</t>
  </si>
  <si>
    <t>FY 2010 URBANIZED AREA FORMULA OBLIGATIONS FOR RAIL ROLLING STOCK PURCHASES AND REHABILITATION</t>
  </si>
  <si>
    <t>Locomotive Elec</t>
  </si>
  <si>
    <t>ANCHORAGE, AK</t>
  </si>
  <si>
    <t>BOSTON, MA--NH--RI</t>
  </si>
  <si>
    <t>CHICAGO, IL-IN</t>
  </si>
  <si>
    <t>DALLAS--FORT WORTH--ARLINGTON, TX</t>
  </si>
  <si>
    <t>LOS ANGELES--LONG BEACH--SANTA ANA, CA</t>
  </si>
  <si>
    <t>NEW YORK--NEWARK, NY-NJ-CT</t>
  </si>
  <si>
    <t>OXNARD, CA</t>
  </si>
  <si>
    <t>PHILADELPHIA, PA-NJ-DE-MD</t>
  </si>
  <si>
    <t>SALT LAKE CITY, UT</t>
  </si>
  <si>
    <t>SAN FRANCISCO--OAKLAND, CA</t>
  </si>
  <si>
    <t>SAN JOSE, CA</t>
  </si>
  <si>
    <t>THOUSAND OAKS, CA</t>
  </si>
  <si>
    <t>VIRGINIA BEACH, VA</t>
  </si>
  <si>
    <t>WASHINGTON, DC-VA-MD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</si>
</sst>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37" fontId="0" fillId="0" borderId="0" xfId="0" applyNumberFormat="1" applyProtection="1"/>
    <xf numFmtId="164" fontId="3" fillId="0" borderId="0" xfId="0" applyNumberFormat="1" applyFont="1" applyProtection="1"/>
    <xf numFmtId="0" fontId="0" fillId="2" borderId="1" xfId="0" applyFill="1" applyBorder="1"/>
    <xf numFmtId="37" fontId="0" fillId="2" borderId="3" xfId="0" applyNumberFormat="1" applyFill="1" applyBorder="1" applyProtection="1"/>
    <xf numFmtId="37" fontId="0" fillId="2" borderId="12" xfId="0" applyNumberFormat="1" applyFill="1" applyBorder="1" applyProtection="1"/>
    <xf numFmtId="0" fontId="0" fillId="2" borderId="3" xfId="0" applyFill="1" applyBorder="1"/>
    <xf numFmtId="0" fontId="3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37" fontId="0" fillId="2" borderId="0" xfId="0" applyNumberFormat="1" applyFill="1" applyProtection="1"/>
    <xf numFmtId="5" fontId="0" fillId="2" borderId="8" xfId="0" applyNumberFormat="1" applyFill="1" applyBorder="1" applyProtection="1"/>
    <xf numFmtId="5" fontId="0" fillId="2" borderId="0" xfId="0" applyNumberFormat="1" applyFill="1" applyProtection="1"/>
    <xf numFmtId="164" fontId="3" fillId="2" borderId="0" xfId="0" applyNumberFormat="1" applyFont="1" applyFill="1" applyProtection="1"/>
    <xf numFmtId="5" fontId="0" fillId="2" borderId="7" xfId="0" applyNumberFormat="1" applyFill="1" applyBorder="1" applyProtection="1"/>
    <xf numFmtId="0" fontId="3" fillId="2" borderId="5" xfId="0" applyFont="1" applyFill="1" applyBorder="1"/>
    <xf numFmtId="164" fontId="4" fillId="2" borderId="0" xfId="0" applyNumberFormat="1" applyFont="1" applyFill="1" applyProtection="1"/>
    <xf numFmtId="164" fontId="3" fillId="2" borderId="8" xfId="0" applyNumberFormat="1" applyFont="1" applyFill="1" applyBorder="1" applyProtection="1"/>
    <xf numFmtId="164" fontId="3" fillId="2" borderId="7" xfId="0" applyNumberFormat="1" applyFont="1" applyFill="1" applyBorder="1" applyProtection="1"/>
    <xf numFmtId="0" fontId="0" fillId="2" borderId="9" xfId="0" applyFill="1" applyBorder="1"/>
    <xf numFmtId="37" fontId="0" fillId="2" borderId="10" xfId="0" applyNumberFormat="1" applyFill="1" applyBorder="1" applyProtection="1"/>
    <xf numFmtId="37" fontId="0" fillId="2" borderId="13" xfId="0" applyNumberFormat="1" applyFill="1" applyBorder="1" applyProtection="1"/>
    <xf numFmtId="0" fontId="0" fillId="2" borderId="10" xfId="0" applyFill="1" applyBorder="1"/>
    <xf numFmtId="0" fontId="3" fillId="2" borderId="10" xfId="0" applyFont="1" applyFill="1" applyBorder="1"/>
    <xf numFmtId="0" fontId="0" fillId="2" borderId="11" xfId="0" applyFill="1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5" fillId="0" borderId="0" xfId="0" applyFont="1"/>
    <xf numFmtId="164" fontId="3" fillId="0" borderId="0" xfId="0" applyNumberFormat="1" applyFont="1" applyBorder="1" applyProtection="1"/>
    <xf numFmtId="0" fontId="6" fillId="0" borderId="5" xfId="0" applyFont="1" applyBorder="1"/>
    <xf numFmtId="37" fontId="6" fillId="0" borderId="6" xfId="0" applyNumberFormat="1" applyFont="1" applyBorder="1" applyProtection="1"/>
    <xf numFmtId="37" fontId="6" fillId="0" borderId="8" xfId="0" applyNumberFormat="1" applyFont="1" applyBorder="1" applyProtection="1"/>
    <xf numFmtId="37" fontId="6" fillId="0" borderId="0" xfId="0" applyNumberFormat="1" applyFont="1" applyProtection="1"/>
    <xf numFmtId="0" fontId="6" fillId="0" borderId="0" xfId="0" applyFont="1"/>
    <xf numFmtId="5" fontId="6" fillId="0" borderId="0" xfId="0" applyNumberFormat="1" applyFont="1" applyProtection="1"/>
    <xf numFmtId="5" fontId="6" fillId="0" borderId="7" xfId="0" applyNumberFormat="1" applyFont="1" applyBorder="1" applyProtection="1"/>
    <xf numFmtId="0" fontId="6" fillId="0" borderId="15" xfId="0" applyFont="1" applyBorder="1"/>
    <xf numFmtId="37" fontId="6" fillId="0" borderId="16" xfId="0" applyNumberFormat="1" applyFont="1" applyBorder="1" applyProtection="1"/>
    <xf numFmtId="37" fontId="6" fillId="0" borderId="17" xfId="0" applyNumberFormat="1" applyFont="1" applyBorder="1" applyProtection="1"/>
    <xf numFmtId="37" fontId="6" fillId="0" borderId="18" xfId="0" applyNumberFormat="1" applyFont="1" applyBorder="1" applyProtection="1"/>
    <xf numFmtId="5" fontId="6" fillId="0" borderId="19" xfId="0" applyNumberFormat="1" applyFont="1" applyBorder="1" applyProtection="1"/>
    <xf numFmtId="37" fontId="6" fillId="0" borderId="0" xfId="0" applyNumberFormat="1" applyFont="1" applyBorder="1" applyProtection="1"/>
    <xf numFmtId="0" fontId="6" fillId="0" borderId="0" xfId="0" applyFont="1" applyBorder="1"/>
    <xf numFmtId="3" fontId="6" fillId="0" borderId="0" xfId="0" applyNumberFormat="1" applyFont="1" applyBorder="1" applyProtection="1"/>
    <xf numFmtId="0" fontId="6" fillId="0" borderId="6" xfId="0" applyFont="1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6" fillId="0" borderId="21" xfId="0" applyFont="1" applyBorder="1"/>
    <xf numFmtId="164" fontId="3" fillId="0" borderId="18" xfId="0" applyNumberFormat="1" applyFont="1" applyBorder="1" applyProtection="1"/>
    <xf numFmtId="0" fontId="6" fillId="0" borderId="22" xfId="0" applyFont="1" applyBorder="1"/>
    <xf numFmtId="37" fontId="6" fillId="0" borderId="23" xfId="0" applyNumberFormat="1" applyFont="1" applyBorder="1" applyProtection="1"/>
    <xf numFmtId="37" fontId="6" fillId="0" borderId="24" xfId="0" applyNumberFormat="1" applyFont="1" applyBorder="1" applyProtection="1"/>
    <xf numFmtId="37" fontId="6" fillId="0" borderId="25" xfId="0" applyNumberFormat="1" applyFont="1" applyBorder="1" applyProtection="1"/>
    <xf numFmtId="164" fontId="3" fillId="0" borderId="25" xfId="0" applyNumberFormat="1" applyFont="1" applyBorder="1" applyProtection="1"/>
    <xf numFmtId="5" fontId="6" fillId="0" borderId="26" xfId="0" applyNumberFormat="1" applyFont="1" applyBorder="1" applyProtection="1"/>
    <xf numFmtId="37" fontId="6" fillId="0" borderId="0" xfId="0" applyNumberFormat="1" applyFont="1"/>
    <xf numFmtId="0" fontId="0" fillId="0" borderId="27" xfId="0" applyBorder="1"/>
    <xf numFmtId="0" fontId="0" fillId="0" borderId="28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1" xfId="0" applyFont="1" applyBorder="1" applyAlignment="1"/>
    <xf numFmtId="0" fontId="0" fillId="0" borderId="8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1141639</xdr:colOff>
          <xdr:row>32</xdr:row>
          <xdr:rowOff>168729</xdr:rowOff>
        </xdr:from>
        <xdr:to>
          <xdr:col>16</xdr:col>
          <xdr:colOff>179614</xdr:colOff>
          <xdr:row>59</xdr:row>
          <xdr:rowOff>78922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W35"/>
  <sheetViews>
    <sheetView tabSelected="1" defaultGridColor="0" topLeftCell="B1" colorId="22" zoomScale="70" zoomScaleNormal="70" workbookViewId="0">
      <pane xSplit="1" ySplit="8" topLeftCell="C9" activePane="bottomRight" state="frozenSplit"/>
      <selection activeCell="B1" sqref="B1"/>
      <selection pane="topRight" activeCell="C1" sqref="C1"/>
      <selection pane="bottomLeft" activeCell="B9" sqref="B9"/>
      <selection pane="bottomRight" activeCell="H14" sqref="H14"/>
    </sheetView>
  </sheetViews>
  <sheetFormatPr defaultColWidth="11.44140625" defaultRowHeight="15" x14ac:dyDescent="0.2"/>
  <cols>
    <col min="1" max="1" width="8.77734375" customWidth="1"/>
    <col min="2" max="2" width="34.77734375" customWidth="1"/>
    <col min="3" max="3" width="6.109375" customWidth="1"/>
    <col min="4" max="4" width="13.33203125" customWidth="1"/>
    <col min="5" max="5" width="4.77734375" customWidth="1"/>
    <col min="6" max="6" width="11.77734375" bestFit="1" customWidth="1"/>
    <col min="7" max="7" width="4.77734375" customWidth="1"/>
    <col min="8" max="8" width="11.88671875" customWidth="1"/>
    <col min="9" max="9" width="4.77734375" customWidth="1"/>
    <col min="10" max="10" width="12.44140625" bestFit="1" customWidth="1"/>
    <col min="11" max="11" width="4.77734375" customWidth="1"/>
    <col min="12" max="12" width="11.6640625" customWidth="1"/>
    <col min="13" max="13" width="4.77734375" customWidth="1"/>
    <col min="14" max="14" width="10.88671875" customWidth="1"/>
    <col min="15" max="15" width="4.77734375" customWidth="1"/>
    <col min="16" max="16" width="11.33203125" customWidth="1"/>
    <col min="17" max="17" width="6.33203125" customWidth="1"/>
    <col min="18" max="18" width="12.77734375" customWidth="1"/>
    <col min="19" max="19" width="7.77734375" customWidth="1"/>
    <col min="20" max="20" width="1.77734375" customWidth="1"/>
    <col min="21" max="26" width="10.77734375" customWidth="1"/>
  </cols>
  <sheetData>
    <row r="1" spans="2:23" ht="18" x14ac:dyDescent="0.25">
      <c r="B1" s="76" t="s">
        <v>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1"/>
      <c r="V1" s="1"/>
      <c r="W1" s="1"/>
    </row>
    <row r="2" spans="2:23" ht="18" x14ac:dyDescent="0.25">
      <c r="B2" s="76" t="s">
        <v>17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1"/>
      <c r="V2" s="1"/>
      <c r="W2" s="1"/>
    </row>
    <row r="3" spans="2:23" ht="10.5" customHeight="1" thickBot="1" x14ac:dyDescent="0.25"/>
    <row r="4" spans="2:23" x14ac:dyDescent="0.2">
      <c r="B4" s="2"/>
      <c r="C4" s="3"/>
      <c r="D4" s="4"/>
      <c r="E4" s="62"/>
      <c r="F4" s="63"/>
      <c r="G4" s="4"/>
      <c r="H4" s="4"/>
      <c r="I4" s="62"/>
      <c r="J4" s="63"/>
      <c r="K4" s="4"/>
      <c r="L4" s="4"/>
      <c r="M4" s="62"/>
      <c r="N4" s="63"/>
      <c r="O4" s="4"/>
      <c r="P4" s="74"/>
      <c r="Q4" s="4"/>
      <c r="R4" s="4"/>
      <c r="S4" s="5"/>
      <c r="T4" s="6"/>
    </row>
    <row r="5" spans="2:23" ht="15.75" x14ac:dyDescent="0.25">
      <c r="B5" s="7"/>
      <c r="C5" s="8"/>
      <c r="D5" s="1"/>
      <c r="E5" s="64"/>
      <c r="F5" s="11"/>
      <c r="G5" s="50" t="s">
        <v>9</v>
      </c>
      <c r="I5" s="65" t="s">
        <v>9</v>
      </c>
      <c r="J5" s="11"/>
      <c r="K5" s="50" t="s">
        <v>12</v>
      </c>
      <c r="M5" s="65" t="s">
        <v>9</v>
      </c>
      <c r="N5" s="11"/>
      <c r="O5" t="s">
        <v>9</v>
      </c>
      <c r="P5" s="75"/>
      <c r="S5" s="77" t="s">
        <v>6</v>
      </c>
      <c r="T5" s="10"/>
      <c r="U5" s="1"/>
    </row>
    <row r="6" spans="2:23" x14ac:dyDescent="0.2">
      <c r="B6" s="7" t="s">
        <v>0</v>
      </c>
      <c r="C6" s="61" t="s">
        <v>14</v>
      </c>
      <c r="D6" s="11"/>
      <c r="E6" t="s">
        <v>1</v>
      </c>
      <c r="F6" s="11"/>
      <c r="G6" s="50" t="s">
        <v>10</v>
      </c>
      <c r="H6" s="11"/>
      <c r="I6" s="50" t="s">
        <v>11</v>
      </c>
      <c r="J6" s="11"/>
      <c r="K6" s="50" t="s">
        <v>13</v>
      </c>
      <c r="L6" s="43"/>
      <c r="M6" s="65" t="s">
        <v>16</v>
      </c>
      <c r="N6" s="11"/>
      <c r="O6" s="79" t="s">
        <v>18</v>
      </c>
      <c r="P6" s="80"/>
      <c r="Q6" t="s">
        <v>2</v>
      </c>
      <c r="S6" s="78"/>
      <c r="T6" s="10"/>
    </row>
    <row r="7" spans="2:23" ht="15.75" thickBot="1" x14ac:dyDescent="0.25">
      <c r="B7" s="12"/>
      <c r="C7" s="39" t="s">
        <v>3</v>
      </c>
      <c r="D7" s="40" t="s">
        <v>4</v>
      </c>
      <c r="E7" s="41" t="s">
        <v>3</v>
      </c>
      <c r="F7" s="40" t="s">
        <v>4</v>
      </c>
      <c r="G7" s="41" t="s">
        <v>3</v>
      </c>
      <c r="H7" s="40" t="s">
        <v>4</v>
      </c>
      <c r="I7" s="41" t="s">
        <v>3</v>
      </c>
      <c r="J7" s="40" t="s">
        <v>4</v>
      </c>
      <c r="K7" s="41" t="s">
        <v>3</v>
      </c>
      <c r="L7" s="40" t="s">
        <v>4</v>
      </c>
      <c r="M7" s="41" t="s">
        <v>3</v>
      </c>
      <c r="N7" s="40" t="s">
        <v>4</v>
      </c>
      <c r="O7" s="41" t="s">
        <v>3</v>
      </c>
      <c r="P7" s="40" t="s">
        <v>4</v>
      </c>
      <c r="Q7" s="41" t="s">
        <v>3</v>
      </c>
      <c r="R7" s="41" t="s">
        <v>4</v>
      </c>
      <c r="S7" s="13"/>
      <c r="T7" s="14"/>
    </row>
    <row r="8" spans="2:23" x14ac:dyDescent="0.2">
      <c r="B8" s="7"/>
      <c r="C8" s="8"/>
      <c r="D8" s="11"/>
      <c r="F8" s="11"/>
      <c r="H8" s="11"/>
      <c r="J8" s="11"/>
      <c r="L8" s="11"/>
      <c r="N8" s="11"/>
      <c r="P8" s="11"/>
      <c r="S8" s="9"/>
      <c r="T8" s="10"/>
    </row>
    <row r="9" spans="2:23" s="50" customFormat="1" ht="24.95" customHeight="1" x14ac:dyDescent="0.2">
      <c r="B9" s="46" t="s">
        <v>19</v>
      </c>
      <c r="C9" s="47">
        <v>0</v>
      </c>
      <c r="D9" s="48">
        <v>-464637</v>
      </c>
      <c r="E9" s="49">
        <v>0</v>
      </c>
      <c r="F9" s="48">
        <v>0</v>
      </c>
      <c r="G9" s="49">
        <v>0</v>
      </c>
      <c r="H9" s="48">
        <v>0</v>
      </c>
      <c r="I9" s="49">
        <v>0</v>
      </c>
      <c r="J9" s="48">
        <v>0</v>
      </c>
      <c r="K9" s="49">
        <v>0</v>
      </c>
      <c r="L9" s="48">
        <v>0</v>
      </c>
      <c r="M9" s="49">
        <v>0</v>
      </c>
      <c r="N9" s="48">
        <v>0</v>
      </c>
      <c r="O9" s="49">
        <v>0</v>
      </c>
      <c r="P9" s="48">
        <v>0</v>
      </c>
      <c r="Q9" s="73">
        <f>O9+M9+K9+I9+G9+E9+C9</f>
        <v>0</v>
      </c>
      <c r="R9" s="51">
        <f>P9+N9+L9+J9+H9+F9+D9</f>
        <v>-464637</v>
      </c>
      <c r="S9" s="16">
        <f t="shared" ref="S9:S22" si="0">(R9/$R$25)*100</f>
        <v>-0.12044524277491724</v>
      </c>
      <c r="T9" s="52"/>
    </row>
    <row r="10" spans="2:23" s="50" customFormat="1" ht="24.95" customHeight="1" x14ac:dyDescent="0.2">
      <c r="B10" s="46" t="s">
        <v>20</v>
      </c>
      <c r="C10" s="47">
        <v>120</v>
      </c>
      <c r="D10" s="48">
        <v>2806074</v>
      </c>
      <c r="E10" s="49">
        <v>0</v>
      </c>
      <c r="F10" s="48">
        <v>0</v>
      </c>
      <c r="G10" s="49">
        <v>0</v>
      </c>
      <c r="H10" s="48">
        <v>0</v>
      </c>
      <c r="I10" s="49">
        <v>0</v>
      </c>
      <c r="J10" s="48">
        <v>0</v>
      </c>
      <c r="K10" s="49">
        <v>0</v>
      </c>
      <c r="L10" s="48">
        <v>0</v>
      </c>
      <c r="M10" s="49">
        <v>0</v>
      </c>
      <c r="N10" s="48">
        <v>0</v>
      </c>
      <c r="O10" s="49">
        <v>0</v>
      </c>
      <c r="P10" s="48">
        <v>0</v>
      </c>
      <c r="Q10" s="73">
        <f t="shared" ref="Q10:Q22" si="1">O10+M10+K10+I10+G10+E10+C10</f>
        <v>120</v>
      </c>
      <c r="R10" s="51">
        <f t="shared" ref="R10:R22" si="2">P10+N10+L10+J10+H10+F10+D10</f>
        <v>2806074</v>
      </c>
      <c r="S10" s="16">
        <f t="shared" si="0"/>
        <v>0.72740282021101021</v>
      </c>
      <c r="T10" s="52"/>
    </row>
    <row r="11" spans="2:23" s="50" customFormat="1" ht="24.95" customHeight="1" x14ac:dyDescent="0.2">
      <c r="B11" s="46" t="s">
        <v>21</v>
      </c>
      <c r="C11" s="47">
        <v>59</v>
      </c>
      <c r="D11" s="48">
        <v>18593662</v>
      </c>
      <c r="E11" s="49">
        <v>0</v>
      </c>
      <c r="F11" s="48">
        <v>0</v>
      </c>
      <c r="G11" s="49">
        <v>0</v>
      </c>
      <c r="H11" s="48">
        <v>415135</v>
      </c>
      <c r="I11" s="49">
        <v>1</v>
      </c>
      <c r="J11" s="48">
        <v>3510000</v>
      </c>
      <c r="K11" s="49">
        <v>1</v>
      </c>
      <c r="L11" s="48">
        <v>550000</v>
      </c>
      <c r="M11" s="49">
        <v>0</v>
      </c>
      <c r="N11" s="48">
        <v>0</v>
      </c>
      <c r="O11" s="49">
        <v>0</v>
      </c>
      <c r="P11" s="48">
        <v>0</v>
      </c>
      <c r="Q11" s="73">
        <f t="shared" si="1"/>
        <v>61</v>
      </c>
      <c r="R11" s="51">
        <f t="shared" si="2"/>
        <v>23068797</v>
      </c>
      <c r="S11" s="16">
        <f t="shared" si="0"/>
        <v>5.9799948243258338</v>
      </c>
      <c r="T11" s="52"/>
    </row>
    <row r="12" spans="2:23" s="50" customFormat="1" ht="24.95" customHeight="1" x14ac:dyDescent="0.2">
      <c r="B12" s="53" t="s">
        <v>22</v>
      </c>
      <c r="C12" s="54">
        <v>4</v>
      </c>
      <c r="D12" s="55">
        <v>4160000</v>
      </c>
      <c r="E12" s="56">
        <v>0</v>
      </c>
      <c r="F12" s="55">
        <v>0</v>
      </c>
      <c r="G12" s="56">
        <v>0</v>
      </c>
      <c r="H12" s="55">
        <v>0</v>
      </c>
      <c r="I12" s="56">
        <v>0</v>
      </c>
      <c r="J12" s="55">
        <v>0</v>
      </c>
      <c r="K12" s="56">
        <v>0</v>
      </c>
      <c r="L12" s="55">
        <v>0</v>
      </c>
      <c r="M12" s="56">
        <v>0</v>
      </c>
      <c r="N12" s="55">
        <v>0</v>
      </c>
      <c r="O12" s="56">
        <v>0</v>
      </c>
      <c r="P12" s="55">
        <v>0</v>
      </c>
      <c r="Q12" s="73">
        <f t="shared" si="1"/>
        <v>4</v>
      </c>
      <c r="R12" s="51">
        <f t="shared" si="2"/>
        <v>4160000</v>
      </c>
      <c r="S12" s="66">
        <f t="shared" si="0"/>
        <v>1.078373461312069</v>
      </c>
      <c r="T12" s="57"/>
    </row>
    <row r="13" spans="2:23" s="50" customFormat="1" ht="24.95" customHeight="1" x14ac:dyDescent="0.2">
      <c r="B13" s="46" t="s">
        <v>23</v>
      </c>
      <c r="C13" s="47">
        <v>0</v>
      </c>
      <c r="D13" s="48">
        <v>0</v>
      </c>
      <c r="E13" s="58">
        <v>0</v>
      </c>
      <c r="F13" s="48">
        <v>0</v>
      </c>
      <c r="G13" s="58">
        <v>0</v>
      </c>
      <c r="H13" s="48">
        <v>0</v>
      </c>
      <c r="I13" s="58">
        <v>14</v>
      </c>
      <c r="J13" s="48">
        <v>24364269</v>
      </c>
      <c r="K13" s="58">
        <v>0</v>
      </c>
      <c r="L13" s="48">
        <v>0</v>
      </c>
      <c r="M13" s="58">
        <v>0</v>
      </c>
      <c r="N13" s="48">
        <v>0</v>
      </c>
      <c r="O13" s="58">
        <v>0</v>
      </c>
      <c r="P13" s="48">
        <v>0</v>
      </c>
      <c r="Q13" s="73">
        <f t="shared" si="1"/>
        <v>14</v>
      </c>
      <c r="R13" s="51">
        <f t="shared" si="2"/>
        <v>24364269</v>
      </c>
      <c r="S13" s="16">
        <f t="shared" si="0"/>
        <v>6.3158127629491201</v>
      </c>
      <c r="T13" s="52"/>
    </row>
    <row r="14" spans="2:23" s="50" customFormat="1" ht="24.95" customHeight="1" x14ac:dyDescent="0.2">
      <c r="B14" s="46" t="s">
        <v>24</v>
      </c>
      <c r="C14" s="47">
        <v>1292</v>
      </c>
      <c r="D14" s="48">
        <v>311100000</v>
      </c>
      <c r="E14" s="58">
        <v>0</v>
      </c>
      <c r="F14" s="48">
        <v>0</v>
      </c>
      <c r="G14" s="58">
        <v>0</v>
      </c>
      <c r="H14" s="48">
        <v>0</v>
      </c>
      <c r="I14" s="58">
        <v>0</v>
      </c>
      <c r="J14" s="48">
        <v>0</v>
      </c>
      <c r="K14" s="58">
        <v>0</v>
      </c>
      <c r="L14" s="48">
        <v>0</v>
      </c>
      <c r="M14" s="58">
        <v>0</v>
      </c>
      <c r="N14" s="48">
        <v>0</v>
      </c>
      <c r="O14" s="58">
        <v>0</v>
      </c>
      <c r="P14" s="48">
        <v>0</v>
      </c>
      <c r="Q14" s="73">
        <f t="shared" si="1"/>
        <v>1292</v>
      </c>
      <c r="R14" s="51">
        <f t="shared" si="2"/>
        <v>311100000</v>
      </c>
      <c r="S14" s="16">
        <f t="shared" si="0"/>
        <v>80.64470764764053</v>
      </c>
      <c r="T14" s="52"/>
    </row>
    <row r="15" spans="2:23" s="50" customFormat="1" ht="24.95" customHeight="1" x14ac:dyDescent="0.2">
      <c r="B15" s="46" t="s">
        <v>25</v>
      </c>
      <c r="C15" s="47">
        <v>0</v>
      </c>
      <c r="D15" s="48">
        <v>0</v>
      </c>
      <c r="E15" s="58">
        <v>0</v>
      </c>
      <c r="F15" s="48">
        <v>0</v>
      </c>
      <c r="G15" s="58">
        <v>0</v>
      </c>
      <c r="H15" s="48">
        <v>184047</v>
      </c>
      <c r="I15" s="58">
        <v>0</v>
      </c>
      <c r="J15" s="48">
        <v>0</v>
      </c>
      <c r="K15" s="58">
        <v>0</v>
      </c>
      <c r="L15" s="48">
        <v>0</v>
      </c>
      <c r="M15" s="58">
        <v>0</v>
      </c>
      <c r="N15" s="48">
        <v>0</v>
      </c>
      <c r="O15" s="58">
        <v>0</v>
      </c>
      <c r="P15" s="48">
        <v>0</v>
      </c>
      <c r="Q15" s="73">
        <f t="shared" si="1"/>
        <v>0</v>
      </c>
      <c r="R15" s="51">
        <f t="shared" si="2"/>
        <v>184047</v>
      </c>
      <c r="S15" s="16">
        <f t="shared" si="0"/>
        <v>4.7709471258197675E-2</v>
      </c>
      <c r="T15" s="52"/>
    </row>
    <row r="16" spans="2:23" s="50" customFormat="1" ht="24.95" customHeight="1" x14ac:dyDescent="0.2">
      <c r="B16" s="46" t="s">
        <v>26</v>
      </c>
      <c r="C16" s="47">
        <v>0</v>
      </c>
      <c r="D16" s="48">
        <v>0</v>
      </c>
      <c r="E16" s="58">
        <v>0</v>
      </c>
      <c r="F16" s="48">
        <v>0</v>
      </c>
      <c r="G16" s="58">
        <v>0</v>
      </c>
      <c r="H16" s="48">
        <v>0</v>
      </c>
      <c r="I16" s="58">
        <v>0</v>
      </c>
      <c r="J16" s="48">
        <v>0</v>
      </c>
      <c r="K16" s="58">
        <v>1</v>
      </c>
      <c r="L16" s="48">
        <v>2458297</v>
      </c>
      <c r="M16" s="58">
        <v>0</v>
      </c>
      <c r="N16" s="48">
        <v>0</v>
      </c>
      <c r="O16" s="58">
        <v>0</v>
      </c>
      <c r="P16" s="48">
        <v>0</v>
      </c>
      <c r="Q16" s="73">
        <f t="shared" si="1"/>
        <v>1</v>
      </c>
      <c r="R16" s="51">
        <f t="shared" si="2"/>
        <v>2458297</v>
      </c>
      <c r="S16" s="16">
        <f t="shared" si="0"/>
        <v>0.63725053962093148</v>
      </c>
      <c r="T16" s="52"/>
    </row>
    <row r="17" spans="2:20" s="50" customFormat="1" ht="24.95" customHeight="1" x14ac:dyDescent="0.2">
      <c r="B17" s="67" t="s">
        <v>27</v>
      </c>
      <c r="C17" s="68">
        <v>0</v>
      </c>
      <c r="D17" s="69">
        <v>0</v>
      </c>
      <c r="E17" s="70">
        <v>4</v>
      </c>
      <c r="F17" s="69">
        <v>500000</v>
      </c>
      <c r="G17" s="70">
        <v>0</v>
      </c>
      <c r="H17" s="69">
        <v>0</v>
      </c>
      <c r="I17" s="70">
        <v>0</v>
      </c>
      <c r="J17" s="69">
        <v>0</v>
      </c>
      <c r="K17" s="70">
        <v>0</v>
      </c>
      <c r="L17" s="69">
        <v>0</v>
      </c>
      <c r="M17" s="70">
        <v>0</v>
      </c>
      <c r="N17" s="69">
        <v>0</v>
      </c>
      <c r="O17" s="70">
        <v>0</v>
      </c>
      <c r="P17" s="69">
        <v>0</v>
      </c>
      <c r="Q17" s="73">
        <f t="shared" si="1"/>
        <v>4</v>
      </c>
      <c r="R17" s="51">
        <f t="shared" si="2"/>
        <v>500000</v>
      </c>
      <c r="S17" s="71">
        <f t="shared" si="0"/>
        <v>0.12961219486923906</v>
      </c>
      <c r="T17" s="72"/>
    </row>
    <row r="18" spans="2:20" s="50" customFormat="1" ht="24.95" customHeight="1" x14ac:dyDescent="0.2">
      <c r="B18" s="46" t="s">
        <v>28</v>
      </c>
      <c r="C18" s="47">
        <v>0</v>
      </c>
      <c r="D18" s="48">
        <v>0</v>
      </c>
      <c r="E18" s="58">
        <v>0</v>
      </c>
      <c r="F18" s="48">
        <v>0</v>
      </c>
      <c r="G18" s="58">
        <v>9</v>
      </c>
      <c r="H18" s="48">
        <v>282397</v>
      </c>
      <c r="I18" s="58">
        <v>47</v>
      </c>
      <c r="J18" s="48">
        <v>687811</v>
      </c>
      <c r="K18" s="58">
        <v>0</v>
      </c>
      <c r="L18" s="48">
        <v>0</v>
      </c>
      <c r="M18" s="58">
        <v>0</v>
      </c>
      <c r="N18" s="48">
        <v>0</v>
      </c>
      <c r="O18" s="58">
        <v>0</v>
      </c>
      <c r="P18" s="48">
        <v>0</v>
      </c>
      <c r="Q18" s="73">
        <f t="shared" si="1"/>
        <v>56</v>
      </c>
      <c r="R18" s="51">
        <f t="shared" si="2"/>
        <v>970208</v>
      </c>
      <c r="S18" s="16">
        <f t="shared" si="0"/>
        <v>0.25150157671938939</v>
      </c>
      <c r="T18" s="52"/>
    </row>
    <row r="19" spans="2:20" s="50" customFormat="1" ht="24.95" customHeight="1" x14ac:dyDescent="0.2">
      <c r="B19" s="46" t="s">
        <v>29</v>
      </c>
      <c r="C19" s="47">
        <v>0</v>
      </c>
      <c r="D19" s="48">
        <v>0</v>
      </c>
      <c r="E19" s="58">
        <v>0</v>
      </c>
      <c r="F19" s="48">
        <v>0</v>
      </c>
      <c r="G19" s="58">
        <v>9</v>
      </c>
      <c r="H19" s="48">
        <v>638720</v>
      </c>
      <c r="I19" s="58">
        <v>46</v>
      </c>
      <c r="J19" s="48">
        <v>920103</v>
      </c>
      <c r="K19" s="58">
        <v>0</v>
      </c>
      <c r="L19" s="48">
        <v>0</v>
      </c>
      <c r="M19" s="58">
        <v>0</v>
      </c>
      <c r="N19" s="48">
        <v>0</v>
      </c>
      <c r="O19" s="58">
        <v>0</v>
      </c>
      <c r="P19" s="48">
        <v>0</v>
      </c>
      <c r="Q19" s="73">
        <f t="shared" si="1"/>
        <v>55</v>
      </c>
      <c r="R19" s="51">
        <f t="shared" si="2"/>
        <v>1558823</v>
      </c>
      <c r="S19" s="16">
        <f t="shared" si="0"/>
        <v>0.40408494088530367</v>
      </c>
      <c r="T19" s="52"/>
    </row>
    <row r="20" spans="2:20" s="50" customFormat="1" ht="24.95" customHeight="1" x14ac:dyDescent="0.2">
      <c r="B20" s="46" t="s">
        <v>30</v>
      </c>
      <c r="C20" s="47">
        <v>0</v>
      </c>
      <c r="D20" s="48">
        <v>0</v>
      </c>
      <c r="E20" s="58">
        <v>0</v>
      </c>
      <c r="F20" s="48">
        <v>0</v>
      </c>
      <c r="G20" s="58">
        <v>0</v>
      </c>
      <c r="H20" s="48">
        <v>149223</v>
      </c>
      <c r="I20" s="58">
        <v>0</v>
      </c>
      <c r="J20" s="48">
        <v>0</v>
      </c>
      <c r="K20" s="58">
        <v>0</v>
      </c>
      <c r="L20" s="48">
        <v>0</v>
      </c>
      <c r="M20" s="58">
        <v>0</v>
      </c>
      <c r="N20" s="48">
        <v>0</v>
      </c>
      <c r="O20" s="58">
        <v>0</v>
      </c>
      <c r="P20" s="48">
        <v>0</v>
      </c>
      <c r="Q20" s="73">
        <f t="shared" si="1"/>
        <v>0</v>
      </c>
      <c r="R20" s="51">
        <f t="shared" si="2"/>
        <v>149223</v>
      </c>
      <c r="S20" s="16">
        <f t="shared" si="0"/>
        <v>3.868224110994492E-2</v>
      </c>
      <c r="T20" s="52"/>
    </row>
    <row r="21" spans="2:20" s="50" customFormat="1" ht="24.95" customHeight="1" x14ac:dyDescent="0.2">
      <c r="B21" s="67" t="s">
        <v>31</v>
      </c>
      <c r="C21" s="68">
        <v>0</v>
      </c>
      <c r="D21" s="69">
        <v>0</v>
      </c>
      <c r="E21" s="70">
        <v>9</v>
      </c>
      <c r="F21" s="69">
        <v>264311</v>
      </c>
      <c r="G21" s="70">
        <v>0</v>
      </c>
      <c r="H21" s="69">
        <v>0</v>
      </c>
      <c r="I21" s="70">
        <v>0</v>
      </c>
      <c r="J21" s="69">
        <v>0</v>
      </c>
      <c r="K21" s="70">
        <v>0</v>
      </c>
      <c r="L21" s="69">
        <v>0</v>
      </c>
      <c r="M21" s="70">
        <v>0</v>
      </c>
      <c r="N21" s="69">
        <v>0</v>
      </c>
      <c r="O21" s="70">
        <v>0</v>
      </c>
      <c r="P21" s="69">
        <v>0</v>
      </c>
      <c r="Q21" s="73">
        <f t="shared" si="1"/>
        <v>9</v>
      </c>
      <c r="R21" s="51">
        <f t="shared" si="2"/>
        <v>264311</v>
      </c>
      <c r="S21" s="71">
        <f t="shared" si="0"/>
        <v>6.8515857676166886E-2</v>
      </c>
      <c r="T21" s="72"/>
    </row>
    <row r="22" spans="2:20" s="50" customFormat="1" ht="24.95" customHeight="1" x14ac:dyDescent="0.2">
      <c r="B22" s="46" t="s">
        <v>32</v>
      </c>
      <c r="C22" s="47">
        <v>0</v>
      </c>
      <c r="D22" s="48">
        <v>0</v>
      </c>
      <c r="E22" s="58">
        <v>0</v>
      </c>
      <c r="F22" s="48">
        <v>0</v>
      </c>
      <c r="G22" s="58">
        <v>7</v>
      </c>
      <c r="H22" s="48">
        <v>9367558</v>
      </c>
      <c r="I22" s="58">
        <v>60</v>
      </c>
      <c r="J22" s="48">
        <v>2879200</v>
      </c>
      <c r="K22" s="58">
        <v>0</v>
      </c>
      <c r="L22" s="48">
        <v>0</v>
      </c>
      <c r="M22" s="58">
        <v>13</v>
      </c>
      <c r="N22" s="48">
        <v>2400000</v>
      </c>
      <c r="O22" s="58">
        <v>0</v>
      </c>
      <c r="P22" s="48">
        <v>0</v>
      </c>
      <c r="Q22" s="73">
        <f t="shared" si="1"/>
        <v>80</v>
      </c>
      <c r="R22" s="51">
        <f t="shared" si="2"/>
        <v>14646758</v>
      </c>
      <c r="S22" s="16">
        <f t="shared" si="0"/>
        <v>3.7967969041971723</v>
      </c>
      <c r="T22" s="52"/>
    </row>
    <row r="23" spans="2:20" s="50" customFormat="1" ht="19.5" customHeight="1" thickBot="1" x14ac:dyDescent="0.25">
      <c r="B23" s="46"/>
      <c r="C23" s="47"/>
      <c r="D23" s="48"/>
      <c r="E23" s="58"/>
      <c r="F23" s="48"/>
      <c r="G23" s="58"/>
      <c r="H23" s="48"/>
      <c r="I23" s="58"/>
      <c r="J23" s="48"/>
      <c r="K23" s="58"/>
      <c r="L23" s="48"/>
      <c r="M23" s="58"/>
      <c r="N23" s="48"/>
      <c r="O23" s="58"/>
      <c r="P23" s="48"/>
      <c r="Q23" s="59"/>
      <c r="R23" s="60"/>
      <c r="S23" s="45"/>
      <c r="T23" s="52"/>
    </row>
    <row r="24" spans="2:20" x14ac:dyDescent="0.2">
      <c r="B24" s="17"/>
      <c r="C24" s="18"/>
      <c r="D24" s="19"/>
      <c r="E24" s="18"/>
      <c r="F24" s="19"/>
      <c r="G24" s="18"/>
      <c r="H24" s="19"/>
      <c r="I24" s="18"/>
      <c r="J24" s="19"/>
      <c r="K24" s="18"/>
      <c r="L24" s="19"/>
      <c r="M24" s="18"/>
      <c r="N24" s="19"/>
      <c r="O24" s="18"/>
      <c r="P24" s="19"/>
      <c r="Q24" s="20"/>
      <c r="R24" s="20"/>
      <c r="S24" s="21"/>
      <c r="T24" s="22"/>
    </row>
    <row r="25" spans="2:20" x14ac:dyDescent="0.2">
      <c r="B25" s="23" t="s">
        <v>5</v>
      </c>
      <c r="C25" s="24">
        <f t="shared" ref="C25:P25" si="3">SUM(C8:C24)</f>
        <v>1475</v>
      </c>
      <c r="D25" s="25">
        <f>SUM(D8:D24)</f>
        <v>336195099</v>
      </c>
      <c r="E25" s="24">
        <f t="shared" si="3"/>
        <v>13</v>
      </c>
      <c r="F25" s="25">
        <f t="shared" si="3"/>
        <v>764311</v>
      </c>
      <c r="G25" s="24">
        <f t="shared" si="3"/>
        <v>25</v>
      </c>
      <c r="H25" s="25">
        <f t="shared" si="3"/>
        <v>11037080</v>
      </c>
      <c r="I25" s="24">
        <f t="shared" si="3"/>
        <v>168</v>
      </c>
      <c r="J25" s="25">
        <f t="shared" si="3"/>
        <v>32361383</v>
      </c>
      <c r="K25" s="24">
        <f t="shared" si="3"/>
        <v>2</v>
      </c>
      <c r="L25" s="25">
        <f t="shared" si="3"/>
        <v>3008297</v>
      </c>
      <c r="M25" s="24">
        <f t="shared" si="3"/>
        <v>13</v>
      </c>
      <c r="N25" s="25">
        <f t="shared" si="3"/>
        <v>2400000</v>
      </c>
      <c r="O25" s="24">
        <f t="shared" si="3"/>
        <v>0</v>
      </c>
      <c r="P25" s="25">
        <f t="shared" si="3"/>
        <v>0</v>
      </c>
      <c r="Q25" s="24">
        <f>O25+M25+K25+I25+G25+E25+C25</f>
        <v>1696</v>
      </c>
      <c r="R25" s="26">
        <f>P25+N25+L25+J25+H25+F25+D25</f>
        <v>385766170</v>
      </c>
      <c r="S25" s="27">
        <f>SUM(S8:S24)</f>
        <v>99.999999999999972</v>
      </c>
      <c r="T25" s="28"/>
    </row>
    <row r="26" spans="2:20" x14ac:dyDescent="0.2">
      <c r="B26" s="29" t="s">
        <v>6</v>
      </c>
      <c r="C26" s="30"/>
      <c r="D26" s="31">
        <f>(D25/$R$25)*100</f>
        <v>87.149969371342223</v>
      </c>
      <c r="E26" s="30"/>
      <c r="F26" s="31">
        <f>(F25/$R$25)*100</f>
        <v>0.19812805254540594</v>
      </c>
      <c r="G26" s="30"/>
      <c r="H26" s="31">
        <f>(H25/$R$25)*100</f>
        <v>2.8610803274947623</v>
      </c>
      <c r="I26" s="30"/>
      <c r="J26" s="31">
        <f>(J25/$R$25)*100</f>
        <v>8.3888597592681595</v>
      </c>
      <c r="K26" s="30"/>
      <c r="L26" s="31">
        <f>(L25/$R$25)*100</f>
        <v>0.77982395397709448</v>
      </c>
      <c r="M26" s="30"/>
      <c r="N26" s="31">
        <f>(N25/$R$25)*100</f>
        <v>0.62213853537234742</v>
      </c>
      <c r="O26" s="30"/>
      <c r="P26" s="31">
        <f>(P25/$R$25)*100</f>
        <v>0</v>
      </c>
      <c r="Q26" s="30"/>
      <c r="R26" s="27">
        <f>P26+N26+L26+J26+H26+F26+D26</f>
        <v>100</v>
      </c>
      <c r="S26" s="27"/>
      <c r="T26" s="32"/>
    </row>
    <row r="27" spans="2:20" ht="15.75" thickBot="1" x14ac:dyDescent="0.25">
      <c r="B27" s="33"/>
      <c r="C27" s="34"/>
      <c r="D27" s="35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6"/>
      <c r="R27" s="36"/>
      <c r="S27" s="37"/>
      <c r="T27" s="38"/>
    </row>
    <row r="28" spans="2:20" x14ac:dyDescent="0.2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20" ht="15.75" x14ac:dyDescent="0.25">
      <c r="B29" s="44" t="s">
        <v>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20" ht="15.75" x14ac:dyDescent="0.25">
      <c r="B30" s="4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20" ht="15.75" x14ac:dyDescent="0.25">
      <c r="B31" s="4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20" ht="15.75" x14ac:dyDescent="0.25">
      <c r="B32" s="1"/>
      <c r="C32" s="15"/>
      <c r="E32" s="1" t="s">
        <v>15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7" ht="15.75" x14ac:dyDescent="0.25">
      <c r="B33" s="1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7" ht="15.75" x14ac:dyDescent="0.25">
      <c r="B34" s="1"/>
    </row>
    <row r="35" spans="2:17" ht="15.75" x14ac:dyDescent="0.25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</sheetData>
  <mergeCells count="4">
    <mergeCell ref="B1:T1"/>
    <mergeCell ref="B2:T2"/>
    <mergeCell ref="S5:S6"/>
    <mergeCell ref="O6:P6"/>
  </mergeCells>
  <phoneticPr fontId="0" type="noConversion"/>
  <printOptions horizontalCentered="1" verticalCentered="1"/>
  <pageMargins left="0.25" right="0.25" top="0.5" bottom="0.25" header="0.5" footer="0.5"/>
  <pageSetup scale="55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>
              <from>
                <xdr:col>4</xdr:col>
                <xdr:colOff>0</xdr:colOff>
                <xdr:row>32</xdr:row>
                <xdr:rowOff>171450</xdr:rowOff>
              </from>
              <to>
                <xdr:col>16</xdr:col>
                <xdr:colOff>180975</xdr:colOff>
                <xdr:row>59</xdr:row>
                <xdr:rowOff>76200</xdr:rowOff>
              </to>
            </anchor>
          </objectPr>
        </oleObject>
      </mc:Choice>
      <mc:Fallback>
        <oleObject progId="MSGraph.Char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T-22</vt:lpstr>
      <vt:lpstr>'T-22'!Print_Area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2011-05-25T20:59:07Z</cp:lastPrinted>
  <dcterms:created xsi:type="dcterms:W3CDTF">1999-02-04T16:44:54Z</dcterms:created>
  <dcterms:modified xsi:type="dcterms:W3CDTF">2012-07-31T18:43:34Z</dcterms:modified>
</cp:coreProperties>
</file>