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30" windowWidth="19215" windowHeight="4590"/>
  </bookViews>
  <sheets>
    <sheet name="t-25" sheetId="1" r:id="rId1"/>
  </sheets>
  <definedNames>
    <definedName name="_xlnm.Print_Area" localSheetId="0">'t-25'!$A$1:$K$78</definedName>
    <definedName name="Print_Area_MI">'t-25'!$B$1:$I$85</definedName>
  </definedNames>
  <calcPr calcId="125725"/>
</workbook>
</file>

<file path=xl/calcChain.xml><?xml version="1.0" encoding="utf-8"?>
<calcChain xmlns="http://schemas.openxmlformats.org/spreadsheetml/2006/main">
  <c r="F51" i="1"/>
  <c r="D51"/>
  <c r="E40" s="1"/>
  <c r="E65"/>
  <c r="D65"/>
  <c r="H20"/>
  <c r="H28" s="1"/>
  <c r="F20"/>
  <c r="F28" s="1"/>
  <c r="E20"/>
  <c r="E28" s="1"/>
  <c r="G20"/>
  <c r="G28" s="1"/>
  <c r="I25"/>
  <c r="I23"/>
  <c r="I18"/>
  <c r="I16"/>
  <c r="I14"/>
  <c r="E49" l="1"/>
  <c r="E48"/>
  <c r="E46"/>
  <c r="E45"/>
  <c r="E43"/>
  <c r="E41"/>
  <c r="E39"/>
  <c r="E38"/>
  <c r="E47"/>
  <c r="E44"/>
  <c r="E42"/>
  <c r="I20"/>
  <c r="I28" s="1"/>
  <c r="G30" s="1"/>
  <c r="E51" l="1"/>
  <c r="H30"/>
  <c r="J20"/>
  <c r="I30"/>
  <c r="J25"/>
  <c r="J16"/>
  <c r="J23"/>
  <c r="J18"/>
  <c r="J14"/>
  <c r="E30"/>
  <c r="F30"/>
  <c r="J28" l="1"/>
</calcChain>
</file>

<file path=xl/sharedStrings.xml><?xml version="1.0" encoding="utf-8"?>
<sst xmlns="http://schemas.openxmlformats.org/spreadsheetml/2006/main" count="71" uniqueCount="53">
  <si>
    <t xml:space="preserve"> </t>
  </si>
  <si>
    <t>URB. AREAS</t>
  </si>
  <si>
    <t>AREAS</t>
  </si>
  <si>
    <t>UNDER</t>
  </si>
  <si>
    <t>TOTAL</t>
  </si>
  <si>
    <t>OVER 1,000,000</t>
  </si>
  <si>
    <t>200,000 -</t>
  </si>
  <si>
    <t>50,000 -</t>
  </si>
  <si>
    <t>50,000 &amp;</t>
  </si>
  <si>
    <t xml:space="preserve">CATEGORY   </t>
  </si>
  <si>
    <t>POPULATION</t>
  </si>
  <si>
    <t>1,000,000</t>
  </si>
  <si>
    <t>200,000</t>
  </si>
  <si>
    <t>RURAL</t>
  </si>
  <si>
    <t xml:space="preserve">  SUB-TOTAL</t>
  </si>
  <si>
    <t>FIXED GUIDEWAY MOD</t>
  </si>
  <si>
    <t>#</t>
  </si>
  <si>
    <t>BUS PURCHASES BY POPULATION GROUP:</t>
  </si>
  <si>
    <t>OVER 1 MILLION</t>
  </si>
  <si>
    <t>200,000 - 1 MILLION</t>
  </si>
  <si>
    <t>50,000 - 200,000</t>
  </si>
  <si>
    <t>UNDER 50,000</t>
  </si>
  <si>
    <t>NOTE:  The percentage is based on the number of vehicles, not the dollar amount.</t>
  </si>
  <si>
    <t>BUS</t>
  </si>
  <si>
    <t xml:space="preserve">    BUS PURCHASES</t>
  </si>
  <si>
    <t xml:space="preserve">    BUS OTHER</t>
  </si>
  <si>
    <t xml:space="preserve">    MAINTENANCE FACILITY</t>
  </si>
  <si>
    <t>Percent of Total</t>
  </si>
  <si>
    <t>Percent of</t>
  </si>
  <si>
    <t>Total</t>
  </si>
  <si>
    <t xml:space="preserve">%    </t>
  </si>
  <si>
    <t xml:space="preserve">$     </t>
  </si>
  <si>
    <t>Percentage of Obligations, by Category</t>
  </si>
  <si>
    <t>Percentage of Vehicles, by Population Group</t>
  </si>
  <si>
    <t>BY POPULATION GROUP</t>
  </si>
  <si>
    <t>NEW STARTS</t>
  </si>
  <si>
    <t>URBANIZED</t>
  </si>
  <si>
    <t>graph</t>
  </si>
  <si>
    <t>TABLE 25</t>
  </si>
  <si>
    <t>PURCHASES BY TYPE:</t>
  </si>
  <si>
    <t>40 ft Bus</t>
  </si>
  <si>
    <t>35 ft Bus</t>
  </si>
  <si>
    <t>30 ft Bus</t>
  </si>
  <si>
    <t>&lt;30 ft Bus</t>
  </si>
  <si>
    <t>Bus Articulated</t>
  </si>
  <si>
    <t>Bus Commuter/Suburban</t>
  </si>
  <si>
    <t>Bus Dual Mode</t>
  </si>
  <si>
    <t>Sedan / Station Wagon</t>
  </si>
  <si>
    <t>Vans</t>
  </si>
  <si>
    <t>Ferry Boats</t>
  </si>
  <si>
    <t xml:space="preserve">Trolley Bus </t>
  </si>
  <si>
    <t>Bus Used</t>
  </si>
  <si>
    <t>FY 2011 OBLIGATIONS FOR SECTION 5309 CAPITAL PROGRAM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</si>
</sst>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dd\-mmm\-yy_)"/>
    <numFmt numFmtId="166" formatCode="&quot;$&quot;#,##0"/>
  </numFmts>
  <fonts count="15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Horizontal">
        <fgColor indexed="8"/>
        <bgColor indexed="22"/>
      </patternFill>
    </fill>
    <fill>
      <patternFill patternType="darkHorizontal">
        <fgColor indexed="46"/>
      </patternFill>
    </fill>
    <fill>
      <patternFill patternType="darkHorizontal">
        <fgColor indexed="53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5" fontId="0" fillId="0" borderId="0"/>
  </cellStyleXfs>
  <cellXfs count="100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0" borderId="2" xfId="0" applyBorder="1"/>
    <xf numFmtId="165" fontId="0" fillId="0" borderId="3" xfId="0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5" xfId="0" applyBorder="1"/>
    <xf numFmtId="165" fontId="0" fillId="2" borderId="4" xfId="0" applyFill="1" applyBorder="1"/>
    <xf numFmtId="165" fontId="0" fillId="2" borderId="0" xfId="0" applyFill="1"/>
    <xf numFmtId="165" fontId="0" fillId="2" borderId="5" xfId="0" applyFill="1" applyBorder="1"/>
    <xf numFmtId="165" fontId="0" fillId="2" borderId="6" xfId="0" applyFill="1" applyBorder="1"/>
    <xf numFmtId="165" fontId="0" fillId="0" borderId="4" xfId="0" applyBorder="1"/>
    <xf numFmtId="5" fontId="0" fillId="0" borderId="0" xfId="0" applyNumberFormat="1" applyProtection="1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37" fontId="0" fillId="0" borderId="8" xfId="0" applyNumberFormat="1" applyBorder="1" applyProtection="1"/>
    <xf numFmtId="37" fontId="0" fillId="0" borderId="5" xfId="0" applyNumberFormat="1" applyBorder="1" applyProtection="1"/>
    <xf numFmtId="165" fontId="4" fillId="0" borderId="0" xfId="0" applyFont="1"/>
    <xf numFmtId="165" fontId="4" fillId="0" borderId="5" xfId="0" applyFont="1" applyBorder="1"/>
    <xf numFmtId="164" fontId="4" fillId="0" borderId="0" xfId="0" applyNumberFormat="1" applyFont="1" applyProtection="1"/>
    <xf numFmtId="5" fontId="0" fillId="0" borderId="8" xfId="0" applyNumberFormat="1" applyBorder="1" applyProtection="1"/>
    <xf numFmtId="37" fontId="0" fillId="0" borderId="9" xfId="0" applyNumberFormat="1" applyBorder="1" applyProtection="1"/>
    <xf numFmtId="5" fontId="5" fillId="0" borderId="0" xfId="0" applyNumberFormat="1" applyFont="1" applyProtection="1"/>
    <xf numFmtId="165" fontId="6" fillId="0" borderId="0" xfId="0" applyFont="1"/>
    <xf numFmtId="37" fontId="7" fillId="0" borderId="0" xfId="0" applyNumberFormat="1" applyFont="1" applyProtection="1"/>
    <xf numFmtId="5" fontId="7" fillId="0" borderId="0" xfId="0" applyNumberFormat="1" applyFont="1" applyProtection="1"/>
    <xf numFmtId="37" fontId="6" fillId="0" borderId="0" xfId="0" applyNumberFormat="1" applyFont="1" applyProtection="1"/>
    <xf numFmtId="37" fontId="3" fillId="0" borderId="0" xfId="0" applyNumberFormat="1" applyFont="1" applyProtection="1"/>
    <xf numFmtId="165" fontId="3" fillId="0" borderId="0" xfId="0" applyFont="1" applyAlignment="1">
      <alignment horizontal="center"/>
    </xf>
    <xf numFmtId="165" fontId="0" fillId="0" borderId="0" xfId="0" applyBorder="1"/>
    <xf numFmtId="5" fontId="0" fillId="0" borderId="0" xfId="0" applyNumberFormat="1" applyBorder="1" applyProtection="1"/>
    <xf numFmtId="164" fontId="4" fillId="0" borderId="4" xfId="0" applyNumberFormat="1" applyFont="1" applyBorder="1" applyProtection="1"/>
    <xf numFmtId="37" fontId="4" fillId="0" borderId="4" xfId="0" applyNumberFormat="1" applyFont="1" applyBorder="1" applyProtection="1"/>
    <xf numFmtId="164" fontId="4" fillId="0" borderId="7" xfId="0" applyNumberFormat="1" applyFont="1" applyBorder="1" applyProtection="1"/>
    <xf numFmtId="164" fontId="0" fillId="0" borderId="4" xfId="0" applyNumberFormat="1" applyBorder="1" applyProtection="1"/>
    <xf numFmtId="164" fontId="0" fillId="0" borderId="7" xfId="0" applyNumberFormat="1" applyBorder="1" applyProtection="1"/>
    <xf numFmtId="165" fontId="9" fillId="0" borderId="4" xfId="0" applyFont="1" applyBorder="1"/>
    <xf numFmtId="165" fontId="9" fillId="0" borderId="4" xfId="0" applyFont="1" applyBorder="1" applyAlignment="1">
      <alignment horizontal="center"/>
    </xf>
    <xf numFmtId="165" fontId="5" fillId="0" borderId="10" xfId="0" applyFont="1" applyBorder="1"/>
    <xf numFmtId="165" fontId="5" fillId="0" borderId="11" xfId="0" applyFont="1" applyBorder="1"/>
    <xf numFmtId="5" fontId="0" fillId="0" borderId="11" xfId="0" applyNumberFormat="1" applyBorder="1" applyProtection="1"/>
    <xf numFmtId="5" fontId="0" fillId="0" borderId="12" xfId="0" applyNumberFormat="1" applyBorder="1" applyProtection="1"/>
    <xf numFmtId="165" fontId="0" fillId="3" borderId="13" xfId="0" applyFill="1" applyBorder="1"/>
    <xf numFmtId="165" fontId="5" fillId="3" borderId="0" xfId="0" applyFont="1" applyFill="1" applyBorder="1"/>
    <xf numFmtId="5" fontId="0" fillId="3" borderId="14" xfId="0" applyNumberFormat="1" applyFill="1" applyBorder="1" applyProtection="1"/>
    <xf numFmtId="165" fontId="0" fillId="0" borderId="13" xfId="0" applyBorder="1"/>
    <xf numFmtId="5" fontId="0" fillId="0" borderId="14" xfId="0" applyNumberFormat="1" applyBorder="1" applyAlignment="1" applyProtection="1">
      <alignment horizontal="right"/>
    </xf>
    <xf numFmtId="165" fontId="4" fillId="0" borderId="0" xfId="0" applyFont="1" applyBorder="1"/>
    <xf numFmtId="5" fontId="4" fillId="0" borderId="0" xfId="0" applyNumberFormat="1" applyFont="1" applyBorder="1" applyProtection="1"/>
    <xf numFmtId="5" fontId="0" fillId="0" borderId="14" xfId="0" applyNumberFormat="1" applyBorder="1" applyProtection="1"/>
    <xf numFmtId="165" fontId="8" fillId="0" borderId="13" xfId="0" applyFont="1" applyBorder="1"/>
    <xf numFmtId="37" fontId="10" fillId="0" borderId="0" xfId="0" applyNumberFormat="1" applyFont="1" applyBorder="1" applyProtection="1"/>
    <xf numFmtId="164" fontId="10" fillId="0" borderId="0" xfId="0" applyNumberFormat="1" applyFont="1" applyBorder="1" applyProtection="1"/>
    <xf numFmtId="166" fontId="10" fillId="0" borderId="14" xfId="0" applyNumberFormat="1" applyFont="1" applyBorder="1" applyProtection="1"/>
    <xf numFmtId="3" fontId="10" fillId="0" borderId="14" xfId="0" applyNumberFormat="1" applyFont="1" applyBorder="1" applyProtection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3" fontId="11" fillId="0" borderId="14" xfId="0" applyNumberFormat="1" applyFont="1" applyBorder="1" applyProtection="1"/>
    <xf numFmtId="165" fontId="6" fillId="0" borderId="0" xfId="0" applyFont="1" applyBorder="1"/>
    <xf numFmtId="166" fontId="10" fillId="0" borderId="14" xfId="0" applyNumberFormat="1" applyFont="1" applyBorder="1"/>
    <xf numFmtId="165" fontId="6" fillId="0" borderId="13" xfId="0" applyFont="1" applyBorder="1"/>
    <xf numFmtId="37" fontId="6" fillId="0" borderId="0" xfId="0" applyNumberFormat="1" applyFont="1" applyBorder="1" applyProtection="1"/>
    <xf numFmtId="165" fontId="6" fillId="0" borderId="14" xfId="0" applyFon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165" fontId="6" fillId="0" borderId="11" xfId="0" applyFont="1" applyBorder="1"/>
    <xf numFmtId="37" fontId="6" fillId="0" borderId="11" xfId="0" applyNumberFormat="1" applyFont="1" applyBorder="1" applyProtection="1"/>
    <xf numFmtId="37" fontId="6" fillId="0" borderId="12" xfId="0" applyNumberFormat="1" applyFont="1" applyBorder="1" applyProtection="1"/>
    <xf numFmtId="165" fontId="0" fillId="4" borderId="13" xfId="0" applyFill="1" applyBorder="1"/>
    <xf numFmtId="165" fontId="6" fillId="4" borderId="0" xfId="0" applyFont="1" applyFill="1" applyBorder="1"/>
    <xf numFmtId="37" fontId="6" fillId="4" borderId="0" xfId="0" applyNumberFormat="1" applyFont="1" applyFill="1" applyBorder="1" applyProtection="1"/>
    <xf numFmtId="165" fontId="6" fillId="4" borderId="14" xfId="0" applyFont="1" applyFill="1" applyBorder="1"/>
    <xf numFmtId="37" fontId="4" fillId="0" borderId="0" xfId="0" applyNumberFormat="1" applyFont="1" applyBorder="1" applyProtection="1"/>
    <xf numFmtId="37" fontId="4" fillId="0" borderId="14" xfId="0" applyNumberFormat="1" applyFont="1" applyBorder="1" applyProtection="1"/>
    <xf numFmtId="37" fontId="8" fillId="0" borderId="13" xfId="0" applyNumberFormat="1" applyFont="1" applyBorder="1" applyProtection="1"/>
    <xf numFmtId="5" fontId="10" fillId="0" borderId="14" xfId="0" applyNumberFormat="1" applyFont="1" applyBorder="1" applyProtection="1"/>
    <xf numFmtId="37" fontId="10" fillId="0" borderId="14" xfId="0" applyNumberFormat="1" applyFont="1" applyBorder="1" applyProtection="1"/>
    <xf numFmtId="37" fontId="11" fillId="0" borderId="14" xfId="0" applyNumberFormat="1" applyFont="1" applyBorder="1" applyProtection="1"/>
    <xf numFmtId="5" fontId="12" fillId="0" borderId="0" xfId="0" applyNumberFormat="1" applyFont="1" applyProtection="1"/>
    <xf numFmtId="37" fontId="13" fillId="0" borderId="0" xfId="0" applyNumberFormat="1" applyFont="1" applyProtection="1"/>
    <xf numFmtId="165" fontId="13" fillId="0" borderId="0" xfId="0" applyFont="1"/>
    <xf numFmtId="165" fontId="14" fillId="0" borderId="0" xfId="0" applyFont="1"/>
    <xf numFmtId="2" fontId="0" fillId="0" borderId="0" xfId="0" applyNumberFormat="1"/>
    <xf numFmtId="9" fontId="7" fillId="0" borderId="0" xfId="0" applyNumberFormat="1" applyFont="1" applyProtection="1"/>
    <xf numFmtId="9" fontId="6" fillId="0" borderId="0" xfId="0" applyNumberFormat="1" applyFont="1" applyProtection="1"/>
    <xf numFmtId="165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right"/>
    </xf>
    <xf numFmtId="166" fontId="0" fillId="0" borderId="0" xfId="0" applyNumberFormat="1" applyProtection="1"/>
    <xf numFmtId="1" fontId="6" fillId="0" borderId="0" xfId="0" applyNumberFormat="1" applyFont="1"/>
    <xf numFmtId="165" fontId="2" fillId="0" borderId="0" xfId="0" applyFont="1" applyAlignment="1">
      <alignment horizontal="center"/>
    </xf>
    <xf numFmtId="5" fontId="12" fillId="0" borderId="0" xfId="0" applyNumberFormat="1" applyFont="1" applyAlignment="1" applyProtection="1">
      <alignment horizontal="center" wrapText="1"/>
    </xf>
    <xf numFmtId="165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M86"/>
  <sheetViews>
    <sheetView tabSelected="1" defaultGridColor="0" topLeftCell="B1" colorId="22" zoomScale="75" zoomScaleNormal="75" workbookViewId="0">
      <pane xSplit="3" ySplit="10" topLeftCell="E11" activePane="bottomRight" state="frozen"/>
      <selection activeCell="B1" sqref="B1"/>
      <selection pane="topRight" activeCell="E1" sqref="E1"/>
      <selection pane="bottomLeft" activeCell="B11" sqref="B11"/>
      <selection pane="bottomRight" activeCell="M17" sqref="M17"/>
    </sheetView>
  </sheetViews>
  <sheetFormatPr defaultColWidth="11.44140625" defaultRowHeight="15"/>
  <cols>
    <col min="1" max="1" width="3.77734375" customWidth="1"/>
    <col min="2" max="3" width="11.44140625" customWidth="1"/>
    <col min="4" max="4" width="7.44140625" customWidth="1"/>
    <col min="5" max="5" width="17.77734375" customWidth="1"/>
    <col min="6" max="6" width="18.44140625" customWidth="1"/>
    <col min="7" max="7" width="16.77734375" customWidth="1"/>
    <col min="8" max="8" width="14.44140625" customWidth="1"/>
    <col min="9" max="9" width="15.5546875" bestFit="1" customWidth="1"/>
    <col min="10" max="10" width="8.77734375" customWidth="1"/>
    <col min="11" max="11" width="2.77734375" customWidth="1"/>
  </cols>
  <sheetData>
    <row r="1" spans="2:11" ht="18">
      <c r="B1" s="97" t="s">
        <v>38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8">
      <c r="B2" s="97" t="s">
        <v>52</v>
      </c>
      <c r="C2" s="97"/>
      <c r="D2" s="97"/>
      <c r="E2" s="97"/>
      <c r="F2" s="97"/>
      <c r="G2" s="97"/>
      <c r="H2" s="97"/>
      <c r="I2" s="97"/>
      <c r="J2" s="97"/>
      <c r="K2" s="97"/>
    </row>
    <row r="3" spans="2:11" ht="18">
      <c r="B3" s="97" t="s">
        <v>34</v>
      </c>
      <c r="C3" s="97"/>
      <c r="D3" s="97"/>
      <c r="E3" s="97"/>
      <c r="F3" s="97"/>
      <c r="G3" s="97"/>
      <c r="H3" s="97"/>
      <c r="I3" s="97"/>
      <c r="J3" s="97"/>
      <c r="K3" s="97"/>
    </row>
    <row r="4" spans="2:11" ht="18.75" thickBot="1">
      <c r="E4" s="1"/>
      <c r="F4" s="1"/>
      <c r="G4" s="1"/>
      <c r="H4" s="1"/>
    </row>
    <row r="5" spans="2:11">
      <c r="B5" s="2"/>
      <c r="C5" s="3"/>
      <c r="D5" s="4"/>
      <c r="E5" s="3" t="s">
        <v>0</v>
      </c>
      <c r="F5" s="3" t="s">
        <v>0</v>
      </c>
      <c r="G5" s="3" t="s">
        <v>0</v>
      </c>
      <c r="H5" s="3"/>
      <c r="I5" s="3"/>
      <c r="J5" s="2"/>
      <c r="K5" s="4"/>
    </row>
    <row r="6" spans="2:11" ht="15.75">
      <c r="B6" s="5"/>
      <c r="C6" s="6"/>
      <c r="D6" s="7"/>
      <c r="E6" s="33" t="s">
        <v>36</v>
      </c>
      <c r="F6" s="33" t="s">
        <v>36</v>
      </c>
      <c r="G6" s="33" t="s">
        <v>36</v>
      </c>
      <c r="H6" s="33" t="s">
        <v>1</v>
      </c>
      <c r="I6" s="6"/>
      <c r="J6" s="5"/>
      <c r="K6" s="8"/>
    </row>
    <row r="7" spans="2:11" ht="15.75">
      <c r="B7" s="5"/>
      <c r="C7" s="6"/>
      <c r="D7" s="7"/>
      <c r="E7" s="33" t="s">
        <v>2</v>
      </c>
      <c r="F7" s="33" t="s">
        <v>2</v>
      </c>
      <c r="G7" s="33" t="s">
        <v>2</v>
      </c>
      <c r="H7" s="33" t="s">
        <v>3</v>
      </c>
      <c r="I7" s="33" t="s">
        <v>4</v>
      </c>
      <c r="J7" s="42" t="s">
        <v>28</v>
      </c>
      <c r="K7" s="8"/>
    </row>
    <row r="8" spans="2:11" ht="15.75">
      <c r="B8" s="5"/>
      <c r="C8" s="6" t="s">
        <v>0</v>
      </c>
      <c r="D8" s="7"/>
      <c r="E8" s="33" t="s">
        <v>5</v>
      </c>
      <c r="F8" s="33" t="s">
        <v>6</v>
      </c>
      <c r="G8" s="33" t="s">
        <v>7</v>
      </c>
      <c r="H8" s="33" t="s">
        <v>8</v>
      </c>
      <c r="I8" s="6"/>
      <c r="J8" s="42" t="s">
        <v>29</v>
      </c>
      <c r="K8" s="8"/>
    </row>
    <row r="9" spans="2:11" ht="15.75">
      <c r="B9" s="5" t="s">
        <v>9</v>
      </c>
      <c r="C9" s="6"/>
      <c r="D9" s="7"/>
      <c r="E9" s="33" t="s">
        <v>10</v>
      </c>
      <c r="F9" s="33" t="s">
        <v>11</v>
      </c>
      <c r="G9" s="33" t="s">
        <v>12</v>
      </c>
      <c r="H9" s="33" t="s">
        <v>13</v>
      </c>
      <c r="I9" s="6"/>
      <c r="J9" s="5"/>
      <c r="K9" s="8"/>
    </row>
    <row r="10" spans="2:11" ht="6.95" customHeight="1">
      <c r="B10" s="9"/>
      <c r="C10" s="10"/>
      <c r="D10" s="11"/>
      <c r="E10" s="10"/>
      <c r="F10" s="10"/>
      <c r="G10" s="10"/>
      <c r="H10" s="10"/>
      <c r="I10" s="10"/>
      <c r="J10" s="9"/>
      <c r="K10" s="12"/>
    </row>
    <row r="11" spans="2:11">
      <c r="B11" s="13"/>
      <c r="D11" s="8"/>
      <c r="J11" s="13"/>
      <c r="K11" s="8"/>
    </row>
    <row r="12" spans="2:11">
      <c r="B12" s="13" t="s">
        <v>23</v>
      </c>
      <c r="D12" s="8"/>
      <c r="J12" s="13"/>
      <c r="K12" s="8"/>
    </row>
    <row r="13" spans="2:11">
      <c r="B13" s="13"/>
      <c r="C13" t="s">
        <v>0</v>
      </c>
      <c r="D13" s="8" t="s">
        <v>0</v>
      </c>
      <c r="J13" s="13"/>
      <c r="K13" s="8"/>
    </row>
    <row r="14" spans="2:11">
      <c r="B14" s="13" t="s">
        <v>24</v>
      </c>
      <c r="D14" s="8" t="s">
        <v>0</v>
      </c>
      <c r="E14" s="14">
        <v>209614774</v>
      </c>
      <c r="F14" s="14">
        <v>88326084</v>
      </c>
      <c r="G14" s="14">
        <v>49479693</v>
      </c>
      <c r="H14" s="14">
        <v>51385150</v>
      </c>
      <c r="I14" s="14">
        <f>SUM(E14:H14)</f>
        <v>398805701</v>
      </c>
      <c r="J14" s="36">
        <f>(I14/$I$28)*100</f>
        <v>10.307592152189219</v>
      </c>
      <c r="K14" s="8"/>
    </row>
    <row r="15" spans="2:11">
      <c r="B15" s="13"/>
      <c r="D15" s="8"/>
      <c r="E15" s="16"/>
      <c r="F15" s="16"/>
      <c r="G15" s="16"/>
      <c r="H15" s="16"/>
      <c r="I15" s="16"/>
      <c r="J15" s="37"/>
      <c r="K15" s="8"/>
    </row>
    <row r="16" spans="2:11">
      <c r="B16" s="13" t="s">
        <v>25</v>
      </c>
      <c r="D16" s="8"/>
      <c r="E16" s="16">
        <v>203163618</v>
      </c>
      <c r="F16" s="16">
        <v>97742369</v>
      </c>
      <c r="G16" s="16">
        <v>26164180</v>
      </c>
      <c r="H16" s="16">
        <v>29388950</v>
      </c>
      <c r="I16" s="16">
        <f>SUM(E16:H16)</f>
        <v>356459117</v>
      </c>
      <c r="J16" s="36">
        <f>(I16/$I$28)*100</f>
        <v>9.2130959706754503</v>
      </c>
      <c r="K16" s="8"/>
    </row>
    <row r="17" spans="2:11">
      <c r="B17" s="13"/>
      <c r="D17" s="8"/>
      <c r="E17" s="16"/>
      <c r="F17" s="16"/>
      <c r="G17" s="16"/>
      <c r="H17" s="16"/>
      <c r="I17" s="16"/>
      <c r="J17" s="37"/>
      <c r="K17" s="8"/>
    </row>
    <row r="18" spans="2:11">
      <c r="B18" s="13" t="s">
        <v>26</v>
      </c>
      <c r="D18" s="8"/>
      <c r="E18" s="16">
        <v>177743671</v>
      </c>
      <c r="F18" s="16">
        <v>73823687</v>
      </c>
      <c r="G18" s="16">
        <v>36063209</v>
      </c>
      <c r="H18" s="16">
        <v>64303660</v>
      </c>
      <c r="I18" s="16">
        <f>SUM(E18:H18)</f>
        <v>351934227</v>
      </c>
      <c r="J18" s="36">
        <f>(I18/$I$28)*100</f>
        <v>9.0961449829223451</v>
      </c>
      <c r="K18" s="8"/>
    </row>
    <row r="19" spans="2:11">
      <c r="B19" s="13"/>
      <c r="D19" s="8"/>
      <c r="E19" s="16"/>
      <c r="F19" s="16"/>
      <c r="G19" s="16"/>
      <c r="H19" s="16"/>
      <c r="I19" s="16"/>
      <c r="J19" s="37"/>
      <c r="K19" s="8"/>
    </row>
    <row r="20" spans="2:11">
      <c r="B20" s="13" t="s">
        <v>0</v>
      </c>
      <c r="C20" t="s">
        <v>14</v>
      </c>
      <c r="D20" s="8"/>
      <c r="E20" s="14">
        <f>SUM(E18,E16,E14)</f>
        <v>590522063</v>
      </c>
      <c r="F20" s="95">
        <f>SUM(F18,F16,F14)</f>
        <v>259892140</v>
      </c>
      <c r="G20" s="14">
        <f>SUM(G18,G16,G14)</f>
        <v>111707082</v>
      </c>
      <c r="H20" s="14">
        <f>SUM(H18,H16,H14)</f>
        <v>145077760</v>
      </c>
      <c r="I20" s="14">
        <f>SUM(I18,I16,I14)</f>
        <v>1107199045</v>
      </c>
      <c r="J20" s="36">
        <f>(I20/$I$28)*100</f>
        <v>28.616833105787016</v>
      </c>
      <c r="K20" s="8"/>
    </row>
    <row r="21" spans="2:11" ht="6.95" customHeight="1">
      <c r="B21" s="13"/>
      <c r="C21" s="34"/>
      <c r="D21" s="8"/>
      <c r="E21" s="35"/>
      <c r="F21" s="35"/>
      <c r="G21" s="35"/>
      <c r="H21" s="35"/>
      <c r="I21" s="35"/>
      <c r="J21" s="36"/>
      <c r="K21" s="8"/>
    </row>
    <row r="22" spans="2:11" ht="6.95" customHeight="1">
      <c r="B22" s="13"/>
      <c r="D22" s="8"/>
      <c r="I22" s="16"/>
      <c r="J22" s="37"/>
      <c r="K22" s="8"/>
    </row>
    <row r="23" spans="2:11">
      <c r="B23" s="13" t="s">
        <v>15</v>
      </c>
      <c r="D23" s="8"/>
      <c r="E23" s="16">
        <v>1284428921</v>
      </c>
      <c r="F23" s="16">
        <v>64629338</v>
      </c>
      <c r="G23" s="16">
        <v>3841720</v>
      </c>
      <c r="H23" s="16">
        <v>0</v>
      </c>
      <c r="I23" s="16">
        <f>SUM(E23:H23)</f>
        <v>1352899979</v>
      </c>
      <c r="J23" s="36">
        <f>(I23/$I$28)*100</f>
        <v>34.967256414013391</v>
      </c>
      <c r="K23" s="8"/>
    </row>
    <row r="24" spans="2:11">
      <c r="B24" s="13"/>
      <c r="D24" s="8"/>
      <c r="E24" s="16"/>
      <c r="F24" s="16"/>
      <c r="G24" s="16"/>
      <c r="H24" s="16"/>
      <c r="I24" s="16"/>
      <c r="J24" s="37"/>
      <c r="K24" s="8"/>
    </row>
    <row r="25" spans="2:11">
      <c r="B25" s="13" t="s">
        <v>35</v>
      </c>
      <c r="D25" s="8"/>
      <c r="E25" s="16">
        <v>1016855056</v>
      </c>
      <c r="F25" s="16">
        <v>294408092</v>
      </c>
      <c r="G25" s="16">
        <v>3920000</v>
      </c>
      <c r="H25" s="16">
        <v>93765954</v>
      </c>
      <c r="I25" s="16">
        <f>SUM(E25:H25)</f>
        <v>1408949102</v>
      </c>
      <c r="J25" s="36">
        <f>(I25/$I$28)*100</f>
        <v>36.415910480199592</v>
      </c>
      <c r="K25" s="8"/>
    </row>
    <row r="26" spans="2:11" ht="15.75" thickBot="1">
      <c r="B26" s="17"/>
      <c r="C26" s="18"/>
      <c r="D26" s="19"/>
      <c r="E26" s="20"/>
      <c r="F26" s="20"/>
      <c r="G26" s="20"/>
      <c r="H26" s="20"/>
      <c r="I26" s="20"/>
      <c r="J26" s="38"/>
      <c r="K26" s="19"/>
    </row>
    <row r="27" spans="2:11">
      <c r="B27" s="13"/>
      <c r="D27" s="8"/>
      <c r="E27" s="16"/>
      <c r="F27" s="16"/>
      <c r="G27" s="16"/>
      <c r="H27" s="16"/>
      <c r="I27" s="16"/>
      <c r="J27" s="37"/>
      <c r="K27" s="8"/>
    </row>
    <row r="28" spans="2:11" ht="15.75">
      <c r="B28" s="5" t="s">
        <v>4</v>
      </c>
      <c r="D28" s="8"/>
      <c r="E28" s="14">
        <f>SUM(E23,E25,E20)</f>
        <v>2891806040</v>
      </c>
      <c r="F28" s="14">
        <f>SUM(F25,F23,F20)</f>
        <v>618929570</v>
      </c>
      <c r="G28" s="14">
        <f>SUM(G25,G23,G20)</f>
        <v>119468802</v>
      </c>
      <c r="H28" s="14">
        <f>SUM(H25,H23,H20)</f>
        <v>238843714</v>
      </c>
      <c r="I28" s="14">
        <f>SUM(I25,I23,I20)</f>
        <v>3869048126</v>
      </c>
      <c r="J28" s="36">
        <f>SUM(J20:J25)</f>
        <v>100</v>
      </c>
      <c r="K28" s="21" t="s">
        <v>0</v>
      </c>
    </row>
    <row r="29" spans="2:11" ht="6.95" customHeight="1">
      <c r="B29" s="5"/>
      <c r="D29" s="8"/>
      <c r="E29" s="14"/>
      <c r="F29" s="14"/>
      <c r="G29" s="14"/>
      <c r="H29" s="14"/>
      <c r="I29" s="14"/>
      <c r="J29" s="39"/>
      <c r="K29" s="21"/>
    </row>
    <row r="30" spans="2:11">
      <c r="B30" s="41" t="s">
        <v>27</v>
      </c>
      <c r="C30" s="22"/>
      <c r="D30" s="23"/>
      <c r="E30" s="24">
        <f>(E28/$I$28)*100</f>
        <v>74.742054009798068</v>
      </c>
      <c r="F30" s="24">
        <f>(F28/$I$28)*100</f>
        <v>15.996946790110824</v>
      </c>
      <c r="G30" s="24">
        <f>(G28/$I$28)*100</f>
        <v>3.0878086317192532</v>
      </c>
      <c r="H30" s="24">
        <f>(H28/$I$28)*100</f>
        <v>6.1731905683718553</v>
      </c>
      <c r="I30" s="24">
        <f>(I28/$I$28)*100</f>
        <v>100</v>
      </c>
      <c r="J30" s="39"/>
      <c r="K30" s="21"/>
    </row>
    <row r="31" spans="2:11" ht="15.75" thickBot="1">
      <c r="B31" s="17"/>
      <c r="C31" s="18"/>
      <c r="D31" s="19"/>
      <c r="E31" s="25"/>
      <c r="F31" s="25"/>
      <c r="G31" s="25"/>
      <c r="H31" s="25"/>
      <c r="I31" s="25"/>
      <c r="J31" s="40"/>
      <c r="K31" s="26"/>
    </row>
    <row r="32" spans="2:11">
      <c r="E32" s="14"/>
      <c r="F32" s="14"/>
      <c r="G32" s="14"/>
      <c r="H32" s="14"/>
      <c r="I32" s="14"/>
      <c r="J32" s="15"/>
      <c r="K32" s="16"/>
    </row>
    <row r="33" spans="2:13">
      <c r="E33" s="14"/>
      <c r="F33" s="14"/>
      <c r="G33" s="14"/>
      <c r="H33" s="14"/>
      <c r="I33" s="14"/>
      <c r="J33" s="15"/>
      <c r="K33" s="16"/>
    </row>
    <row r="34" spans="2:13" ht="15.75">
      <c r="B34" s="43" t="s">
        <v>39</v>
      </c>
      <c r="C34" s="44"/>
      <c r="D34" s="44"/>
      <c r="E34" s="45"/>
      <c r="F34" s="46"/>
      <c r="G34" s="14"/>
      <c r="H34" s="84"/>
      <c r="I34" s="14"/>
      <c r="J34" s="15"/>
      <c r="K34" s="16"/>
    </row>
    <row r="35" spans="2:13" ht="4.5" customHeight="1">
      <c r="B35" s="47"/>
      <c r="C35" s="48"/>
      <c r="D35" s="48"/>
      <c r="E35" s="48"/>
      <c r="F35" s="49"/>
      <c r="G35" s="14"/>
      <c r="H35" s="14"/>
      <c r="I35" s="14"/>
      <c r="J35" s="15"/>
      <c r="K35" s="16"/>
    </row>
    <row r="36" spans="2:13" ht="15.75">
      <c r="B36" s="50"/>
      <c r="C36" s="34"/>
      <c r="D36" s="91" t="s">
        <v>16</v>
      </c>
      <c r="E36" s="92" t="s">
        <v>30</v>
      </c>
      <c r="F36" s="51" t="s">
        <v>31</v>
      </c>
      <c r="G36" s="14"/>
      <c r="H36" s="84" t="s">
        <v>32</v>
      </c>
      <c r="I36" s="14"/>
      <c r="J36" s="15"/>
      <c r="K36" s="16"/>
    </row>
    <row r="37" spans="2:13" ht="6" customHeight="1">
      <c r="B37" s="50"/>
      <c r="C37" s="34"/>
      <c r="D37" s="52"/>
      <c r="E37" s="53"/>
      <c r="F37" s="54"/>
      <c r="G37" s="14"/>
      <c r="H37" s="14"/>
      <c r="I37" s="14"/>
      <c r="J37" s="15"/>
      <c r="K37" s="16"/>
    </row>
    <row r="38" spans="2:13" ht="15.75">
      <c r="B38" s="55" t="s">
        <v>40</v>
      </c>
      <c r="C38" s="34"/>
      <c r="D38" s="56">
        <v>625</v>
      </c>
      <c r="E38" s="57">
        <f>+(D38/$D$51)*100</f>
        <v>28.948587308939324</v>
      </c>
      <c r="F38" s="58">
        <v>222226928</v>
      </c>
      <c r="G38" s="14"/>
      <c r="H38" s="14"/>
      <c r="I38" s="14"/>
      <c r="J38" s="15"/>
      <c r="K38" s="16"/>
    </row>
    <row r="39" spans="2:13" ht="15.75" customHeight="1">
      <c r="B39" s="55" t="s">
        <v>41</v>
      </c>
      <c r="C39" s="34"/>
      <c r="D39" s="56">
        <v>187</v>
      </c>
      <c r="E39" s="57">
        <f>+(D39/$D$51)*100</f>
        <v>8.6614173228346463</v>
      </c>
      <c r="F39" s="59">
        <v>52619408</v>
      </c>
      <c r="G39" s="14"/>
      <c r="H39" s="14" t="s">
        <v>37</v>
      </c>
      <c r="I39" s="14"/>
      <c r="J39" s="15"/>
      <c r="K39" s="16"/>
    </row>
    <row r="40" spans="2:13" ht="15.75">
      <c r="B40" s="55" t="s">
        <v>42</v>
      </c>
      <c r="C40" s="34"/>
      <c r="D40" s="56">
        <v>106</v>
      </c>
      <c r="E40" s="57">
        <f>+(D40/$D$51)*100</f>
        <v>4.9096804075961096</v>
      </c>
      <c r="F40" s="59">
        <v>16136610</v>
      </c>
      <c r="G40" s="14"/>
      <c r="H40" s="14"/>
      <c r="I40" s="14"/>
      <c r="J40" s="15"/>
      <c r="K40" s="16"/>
    </row>
    <row r="41" spans="2:13" ht="15.75">
      <c r="B41" s="55" t="s">
        <v>43</v>
      </c>
      <c r="C41" s="34"/>
      <c r="D41" s="56">
        <v>665</v>
      </c>
      <c r="E41" s="57">
        <f>+(D41/$D$51)*100</f>
        <v>30.801296896711438</v>
      </c>
      <c r="F41" s="59">
        <v>47644656</v>
      </c>
      <c r="G41" s="14"/>
      <c r="H41" s="14"/>
      <c r="I41" s="14"/>
      <c r="J41" s="15"/>
      <c r="K41" s="16"/>
    </row>
    <row r="42" spans="2:13" ht="15.95" customHeight="1">
      <c r="B42" s="55" t="s">
        <v>44</v>
      </c>
      <c r="C42" s="34"/>
      <c r="D42" s="56">
        <v>63</v>
      </c>
      <c r="E42" s="57">
        <f>+(D42/$D$51)*100</f>
        <v>2.9180176007410839</v>
      </c>
      <c r="F42" s="59">
        <v>43865406</v>
      </c>
      <c r="G42" s="14"/>
      <c r="H42" s="14"/>
      <c r="I42" s="14"/>
      <c r="J42" s="15"/>
      <c r="K42" s="16"/>
    </row>
    <row r="43" spans="2:13" ht="15.95" customHeight="1">
      <c r="B43" s="55" t="s">
        <v>45</v>
      </c>
      <c r="C43" s="34"/>
      <c r="D43" s="56">
        <v>4</v>
      </c>
      <c r="E43" s="57">
        <f>+(D43/$D$51)*100</f>
        <v>0.18527095877721167</v>
      </c>
      <c r="F43" s="59">
        <v>1370336</v>
      </c>
      <c r="G43" s="14"/>
      <c r="H43" s="14"/>
      <c r="I43" s="14"/>
      <c r="J43" s="15"/>
      <c r="K43" s="16"/>
    </row>
    <row r="44" spans="2:13" ht="15.95" customHeight="1">
      <c r="B44" s="55" t="s">
        <v>46</v>
      </c>
      <c r="C44" s="34"/>
      <c r="D44" s="56">
        <v>4</v>
      </c>
      <c r="E44" s="57">
        <f>+(D44/$D$51)*100</f>
        <v>0.18527095877721167</v>
      </c>
      <c r="F44" s="59">
        <v>2076836</v>
      </c>
      <c r="G44" s="14"/>
      <c r="H44" s="14"/>
      <c r="I44" s="14"/>
      <c r="J44" s="15"/>
      <c r="K44" s="16"/>
      <c r="L44" s="88"/>
      <c r="M44" s="88"/>
    </row>
    <row r="45" spans="2:13" ht="15.95" customHeight="1">
      <c r="B45" s="55" t="s">
        <v>47</v>
      </c>
      <c r="C45" s="34"/>
      <c r="D45" s="56">
        <v>8</v>
      </c>
      <c r="E45" s="57">
        <f>+(D45/$D$51)*100</f>
        <v>0.37054191755442334</v>
      </c>
      <c r="F45" s="59">
        <v>190372</v>
      </c>
      <c r="G45" s="14"/>
      <c r="H45" s="14"/>
      <c r="I45" s="14"/>
      <c r="J45" s="15"/>
      <c r="K45" s="16"/>
      <c r="L45" s="88"/>
      <c r="M45" s="88"/>
    </row>
    <row r="46" spans="2:13" ht="15.95" customHeight="1">
      <c r="B46" s="55" t="s">
        <v>48</v>
      </c>
      <c r="C46" s="34"/>
      <c r="D46" s="56">
        <v>424</v>
      </c>
      <c r="E46" s="57">
        <f>+(D46/$D$51)*100</f>
        <v>19.638721630384438</v>
      </c>
      <c r="F46" s="59">
        <v>18445634</v>
      </c>
      <c r="G46" s="14"/>
      <c r="H46" s="14"/>
      <c r="I46" s="14"/>
      <c r="J46" s="15"/>
      <c r="K46" s="16"/>
      <c r="L46" s="88"/>
      <c r="M46" s="88"/>
    </row>
    <row r="47" spans="2:13" ht="15.95" customHeight="1">
      <c r="B47" s="55" t="s">
        <v>50</v>
      </c>
      <c r="C47" s="34"/>
      <c r="D47" s="56">
        <v>16</v>
      </c>
      <c r="E47" s="57">
        <f>+(D47/$D$51)*100</f>
        <v>0.74108383510884668</v>
      </c>
      <c r="F47" s="59">
        <v>21466890</v>
      </c>
      <c r="G47" s="14"/>
      <c r="H47" s="14"/>
      <c r="I47" s="14"/>
      <c r="J47" s="15"/>
      <c r="K47" s="16"/>
      <c r="L47" s="88"/>
      <c r="M47" s="88"/>
    </row>
    <row r="48" spans="2:13" ht="15.95" customHeight="1">
      <c r="B48" s="55" t="s">
        <v>51</v>
      </c>
      <c r="C48" s="34"/>
      <c r="D48" s="56">
        <v>31</v>
      </c>
      <c r="E48" s="57">
        <f>+(D48/$D$51)*100</f>
        <v>1.4358499305233905</v>
      </c>
      <c r="F48" s="59">
        <v>446278</v>
      </c>
      <c r="G48" s="14"/>
      <c r="H48" s="14"/>
      <c r="I48" s="14"/>
      <c r="J48" s="15"/>
      <c r="K48" s="16"/>
      <c r="L48" s="88"/>
      <c r="M48" s="88"/>
    </row>
    <row r="49" spans="2:13" ht="15.95" customHeight="1">
      <c r="B49" s="55" t="s">
        <v>49</v>
      </c>
      <c r="C49" s="34"/>
      <c r="D49" s="56">
        <v>26</v>
      </c>
      <c r="E49" s="57">
        <f>+(D49/$D$51)*100</f>
        <v>1.2042612320518757</v>
      </c>
      <c r="F49" s="59">
        <v>29182221</v>
      </c>
      <c r="G49" s="14"/>
      <c r="H49" s="14"/>
      <c r="I49" s="14"/>
      <c r="J49" s="15"/>
      <c r="K49" s="16"/>
      <c r="L49" s="88"/>
      <c r="M49" s="88"/>
    </row>
    <row r="50" spans="2:13" ht="15.95" customHeight="1">
      <c r="B50" s="55"/>
      <c r="C50" s="34"/>
      <c r="D50" s="60"/>
      <c r="E50" s="61"/>
      <c r="F50" s="62"/>
      <c r="G50" s="14"/>
      <c r="H50" s="14"/>
      <c r="I50" s="14"/>
      <c r="J50" s="15"/>
      <c r="K50" s="16"/>
    </row>
    <row r="51" spans="2:13" ht="15.95" customHeight="1">
      <c r="B51" s="55" t="s">
        <v>4</v>
      </c>
      <c r="C51" s="63"/>
      <c r="D51" s="56">
        <f>SUM(D38:D50)</f>
        <v>2159</v>
      </c>
      <c r="E51" s="57">
        <f>SUM(E38:E50)</f>
        <v>99.999999999999986</v>
      </c>
      <c r="F51" s="64">
        <f>SUM(F38:F50)</f>
        <v>455671575</v>
      </c>
      <c r="G51" s="14"/>
      <c r="H51" s="14"/>
      <c r="I51" s="14"/>
      <c r="J51" s="15"/>
      <c r="K51" s="16"/>
    </row>
    <row r="52" spans="2:13" ht="15.95" customHeight="1">
      <c r="B52" s="65"/>
      <c r="C52" s="63"/>
      <c r="D52" s="66"/>
      <c r="E52" s="66"/>
      <c r="F52" s="67"/>
      <c r="G52" s="14"/>
      <c r="H52" s="14"/>
      <c r="I52" s="14"/>
      <c r="J52" s="15"/>
      <c r="K52" s="16"/>
    </row>
    <row r="53" spans="2:13" ht="15.95" customHeight="1">
      <c r="B53" s="65" t="s">
        <v>22</v>
      </c>
      <c r="C53" s="63"/>
      <c r="D53" s="66"/>
      <c r="E53" s="66"/>
      <c r="F53" s="67"/>
      <c r="H53" s="14"/>
      <c r="I53" s="14"/>
      <c r="J53" s="15"/>
      <c r="K53" s="16"/>
    </row>
    <row r="54" spans="2:13" ht="15.95" customHeight="1">
      <c r="B54" s="68"/>
      <c r="C54" s="69"/>
      <c r="D54" s="69"/>
      <c r="E54" s="69"/>
      <c r="F54" s="70"/>
      <c r="G54" s="27"/>
      <c r="H54" s="14"/>
      <c r="I54" s="14"/>
      <c r="J54" s="15"/>
      <c r="K54" s="16"/>
    </row>
    <row r="55" spans="2:13" ht="15.95" customHeight="1">
      <c r="G55" s="16"/>
      <c r="H55" s="98" t="s">
        <v>33</v>
      </c>
      <c r="I55" s="99"/>
      <c r="J55" s="99"/>
      <c r="K55" s="16"/>
    </row>
    <row r="56" spans="2:13" ht="15.95" customHeight="1">
      <c r="G56" s="28"/>
      <c r="H56" s="99"/>
      <c r="I56" s="99"/>
      <c r="J56" s="99"/>
    </row>
    <row r="57" spans="2:13" ht="15.75">
      <c r="B57" s="43" t="s">
        <v>17</v>
      </c>
      <c r="C57" s="71"/>
      <c r="D57" s="72"/>
      <c r="E57" s="73"/>
      <c r="G57" s="28"/>
      <c r="H57" s="28"/>
      <c r="I57" s="28"/>
      <c r="J57" s="28"/>
    </row>
    <row r="58" spans="2:13" ht="15.75">
      <c r="B58" s="74"/>
      <c r="C58" s="75"/>
      <c r="D58" s="76"/>
      <c r="E58" s="77"/>
      <c r="F58" s="28"/>
      <c r="G58" s="28"/>
      <c r="H58" s="84"/>
      <c r="I58" s="28"/>
      <c r="J58" s="28"/>
    </row>
    <row r="59" spans="2:13" ht="5.25" customHeight="1">
      <c r="B59" s="65"/>
      <c r="C59" s="63"/>
      <c r="D59" s="93" t="s">
        <v>16</v>
      </c>
      <c r="E59" s="94" t="s">
        <v>31</v>
      </c>
      <c r="F59" s="28"/>
      <c r="G59" s="28"/>
      <c r="H59" s="84"/>
      <c r="I59" s="28"/>
      <c r="J59" s="28"/>
    </row>
    <row r="60" spans="2:13" ht="18.75" customHeight="1">
      <c r="B60" s="65"/>
      <c r="C60" s="63"/>
      <c r="D60" s="78"/>
      <c r="E60" s="79"/>
      <c r="F60" s="28"/>
      <c r="G60" s="28"/>
    </row>
    <row r="61" spans="2:13" ht="12.75" customHeight="1">
      <c r="B61" s="80" t="s">
        <v>18</v>
      </c>
      <c r="C61" s="63"/>
      <c r="D61" s="56">
        <v>639</v>
      </c>
      <c r="E61" s="81">
        <v>250416151</v>
      </c>
      <c r="F61" s="96"/>
      <c r="G61" s="28"/>
    </row>
    <row r="62" spans="2:13" ht="15.75" customHeight="1">
      <c r="B62" s="80" t="s">
        <v>19</v>
      </c>
      <c r="C62" s="66"/>
      <c r="D62" s="56">
        <v>535</v>
      </c>
      <c r="E62" s="82">
        <v>87872736</v>
      </c>
      <c r="F62" s="96"/>
      <c r="G62" s="28"/>
      <c r="H62" s="28"/>
      <c r="I62" s="28"/>
      <c r="J62" s="28"/>
    </row>
    <row r="63" spans="2:13" ht="15.95" customHeight="1">
      <c r="B63" s="80" t="s">
        <v>20</v>
      </c>
      <c r="C63" s="63"/>
      <c r="D63" s="56">
        <v>254</v>
      </c>
      <c r="E63" s="82">
        <v>51702339</v>
      </c>
      <c r="F63" s="96"/>
      <c r="G63" s="28"/>
      <c r="H63" s="87" t="s">
        <v>37</v>
      </c>
      <c r="I63" s="28"/>
      <c r="J63" s="28"/>
    </row>
    <row r="64" spans="2:13" ht="15.95" customHeight="1">
      <c r="B64" s="80" t="s">
        <v>21</v>
      </c>
      <c r="C64" s="63"/>
      <c r="D64" s="60">
        <v>731</v>
      </c>
      <c r="E64" s="83">
        <v>65680349</v>
      </c>
      <c r="F64" s="96"/>
      <c r="G64" s="28"/>
      <c r="H64" s="28"/>
      <c r="I64" s="28"/>
      <c r="J64" s="28"/>
    </row>
    <row r="65" spans="2:10" ht="15.95" customHeight="1">
      <c r="B65" s="80" t="s">
        <v>4</v>
      </c>
      <c r="C65" s="63"/>
      <c r="D65" s="56">
        <f>SUM(D61:D64)</f>
        <v>2159</v>
      </c>
      <c r="E65" s="81">
        <f>SUM(E61:E64)</f>
        <v>455671575</v>
      </c>
      <c r="F65" s="31"/>
      <c r="G65" s="28"/>
      <c r="H65" s="28"/>
      <c r="I65" s="28"/>
      <c r="J65" s="28"/>
    </row>
    <row r="66" spans="2:10" ht="15.95" customHeight="1">
      <c r="B66" s="68"/>
      <c r="C66" s="69"/>
      <c r="D66" s="69"/>
      <c r="E66" s="70"/>
      <c r="F66" s="28"/>
      <c r="G66" s="28"/>
      <c r="H66" s="31"/>
      <c r="I66" s="28"/>
      <c r="J66" s="28"/>
    </row>
    <row r="67" spans="2:10" ht="15.95" customHeight="1">
      <c r="F67" s="28"/>
      <c r="G67" s="28"/>
      <c r="H67" s="31"/>
      <c r="I67" s="28"/>
      <c r="J67" s="28"/>
    </row>
    <row r="68" spans="2:10" ht="15.95" customHeight="1">
      <c r="F68" s="28"/>
      <c r="G68" s="28"/>
      <c r="H68" s="31"/>
      <c r="I68" s="28"/>
      <c r="J68" s="28"/>
    </row>
    <row r="69" spans="2:10" ht="15.95" customHeight="1">
      <c r="E69" s="30"/>
      <c r="F69" s="28"/>
      <c r="G69" s="28"/>
      <c r="H69" s="31"/>
      <c r="I69" s="28"/>
      <c r="J69" s="28"/>
    </row>
    <row r="70" spans="2:10" ht="15.95" customHeight="1">
      <c r="B70" s="32"/>
      <c r="E70" s="30"/>
      <c r="F70" s="28"/>
      <c r="G70" s="28"/>
      <c r="H70" s="31"/>
      <c r="I70" s="28"/>
      <c r="J70" s="28"/>
    </row>
    <row r="71" spans="2:10" ht="15.95" customHeight="1">
      <c r="B71" s="85"/>
      <c r="C71" s="28"/>
      <c r="D71" s="29"/>
      <c r="E71" s="89"/>
      <c r="F71" s="28"/>
      <c r="G71" s="28"/>
      <c r="H71" s="31"/>
      <c r="I71" s="28"/>
      <c r="J71" s="28"/>
    </row>
    <row r="72" spans="2:10" ht="15.95" customHeight="1">
      <c r="B72" s="85"/>
      <c r="C72" s="28"/>
      <c r="D72" s="29"/>
      <c r="E72" s="89"/>
      <c r="F72" s="28"/>
      <c r="G72" s="27"/>
      <c r="H72" s="31"/>
      <c r="I72" s="28"/>
      <c r="J72" s="28"/>
    </row>
    <row r="73" spans="2:10" ht="15.95" customHeight="1">
      <c r="B73" s="85"/>
      <c r="C73" s="86"/>
      <c r="D73" s="29"/>
      <c r="E73" s="89"/>
      <c r="F73" s="28"/>
      <c r="G73" s="27"/>
      <c r="H73" s="31"/>
      <c r="I73" s="28"/>
      <c r="J73" s="28"/>
    </row>
    <row r="74" spans="2:10" ht="15.95" customHeight="1">
      <c r="B74" s="85"/>
      <c r="C74" s="86"/>
      <c r="D74" s="29"/>
      <c r="E74" s="89"/>
      <c r="F74" s="28"/>
      <c r="G74" s="27"/>
      <c r="H74" s="31"/>
      <c r="I74" s="28"/>
      <c r="J74" s="28"/>
    </row>
    <row r="75" spans="2:10" ht="15.95" customHeight="1">
      <c r="B75" s="32"/>
      <c r="C75" s="28"/>
      <c r="D75" s="29"/>
      <c r="E75" s="90"/>
      <c r="F75" s="28"/>
      <c r="G75" s="27"/>
      <c r="H75" s="31"/>
      <c r="I75" s="28"/>
      <c r="J75" s="28"/>
    </row>
    <row r="76" spans="2:10" ht="15.95" customHeight="1">
      <c r="B76" s="85"/>
      <c r="C76" s="28"/>
      <c r="D76" s="29"/>
      <c r="E76" s="32"/>
      <c r="F76" s="28"/>
      <c r="G76" s="27"/>
      <c r="H76" s="31"/>
      <c r="I76" s="28"/>
      <c r="J76" s="28"/>
    </row>
    <row r="77" spans="2:10" ht="15.75">
      <c r="B77" s="85"/>
      <c r="C77" s="28"/>
      <c r="D77" s="29"/>
      <c r="E77" s="32"/>
      <c r="F77" s="6"/>
      <c r="G77" s="28"/>
      <c r="H77" s="28"/>
      <c r="I77" s="28"/>
      <c r="J77" s="28"/>
    </row>
    <row r="78" spans="2:10" ht="15.75">
      <c r="B78" s="32"/>
      <c r="E78" s="16"/>
      <c r="G78" s="6"/>
      <c r="H78" s="6"/>
      <c r="I78" s="28"/>
      <c r="J78" s="28"/>
    </row>
    <row r="79" spans="2:10">
      <c r="E79" s="16"/>
    </row>
    <row r="80" spans="2:10">
      <c r="E80" s="16"/>
    </row>
    <row r="81" spans="5:5">
      <c r="E81" s="16"/>
    </row>
    <row r="82" spans="5:5">
      <c r="E82" s="16"/>
    </row>
    <row r="83" spans="5:5">
      <c r="E83" s="16"/>
    </row>
    <row r="84" spans="5:5">
      <c r="E84" s="16"/>
    </row>
    <row r="85" spans="5:5">
      <c r="E85" s="16"/>
    </row>
    <row r="86" spans="5:5">
      <c r="E86" s="16"/>
    </row>
  </sheetData>
  <mergeCells count="4">
    <mergeCell ref="B1:K1"/>
    <mergeCell ref="B2:K2"/>
    <mergeCell ref="B3:K3"/>
    <mergeCell ref="H55:J56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  <legacyDrawing r:id="rId2"/>
  <oleObjects>
    <oleObject progId="MSGraph.Chart.8" shapeId="1025" r:id="rId3"/>
    <oleObject progId="MSGraph.Chart.8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t-25</vt:lpstr>
      <vt:lpstr>'t-25'!Print_Area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2008-08-29T14:42:19Z</cp:lastPrinted>
  <dcterms:created xsi:type="dcterms:W3CDTF">1999-02-24T12:26:58Z</dcterms:created>
  <dcterms:modified xsi:type="dcterms:W3CDTF">2012-06-10T02:52:20Z</dcterms:modified>
</cp:coreProperties>
</file>