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495" yWindow="105" windowWidth="9480" windowHeight="8280"/>
  </bookViews>
  <sheets>
    <sheet name="t-29" sheetId="1" r:id="rId1"/>
  </sheets>
  <definedNames>
    <definedName name="_xlnm.Print_Area" localSheetId="0">'t-29'!$A$8:$Z$163</definedName>
    <definedName name="_xlnm.Print_Titles" localSheetId="0">'t-29'!$1:$7</definedName>
    <definedName name="Print_Titles_MI">'t-29'!$1:$7</definedName>
  </definedNames>
  <calcPr calcId="125725"/>
</workbook>
</file>

<file path=xl/calcChain.xml><?xml version="1.0" encoding="utf-8"?>
<calcChain xmlns="http://schemas.openxmlformats.org/spreadsheetml/2006/main">
  <c r="R128" i="1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R127"/>
  <c r="Q127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R81"/>
  <c r="Q81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R42"/>
  <c r="Q4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R11"/>
  <c r="Q11"/>
  <c r="J156"/>
  <c r="I156"/>
  <c r="J121"/>
  <c r="I121"/>
  <c r="J75"/>
  <c r="I75"/>
  <c r="J37"/>
  <c r="I37"/>
  <c r="H156"/>
  <c r="G156"/>
  <c r="H121"/>
  <c r="G121"/>
  <c r="H75"/>
  <c r="G75"/>
  <c r="H37"/>
  <c r="G37"/>
  <c r="F156"/>
  <c r="E156"/>
  <c r="F121"/>
  <c r="E121"/>
  <c r="F75"/>
  <c r="E75"/>
  <c r="F37"/>
  <c r="E37"/>
  <c r="D156"/>
  <c r="C156"/>
  <c r="D121"/>
  <c r="C121"/>
  <c r="D75"/>
  <c r="C75"/>
  <c r="D37"/>
  <c r="C37"/>
  <c r="D159" l="1"/>
  <c r="F159"/>
  <c r="H159"/>
  <c r="J159"/>
  <c r="C159"/>
  <c r="E159"/>
  <c r="G159"/>
  <c r="I159"/>
  <c r="K75"/>
  <c r="L75"/>
  <c r="M75"/>
  <c r="N75"/>
  <c r="O75"/>
  <c r="P75"/>
  <c r="K37"/>
  <c r="L37"/>
  <c r="M37"/>
  <c r="N37"/>
  <c r="O37"/>
  <c r="P37"/>
  <c r="K121"/>
  <c r="L121"/>
  <c r="M121"/>
  <c r="N121"/>
  <c r="O121"/>
  <c r="P121"/>
  <c r="K156"/>
  <c r="L156"/>
  <c r="M156"/>
  <c r="M159" s="1"/>
  <c r="N156"/>
  <c r="O156"/>
  <c r="O159" s="1"/>
  <c r="P156"/>
  <c r="R121" l="1"/>
  <c r="Q121"/>
  <c r="R156"/>
  <c r="Q75"/>
  <c r="P159"/>
  <c r="R75"/>
  <c r="K159"/>
  <c r="N159"/>
  <c r="L159"/>
  <c r="Q37"/>
  <c r="Q156"/>
  <c r="R37"/>
  <c r="R159" l="1"/>
  <c r="Q159"/>
</calcChain>
</file>

<file path=xl/sharedStrings.xml><?xml version="1.0" encoding="utf-8"?>
<sst xmlns="http://schemas.openxmlformats.org/spreadsheetml/2006/main" count="165" uniqueCount="149">
  <si>
    <t>URBANIZED</t>
  </si>
  <si>
    <t xml:space="preserve">     35-ft Buses</t>
  </si>
  <si>
    <t xml:space="preserve">     30-ft Buses</t>
  </si>
  <si>
    <t xml:space="preserve">      &lt;30-ft Buses</t>
  </si>
  <si>
    <t xml:space="preserve">          Other</t>
  </si>
  <si>
    <t xml:space="preserve">          TOTAL</t>
  </si>
  <si>
    <t>OR RURAL AREA</t>
  </si>
  <si>
    <t>#</t>
  </si>
  <si>
    <t>$</t>
  </si>
  <si>
    <t>OVER 1 MILLION POP.</t>
  </si>
  <si>
    <t>200,000 - 1 MILLION POP.</t>
  </si>
  <si>
    <t>50,000-200,000 POP.</t>
  </si>
  <si>
    <t>UNDER 50,000 POP.</t>
  </si>
  <si>
    <t>AND RURAL AREAS</t>
  </si>
  <si>
    <t>TOTAL</t>
  </si>
  <si>
    <t xml:space="preserve">     SUB-TOTAL</t>
  </si>
  <si>
    <t xml:space="preserve">     SUB TOTAL</t>
  </si>
  <si>
    <t xml:space="preserve">                          </t>
  </si>
  <si>
    <t>Kansas City, MO-KS</t>
  </si>
  <si>
    <t>Atlanta, GA</t>
  </si>
  <si>
    <t>San Antonio, TX</t>
  </si>
  <si>
    <t>Miami, FL</t>
  </si>
  <si>
    <t>Madison, WI</t>
  </si>
  <si>
    <t xml:space="preserve">                  If quantity = 0, funds are supplemental to a previous purchase.  A negative obligation indicates a budget revision to previously obligated funds.</t>
  </si>
  <si>
    <t>Boston, MA--NH--RI</t>
  </si>
  <si>
    <t>Denver--Aurora, CO</t>
  </si>
  <si>
    <t>Los Angeles--Long Beach--Santa Ana, CA</t>
  </si>
  <si>
    <t>Milwaukee, WI</t>
  </si>
  <si>
    <t>New York--Newark, NY-NJ-CT</t>
  </si>
  <si>
    <t>Tampa--St. Petersburg, FL</t>
  </si>
  <si>
    <t>Eugene, OR</t>
  </si>
  <si>
    <t>Grand Rapids, MI</t>
  </si>
  <si>
    <t xml:space="preserve">      40-ft Buses</t>
  </si>
  <si>
    <t>Sedans/ Wagons</t>
  </si>
  <si>
    <t>Vans</t>
  </si>
  <si>
    <t>Cleveland, OH</t>
  </si>
  <si>
    <t>San Juan, PR</t>
  </si>
  <si>
    <t>TABLE 29</t>
  </si>
  <si>
    <t>Baltimore, MD</t>
  </si>
  <si>
    <t>San Diego, CA</t>
  </si>
  <si>
    <t>Dayton, OH</t>
  </si>
  <si>
    <t>Greensboro, NC</t>
  </si>
  <si>
    <t>Lincoln, NE</t>
  </si>
  <si>
    <t>Rockford, IL</t>
  </si>
  <si>
    <t>Fargo, ND-MN</t>
  </si>
  <si>
    <t>Gadsden, AL</t>
  </si>
  <si>
    <t>Harrisonburg, VA</t>
  </si>
  <si>
    <t>Lafayette, IN</t>
  </si>
  <si>
    <t>Lafayette, LA</t>
  </si>
  <si>
    <t>ALABAMA GOV APP</t>
  </si>
  <si>
    <t>ALASKA GOV APP</t>
  </si>
  <si>
    <t>COLORADO GOV APP</t>
  </si>
  <si>
    <t>FLORIDA GOV APP</t>
  </si>
  <si>
    <t>GEORGIA GOV APP</t>
  </si>
  <si>
    <t>ILLINOIS GOV APP</t>
  </si>
  <si>
    <t>IOWA GOV APP</t>
  </si>
  <si>
    <t>KENTUCKY GOV APP</t>
  </si>
  <si>
    <t>MAINE GOV APP</t>
  </si>
  <si>
    <t>MARYLAND GOV APP</t>
  </si>
  <si>
    <t>MICHIGAN GOV APP</t>
  </si>
  <si>
    <t>MINNESOTA GOV APP</t>
  </si>
  <si>
    <t>MONTANA GOV APP</t>
  </si>
  <si>
    <t>NEW MEXICO GOV APP</t>
  </si>
  <si>
    <t>OREGON GOV APP</t>
  </si>
  <si>
    <t>PENNSYLVANIA GOV APP</t>
  </si>
  <si>
    <t>RHODE ISLAND GOV APP</t>
  </si>
  <si>
    <t>SOUTH DAKOTA GOV APP</t>
  </si>
  <si>
    <t>TENNESSEE GOV APP</t>
  </si>
  <si>
    <t>TEXAS GOV APP</t>
  </si>
  <si>
    <t>VERMONT GOV APP</t>
  </si>
  <si>
    <t>VIRGIN ISLANDS</t>
  </si>
  <si>
    <t>Dallas--Fort Worth--Arlington, TX</t>
  </si>
  <si>
    <t>Indianapolis, IN</t>
  </si>
  <si>
    <t>Orlando, FL</t>
  </si>
  <si>
    <t>Portland, OR-WA</t>
  </si>
  <si>
    <t>St. Louis, MO-IL</t>
  </si>
  <si>
    <t>NOTE:    "Other" category includes Articulated Bus, Intercity Bus, Commuter/Suburban Bus, Ferry Boats,Trolley Bus, Used Bus, School bus and Dual Mode.</t>
  </si>
  <si>
    <t>Indio--Cathedral City--Palm Springs, CA</t>
  </si>
  <si>
    <t>Jackson, MS</t>
  </si>
  <si>
    <t>Lansing, MI</t>
  </si>
  <si>
    <t>Mobile, AL</t>
  </si>
  <si>
    <t>Nashville-Davidson, TN</t>
  </si>
  <si>
    <t>Savannah, GA</t>
  </si>
  <si>
    <t>Blacksburg, VA</t>
  </si>
  <si>
    <t>Kalamazoo, MI</t>
  </si>
  <si>
    <t>FY 2009 CAPITAL PROGRAM OBLIGATIONS FOR MOTOR VEHICLES</t>
  </si>
  <si>
    <t>Cincinnati, OH-KY-IN</t>
  </si>
  <si>
    <t>Columbus, OH</t>
  </si>
  <si>
    <t>Detroit, MI</t>
  </si>
  <si>
    <t>Chicago, IL-IN</t>
  </si>
  <si>
    <t>Seattle, WA</t>
  </si>
  <si>
    <t>Washington, DC-VA-MD</t>
  </si>
  <si>
    <t>Akron, OH</t>
  </si>
  <si>
    <t>Allentown--Bethlehem, PA-NJ</t>
  </si>
  <si>
    <t>Anchorage, AK</t>
  </si>
  <si>
    <t>Asheville, NC</t>
  </si>
  <si>
    <t>Bonita Springs--Naples, FL</t>
  </si>
  <si>
    <t>Buffalo, NY</t>
  </si>
  <si>
    <t>Des Moines, IA</t>
  </si>
  <si>
    <t>Durham, NC</t>
  </si>
  <si>
    <t>El Paso, TX-NM</t>
  </si>
  <si>
    <t>Evansville, IN-KY</t>
  </si>
  <si>
    <t>Fort Wayne, IN</t>
  </si>
  <si>
    <t>Gulfport--Biloxi, MS</t>
  </si>
  <si>
    <t>Knoxville, TN</t>
  </si>
  <si>
    <t>Lancaster, PA</t>
  </si>
  <si>
    <t>Lexington-Fayette, KY</t>
  </si>
  <si>
    <t>Little Rock, AR</t>
  </si>
  <si>
    <t>Port St. Lucie, FL</t>
  </si>
  <si>
    <t>Reno, NV</t>
  </si>
  <si>
    <t>Richmond, VA</t>
  </si>
  <si>
    <t>Ames, IA</t>
  </si>
  <si>
    <t>Bellingham, WA</t>
  </si>
  <si>
    <t>Bloomington, IN</t>
  </si>
  <si>
    <t>Bloomington--Normal, IL</t>
  </si>
  <si>
    <t>Cedar Rapids, IA</t>
  </si>
  <si>
    <t>Danville, VA</t>
  </si>
  <si>
    <t>Davis, CA</t>
  </si>
  <si>
    <t>Decatur, IL</t>
  </si>
  <si>
    <t>Dubuque, IA-IL</t>
  </si>
  <si>
    <t>Duluth, MN-WI</t>
  </si>
  <si>
    <t>Eau Claire, WI</t>
  </si>
  <si>
    <t>Erie, PA</t>
  </si>
  <si>
    <t>Fond du Lac, WI</t>
  </si>
  <si>
    <t>Fredericksburg, VA</t>
  </si>
  <si>
    <t>Great Falls, MT</t>
  </si>
  <si>
    <t>Green Bay, WI</t>
  </si>
  <si>
    <t>Holland, MI</t>
  </si>
  <si>
    <t>Iowa City, IA</t>
  </si>
  <si>
    <t>Kankakee, IL</t>
  </si>
  <si>
    <t>Kenosha, WI</t>
  </si>
  <si>
    <t>La Crosse, WI-MN</t>
  </si>
  <si>
    <t>Lebanon, PA</t>
  </si>
  <si>
    <t>Morgantown, WV</t>
  </si>
  <si>
    <t>Muncie, IN</t>
  </si>
  <si>
    <t>Owensboro, KY</t>
  </si>
  <si>
    <t>Parkersburg, WV-OH</t>
  </si>
  <si>
    <t>Racine, WI</t>
  </si>
  <si>
    <t>Roanoke, VA</t>
  </si>
  <si>
    <t>Sheboygan, WI</t>
  </si>
  <si>
    <t>Springfield, IL</t>
  </si>
  <si>
    <t>State College, PA</t>
  </si>
  <si>
    <t>Wenatchee, WA</t>
  </si>
  <si>
    <t>CALIFORNIA GOV APP</t>
  </si>
  <si>
    <t>HAWAII GOV APP</t>
  </si>
  <si>
    <t>NEW HAMPSHIRE GOV APP</t>
  </si>
  <si>
    <t>PUERTO RICO GOV APP</t>
  </si>
  <si>
    <t>VIRGINIA GOV APP</t>
  </si>
  <si>
    <t>WYOMING GOV APP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</si>
</sst>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7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5" fontId="0" fillId="0" borderId="0" xfId="0" applyNumberFormat="1" applyProtection="1"/>
    <xf numFmtId="0" fontId="4" fillId="0" borderId="4" xfId="0" applyFont="1" applyBorder="1"/>
    <xf numFmtId="37" fontId="0" fillId="0" borderId="4" xfId="0" applyNumberFormat="1" applyBorder="1" applyProtection="1"/>
    <xf numFmtId="5" fontId="0" fillId="0" borderId="5" xfId="0" applyNumberFormat="1" applyBorder="1" applyProtection="1"/>
    <xf numFmtId="37" fontId="0" fillId="0" borderId="5" xfId="0" applyNumberFormat="1" applyBorder="1" applyProtection="1"/>
    <xf numFmtId="0" fontId="4" fillId="0" borderId="9" xfId="0" applyFont="1" applyBorder="1"/>
    <xf numFmtId="37" fontId="0" fillId="0" borderId="9" xfId="0" applyNumberFormat="1" applyBorder="1" applyProtection="1"/>
    <xf numFmtId="37" fontId="0" fillId="0" borderId="10" xfId="0" applyNumberFormat="1" applyBorder="1" applyProtection="1"/>
    <xf numFmtId="0" fontId="5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0" fillId="0" borderId="0" xfId="0" applyBorder="1"/>
    <xf numFmtId="0" fontId="4" fillId="2" borderId="4" xfId="0" applyFont="1" applyFill="1" applyBorder="1"/>
    <xf numFmtId="0" fontId="0" fillId="2" borderId="4" xfId="0" applyFill="1" applyBorder="1"/>
    <xf numFmtId="5" fontId="0" fillId="2" borderId="0" xfId="0" applyNumberFormat="1" applyFill="1" applyBorder="1" applyProtection="1"/>
    <xf numFmtId="5" fontId="0" fillId="2" borderId="5" xfId="0" applyNumberFormat="1" applyFill="1" applyBorder="1" applyProtection="1"/>
    <xf numFmtId="5" fontId="0" fillId="2" borderId="0" xfId="0" applyNumberFormat="1" applyFill="1" applyProtection="1"/>
    <xf numFmtId="0" fontId="6" fillId="0" borderId="0" xfId="0" applyFont="1"/>
    <xf numFmtId="0" fontId="4" fillId="0" borderId="11" xfId="0" applyFont="1" applyBorder="1"/>
    <xf numFmtId="37" fontId="0" fillId="0" borderId="11" xfId="0" applyNumberFormat="1" applyBorder="1" applyProtection="1"/>
    <xf numFmtId="37" fontId="0" fillId="0" borderId="12" xfId="0" applyNumberFormat="1" applyBorder="1" applyProtection="1"/>
    <xf numFmtId="3" fontId="0" fillId="2" borderId="4" xfId="0" applyNumberFormat="1" applyFill="1" applyBorder="1"/>
    <xf numFmtId="5" fontId="0" fillId="0" borderId="0" xfId="0" applyNumberFormat="1"/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Z170"/>
  <sheetViews>
    <sheetView tabSelected="1" defaultGridColor="0" colorId="22" zoomScale="75" zoomScaleNormal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P147" sqref="P147"/>
    </sheetView>
  </sheetViews>
  <sheetFormatPr defaultColWidth="11.44140625" defaultRowHeight="15"/>
  <cols>
    <col min="1" max="1" width="1.109375" customWidth="1"/>
    <col min="2" max="2" width="28.33203125" customWidth="1"/>
    <col min="3" max="3" width="5.77734375" customWidth="1"/>
    <col min="4" max="4" width="13.109375" customWidth="1"/>
    <col min="5" max="5" width="5.6640625" customWidth="1"/>
    <col min="6" max="6" width="13" customWidth="1"/>
    <col min="7" max="7" width="5.6640625" customWidth="1"/>
    <col min="8" max="8" width="13.109375" customWidth="1"/>
    <col min="9" max="9" width="5.6640625" customWidth="1"/>
    <col min="10" max="10" width="13.109375" customWidth="1"/>
    <col min="11" max="11" width="5.77734375" customWidth="1"/>
    <col min="12" max="12" width="13" customWidth="1"/>
    <col min="13" max="13" width="5.77734375" customWidth="1"/>
    <col min="14" max="14" width="11.77734375" customWidth="1"/>
    <col min="15" max="15" width="5.77734375" customWidth="1"/>
    <col min="16" max="16" width="11.77734375" customWidth="1"/>
    <col min="17" max="17" width="6.5546875" customWidth="1"/>
    <col min="18" max="18" width="12.77734375" customWidth="1"/>
    <col min="19" max="19" width="5.77734375" customWidth="1"/>
    <col min="20" max="20" width="11.77734375" customWidth="1"/>
    <col min="21" max="21" width="5.77734375" customWidth="1"/>
    <col min="22" max="22" width="11.77734375" customWidth="1"/>
    <col min="23" max="23" width="5.77734375" customWidth="1"/>
    <col min="24" max="24" width="11.77734375" customWidth="1"/>
    <col min="25" max="25" width="6.77734375" customWidth="1"/>
    <col min="26" max="26" width="12.77734375" customWidth="1"/>
  </cols>
  <sheetData>
    <row r="1" spans="2:26" ht="18">
      <c r="B1" s="40" t="s">
        <v>37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2:26" ht="18">
      <c r="B2" s="40" t="s">
        <v>85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2:26" ht="15.75" thickBot="1"/>
    <row r="4" spans="2:26" ht="11.25" customHeight="1">
      <c r="B4" s="1"/>
      <c r="C4" s="1"/>
      <c r="D4" s="2"/>
      <c r="E4" s="1"/>
      <c r="F4" s="2"/>
      <c r="G4" s="1"/>
      <c r="H4" s="2"/>
      <c r="I4" s="1"/>
      <c r="J4" s="2"/>
      <c r="K4" s="1"/>
      <c r="L4" s="2"/>
      <c r="M4" s="1"/>
      <c r="N4" s="2"/>
      <c r="O4" s="1"/>
      <c r="P4" s="2"/>
      <c r="Q4" s="1"/>
      <c r="R4" s="3"/>
    </row>
    <row r="5" spans="2:26" ht="15.75">
      <c r="B5" s="22" t="s">
        <v>0</v>
      </c>
      <c r="C5" s="4" t="s">
        <v>32</v>
      </c>
      <c r="D5" s="5"/>
      <c r="E5" s="4" t="s">
        <v>1</v>
      </c>
      <c r="F5" s="5"/>
      <c r="G5" s="4" t="s">
        <v>2</v>
      </c>
      <c r="H5" s="5"/>
      <c r="I5" s="4" t="s">
        <v>3</v>
      </c>
      <c r="J5" s="5"/>
      <c r="K5" s="4" t="s">
        <v>33</v>
      </c>
      <c r="L5" s="5"/>
      <c r="M5" s="41" t="s">
        <v>34</v>
      </c>
      <c r="N5" s="42"/>
      <c r="O5" s="4" t="s">
        <v>4</v>
      </c>
      <c r="P5" s="5"/>
      <c r="Q5" s="4" t="s">
        <v>5</v>
      </c>
      <c r="R5" s="6"/>
    </row>
    <row r="6" spans="2:26" ht="15.75">
      <c r="B6" s="22" t="s">
        <v>6</v>
      </c>
      <c r="C6" s="39" t="s">
        <v>7</v>
      </c>
      <c r="D6" s="23" t="s">
        <v>8</v>
      </c>
      <c r="E6" s="39" t="s">
        <v>7</v>
      </c>
      <c r="F6" s="23" t="s">
        <v>8</v>
      </c>
      <c r="G6" s="39" t="s">
        <v>7</v>
      </c>
      <c r="H6" s="23" t="s">
        <v>8</v>
      </c>
      <c r="I6" s="39" t="s">
        <v>7</v>
      </c>
      <c r="J6" s="23" t="s">
        <v>8</v>
      </c>
      <c r="K6" s="22" t="s">
        <v>7</v>
      </c>
      <c r="L6" s="23" t="s">
        <v>8</v>
      </c>
      <c r="M6" s="22" t="s">
        <v>7</v>
      </c>
      <c r="N6" s="23" t="s">
        <v>8</v>
      </c>
      <c r="O6" s="22" t="s">
        <v>7</v>
      </c>
      <c r="P6" s="23" t="s">
        <v>8</v>
      </c>
      <c r="Q6" s="22" t="s">
        <v>7</v>
      </c>
      <c r="R6" s="24" t="s">
        <v>8</v>
      </c>
    </row>
    <row r="7" spans="2:26" ht="9" customHeight="1" thickBot="1">
      <c r="B7" s="7"/>
      <c r="C7" s="7"/>
      <c r="D7" s="8"/>
      <c r="E7" s="7"/>
      <c r="F7" s="8"/>
      <c r="G7" s="7"/>
      <c r="H7" s="8"/>
      <c r="I7" s="7"/>
      <c r="J7" s="8"/>
      <c r="K7" s="7"/>
      <c r="L7" s="8"/>
      <c r="M7" s="7"/>
      <c r="N7" s="8"/>
      <c r="O7" s="7"/>
      <c r="P7" s="8"/>
      <c r="Q7" s="7"/>
      <c r="R7" s="9"/>
    </row>
    <row r="8" spans="2:26">
      <c r="B8" s="10"/>
      <c r="C8" s="11"/>
      <c r="E8" s="11"/>
      <c r="G8" s="11"/>
      <c r="I8" s="11"/>
      <c r="K8" s="11"/>
      <c r="M8" s="11"/>
      <c r="O8" s="11"/>
      <c r="Q8" s="11"/>
      <c r="R8" s="12"/>
    </row>
    <row r="9" spans="2:26" ht="15.75">
      <c r="B9" s="4" t="s">
        <v>9</v>
      </c>
      <c r="C9" s="11"/>
      <c r="E9" s="11"/>
      <c r="G9" s="11"/>
      <c r="I9" s="11"/>
      <c r="K9" s="11"/>
      <c r="M9" s="11"/>
      <c r="O9" s="11"/>
      <c r="Q9" s="11"/>
      <c r="R9" s="12"/>
    </row>
    <row r="10" spans="2:26" ht="6" customHeight="1">
      <c r="B10" s="10"/>
      <c r="C10" s="11"/>
      <c r="E10" s="11"/>
      <c r="G10" s="11"/>
      <c r="I10" s="11"/>
      <c r="K10" s="11"/>
      <c r="M10" s="11"/>
      <c r="O10" s="11"/>
      <c r="Q10" s="11"/>
      <c r="R10" s="12"/>
    </row>
    <row r="11" spans="2:26">
      <c r="B11" s="14" t="s">
        <v>19</v>
      </c>
      <c r="C11" s="15">
        <v>9</v>
      </c>
      <c r="D11" s="25">
        <v>2980320</v>
      </c>
      <c r="E11" s="15">
        <v>0</v>
      </c>
      <c r="F11" s="25">
        <v>0</v>
      </c>
      <c r="G11" s="15">
        <v>0</v>
      </c>
      <c r="H11" s="26">
        <v>0</v>
      </c>
      <c r="I11" s="15">
        <v>0</v>
      </c>
      <c r="J11" s="26">
        <v>0</v>
      </c>
      <c r="K11" s="15">
        <v>0</v>
      </c>
      <c r="L11" s="25">
        <v>0</v>
      </c>
      <c r="M11" s="15">
        <v>0</v>
      </c>
      <c r="N11" s="25">
        <v>0</v>
      </c>
      <c r="O11" s="15">
        <v>36</v>
      </c>
      <c r="P11" s="25">
        <v>14008000</v>
      </c>
      <c r="Q11" s="15">
        <f>C11+E11+G11+I11+K11+M11+O11</f>
        <v>45</v>
      </c>
      <c r="R11" s="16">
        <f>D11+F11+H11+J11+L11+N11+P11</f>
        <v>16988320</v>
      </c>
    </row>
    <row r="12" spans="2:26">
      <c r="B12" s="14" t="s">
        <v>38</v>
      </c>
      <c r="C12" s="15">
        <v>0</v>
      </c>
      <c r="D12" s="25">
        <v>0</v>
      </c>
      <c r="E12" s="15">
        <v>0</v>
      </c>
      <c r="F12" s="25">
        <v>0</v>
      </c>
      <c r="G12" s="15">
        <v>0</v>
      </c>
      <c r="H12" s="25">
        <v>0</v>
      </c>
      <c r="I12" s="15">
        <v>2</v>
      </c>
      <c r="J12" s="25">
        <v>570398</v>
      </c>
      <c r="K12" s="15">
        <v>0</v>
      </c>
      <c r="L12" s="25">
        <v>0</v>
      </c>
      <c r="M12" s="15">
        <v>0</v>
      </c>
      <c r="N12" s="25">
        <v>0</v>
      </c>
      <c r="O12" s="15">
        <v>0</v>
      </c>
      <c r="P12" s="25">
        <v>0</v>
      </c>
      <c r="Q12" s="15">
        <f t="shared" ref="Q12:Q35" si="0">C12+E12+G12+I12+K12+M12+O12</f>
        <v>2</v>
      </c>
      <c r="R12" s="16">
        <f t="shared" ref="R12:R35" si="1">D12+F12+H12+J12+L12+N12+P12</f>
        <v>570398</v>
      </c>
    </row>
    <row r="13" spans="2:26">
      <c r="B13" s="14" t="s">
        <v>24</v>
      </c>
      <c r="C13" s="15">
        <v>1</v>
      </c>
      <c r="D13" s="25">
        <v>237500</v>
      </c>
      <c r="E13" s="15">
        <v>0</v>
      </c>
      <c r="F13" s="25">
        <v>0</v>
      </c>
      <c r="G13" s="15">
        <v>0</v>
      </c>
      <c r="H13" s="25">
        <v>0</v>
      </c>
      <c r="I13" s="15">
        <v>0</v>
      </c>
      <c r="J13" s="25">
        <v>0</v>
      </c>
      <c r="K13" s="15">
        <v>0</v>
      </c>
      <c r="L13" s="25">
        <v>0</v>
      </c>
      <c r="M13" s="15">
        <v>0</v>
      </c>
      <c r="N13" s="25">
        <v>0</v>
      </c>
      <c r="O13" s="15">
        <v>0</v>
      </c>
      <c r="P13" s="25">
        <v>0</v>
      </c>
      <c r="Q13" s="15">
        <f t="shared" si="0"/>
        <v>1</v>
      </c>
      <c r="R13" s="16">
        <f t="shared" si="1"/>
        <v>237500</v>
      </c>
    </row>
    <row r="14" spans="2:26">
      <c r="B14" s="14" t="s">
        <v>89</v>
      </c>
      <c r="C14" s="15">
        <v>0</v>
      </c>
      <c r="D14" s="25">
        <v>0</v>
      </c>
      <c r="E14" s="15">
        <v>0</v>
      </c>
      <c r="F14" s="25">
        <v>0</v>
      </c>
      <c r="G14" s="15">
        <v>0</v>
      </c>
      <c r="H14" s="25">
        <v>0</v>
      </c>
      <c r="I14" s="15">
        <v>0</v>
      </c>
      <c r="J14" s="25">
        <v>0</v>
      </c>
      <c r="K14" s="15">
        <v>0</v>
      </c>
      <c r="L14" s="25">
        <v>0</v>
      </c>
      <c r="M14" s="15">
        <v>0</v>
      </c>
      <c r="N14" s="25">
        <v>0</v>
      </c>
      <c r="O14" s="15">
        <v>1</v>
      </c>
      <c r="P14" s="25">
        <v>225720</v>
      </c>
      <c r="Q14" s="15">
        <f t="shared" si="0"/>
        <v>1</v>
      </c>
      <c r="R14" s="16">
        <f t="shared" si="1"/>
        <v>225720</v>
      </c>
    </row>
    <row r="15" spans="2:26">
      <c r="B15" s="18" t="s">
        <v>86</v>
      </c>
      <c r="C15" s="19">
        <v>4</v>
      </c>
      <c r="D15" s="20">
        <v>1225000</v>
      </c>
      <c r="E15" s="19">
        <v>0</v>
      </c>
      <c r="F15" s="20">
        <v>0</v>
      </c>
      <c r="G15" s="19">
        <v>0</v>
      </c>
      <c r="H15" s="20">
        <v>0</v>
      </c>
      <c r="I15" s="19">
        <v>0</v>
      </c>
      <c r="J15" s="20">
        <v>0</v>
      </c>
      <c r="K15" s="19">
        <v>0</v>
      </c>
      <c r="L15" s="20">
        <v>0</v>
      </c>
      <c r="M15" s="19">
        <v>0</v>
      </c>
      <c r="N15" s="20">
        <v>0</v>
      </c>
      <c r="O15" s="19">
        <v>0</v>
      </c>
      <c r="P15" s="20">
        <v>0</v>
      </c>
      <c r="Q15" s="15">
        <f t="shared" si="0"/>
        <v>4</v>
      </c>
      <c r="R15" s="16">
        <f t="shared" si="1"/>
        <v>1225000</v>
      </c>
    </row>
    <row r="16" spans="2:26">
      <c r="B16" s="14" t="s">
        <v>35</v>
      </c>
      <c r="C16" s="15">
        <v>0</v>
      </c>
      <c r="D16" s="25">
        <v>0</v>
      </c>
      <c r="E16" s="15">
        <v>0</v>
      </c>
      <c r="F16" s="25">
        <v>0</v>
      </c>
      <c r="G16" s="15">
        <v>0</v>
      </c>
      <c r="H16" s="25">
        <v>0</v>
      </c>
      <c r="I16" s="15">
        <v>4</v>
      </c>
      <c r="J16" s="25">
        <v>225720</v>
      </c>
      <c r="K16" s="15">
        <v>0</v>
      </c>
      <c r="L16" s="25">
        <v>0</v>
      </c>
      <c r="M16" s="15">
        <v>0</v>
      </c>
      <c r="N16" s="25">
        <v>0</v>
      </c>
      <c r="O16" s="15">
        <v>0</v>
      </c>
      <c r="P16" s="25">
        <v>66462</v>
      </c>
      <c r="Q16" s="15">
        <f t="shared" si="0"/>
        <v>4</v>
      </c>
      <c r="R16" s="16">
        <f t="shared" si="1"/>
        <v>292182</v>
      </c>
    </row>
    <row r="17" spans="2:18">
      <c r="B17" s="14" t="s">
        <v>87</v>
      </c>
      <c r="C17" s="15">
        <v>2</v>
      </c>
      <c r="D17" s="25">
        <v>554638</v>
      </c>
      <c r="E17" s="15">
        <v>0</v>
      </c>
      <c r="F17" s="25">
        <v>0</v>
      </c>
      <c r="G17" s="15">
        <v>0</v>
      </c>
      <c r="H17" s="25">
        <v>0</v>
      </c>
      <c r="I17" s="15">
        <v>0</v>
      </c>
      <c r="J17" s="25">
        <v>0</v>
      </c>
      <c r="K17" s="15">
        <v>0</v>
      </c>
      <c r="L17" s="25">
        <v>0</v>
      </c>
      <c r="M17" s="15">
        <v>0</v>
      </c>
      <c r="N17" s="25">
        <v>0</v>
      </c>
      <c r="O17" s="15">
        <v>0</v>
      </c>
      <c r="P17" s="25">
        <v>0</v>
      </c>
      <c r="Q17" s="15">
        <f t="shared" si="0"/>
        <v>2</v>
      </c>
      <c r="R17" s="16">
        <f t="shared" si="1"/>
        <v>554638</v>
      </c>
    </row>
    <row r="18" spans="2:18">
      <c r="B18" s="14" t="s">
        <v>71</v>
      </c>
      <c r="C18" s="15">
        <v>3</v>
      </c>
      <c r="D18" s="25">
        <v>950000</v>
      </c>
      <c r="E18" s="15">
        <v>0</v>
      </c>
      <c r="F18" s="25">
        <v>0</v>
      </c>
      <c r="G18" s="15">
        <v>0</v>
      </c>
      <c r="H18" s="25">
        <v>0</v>
      </c>
      <c r="I18" s="15">
        <v>0</v>
      </c>
      <c r="J18" s="25">
        <v>0</v>
      </c>
      <c r="K18" s="15">
        <v>0</v>
      </c>
      <c r="L18" s="25">
        <v>0</v>
      </c>
      <c r="M18" s="15">
        <v>0</v>
      </c>
      <c r="N18" s="25">
        <v>0</v>
      </c>
      <c r="O18" s="15">
        <v>0</v>
      </c>
      <c r="P18" s="25">
        <v>0</v>
      </c>
      <c r="Q18" s="15">
        <f t="shared" si="0"/>
        <v>3</v>
      </c>
      <c r="R18" s="16">
        <f t="shared" si="1"/>
        <v>950000</v>
      </c>
    </row>
    <row r="19" spans="2:18">
      <c r="B19" s="14" t="s">
        <v>25</v>
      </c>
      <c r="C19" s="15">
        <v>4</v>
      </c>
      <c r="D19" s="25">
        <v>1099373</v>
      </c>
      <c r="E19" s="15">
        <v>0</v>
      </c>
      <c r="F19" s="25">
        <v>0</v>
      </c>
      <c r="G19" s="15">
        <v>0</v>
      </c>
      <c r="H19" s="25">
        <v>0</v>
      </c>
      <c r="I19" s="15">
        <v>0</v>
      </c>
      <c r="J19" s="25">
        <v>0</v>
      </c>
      <c r="K19" s="15">
        <v>0</v>
      </c>
      <c r="L19" s="25">
        <v>0</v>
      </c>
      <c r="M19" s="15">
        <v>0</v>
      </c>
      <c r="N19" s="25">
        <v>0</v>
      </c>
      <c r="O19" s="15">
        <v>0</v>
      </c>
      <c r="P19" s="25">
        <v>0</v>
      </c>
      <c r="Q19" s="15">
        <f t="shared" si="0"/>
        <v>4</v>
      </c>
      <c r="R19" s="16">
        <f t="shared" si="1"/>
        <v>1099373</v>
      </c>
    </row>
    <row r="20" spans="2:18">
      <c r="B20" s="14" t="s">
        <v>88</v>
      </c>
      <c r="C20" s="15">
        <v>16</v>
      </c>
      <c r="D20" s="25">
        <v>4917000</v>
      </c>
      <c r="E20" s="15">
        <v>0</v>
      </c>
      <c r="F20" s="25">
        <v>0</v>
      </c>
      <c r="G20" s="15">
        <v>0</v>
      </c>
      <c r="H20" s="25">
        <v>0</v>
      </c>
      <c r="I20" s="15">
        <v>0</v>
      </c>
      <c r="J20" s="25">
        <v>0</v>
      </c>
      <c r="K20" s="15">
        <v>0</v>
      </c>
      <c r="L20" s="25">
        <v>0</v>
      </c>
      <c r="M20" s="15">
        <v>0</v>
      </c>
      <c r="N20" s="25">
        <v>0</v>
      </c>
      <c r="O20" s="15">
        <v>0</v>
      </c>
      <c r="P20" s="25">
        <v>0</v>
      </c>
      <c r="Q20" s="15">
        <f t="shared" si="0"/>
        <v>16</v>
      </c>
      <c r="R20" s="16">
        <f t="shared" si="1"/>
        <v>4917000</v>
      </c>
    </row>
    <row r="21" spans="2:18">
      <c r="B21" s="34" t="s">
        <v>72</v>
      </c>
      <c r="C21" s="35">
        <v>3</v>
      </c>
      <c r="D21" s="36">
        <v>1113780</v>
      </c>
      <c r="E21" s="35">
        <v>0</v>
      </c>
      <c r="F21" s="36">
        <v>0</v>
      </c>
      <c r="G21" s="35">
        <v>0</v>
      </c>
      <c r="H21" s="36">
        <v>0</v>
      </c>
      <c r="I21" s="35">
        <v>0</v>
      </c>
      <c r="J21" s="36">
        <v>0</v>
      </c>
      <c r="K21" s="35">
        <v>0</v>
      </c>
      <c r="L21" s="36">
        <v>0</v>
      </c>
      <c r="M21" s="35">
        <v>0</v>
      </c>
      <c r="N21" s="36">
        <v>0</v>
      </c>
      <c r="O21" s="35">
        <v>0</v>
      </c>
      <c r="P21" s="36">
        <v>0</v>
      </c>
      <c r="Q21" s="15">
        <f t="shared" si="0"/>
        <v>3</v>
      </c>
      <c r="R21" s="16">
        <f t="shared" si="1"/>
        <v>1113780</v>
      </c>
    </row>
    <row r="22" spans="2:18">
      <c r="B22" s="14" t="s">
        <v>18</v>
      </c>
      <c r="C22" s="15">
        <v>1</v>
      </c>
      <c r="D22" s="25">
        <v>451440</v>
      </c>
      <c r="E22" s="15">
        <v>0</v>
      </c>
      <c r="F22" s="25">
        <v>0</v>
      </c>
      <c r="G22" s="15">
        <v>0</v>
      </c>
      <c r="H22" s="25">
        <v>0</v>
      </c>
      <c r="I22" s="15">
        <v>0</v>
      </c>
      <c r="J22" s="25">
        <v>0</v>
      </c>
      <c r="K22" s="15">
        <v>0</v>
      </c>
      <c r="L22" s="25">
        <v>0</v>
      </c>
      <c r="M22" s="15">
        <v>0</v>
      </c>
      <c r="N22" s="25">
        <v>0</v>
      </c>
      <c r="O22" s="15">
        <v>0</v>
      </c>
      <c r="P22" s="25">
        <v>0</v>
      </c>
      <c r="Q22" s="15">
        <f t="shared" si="0"/>
        <v>1</v>
      </c>
      <c r="R22" s="16">
        <f t="shared" si="1"/>
        <v>451440</v>
      </c>
    </row>
    <row r="23" spans="2:18">
      <c r="B23" s="14" t="s">
        <v>26</v>
      </c>
      <c r="C23" s="15">
        <v>11</v>
      </c>
      <c r="D23" s="25">
        <v>4857840</v>
      </c>
      <c r="E23" s="15">
        <v>1</v>
      </c>
      <c r="F23" s="25">
        <v>514976</v>
      </c>
      <c r="G23" s="15">
        <v>0</v>
      </c>
      <c r="H23" s="25">
        <v>160512</v>
      </c>
      <c r="I23" s="15">
        <v>2</v>
      </c>
      <c r="J23" s="25">
        <v>142500</v>
      </c>
      <c r="K23" s="15">
        <v>0</v>
      </c>
      <c r="L23" s="25">
        <v>0</v>
      </c>
      <c r="M23" s="15">
        <v>0</v>
      </c>
      <c r="N23" s="25">
        <v>0</v>
      </c>
      <c r="O23" s="15">
        <v>2</v>
      </c>
      <c r="P23" s="25">
        <v>1523610</v>
      </c>
      <c r="Q23" s="15">
        <f t="shared" si="0"/>
        <v>16</v>
      </c>
      <c r="R23" s="16">
        <f t="shared" si="1"/>
        <v>7199438</v>
      </c>
    </row>
    <row r="24" spans="2:18">
      <c r="B24" s="14" t="s">
        <v>21</v>
      </c>
      <c r="C24" s="15">
        <v>6</v>
      </c>
      <c r="D24" s="25">
        <v>3475980</v>
      </c>
      <c r="E24" s="15">
        <v>0</v>
      </c>
      <c r="F24" s="25">
        <v>0</v>
      </c>
      <c r="G24" s="15">
        <v>0</v>
      </c>
      <c r="H24" s="25">
        <v>0</v>
      </c>
      <c r="I24" s="15">
        <v>0</v>
      </c>
      <c r="J24" s="25">
        <v>0</v>
      </c>
      <c r="K24" s="15">
        <v>0</v>
      </c>
      <c r="L24" s="25">
        <v>0</v>
      </c>
      <c r="M24" s="15">
        <v>0</v>
      </c>
      <c r="N24" s="25">
        <v>0</v>
      </c>
      <c r="O24" s="15">
        <v>1</v>
      </c>
      <c r="P24" s="25">
        <v>209000</v>
      </c>
      <c r="Q24" s="15">
        <f t="shared" si="0"/>
        <v>7</v>
      </c>
      <c r="R24" s="16">
        <f t="shared" si="1"/>
        <v>3684980</v>
      </c>
    </row>
    <row r="25" spans="2:18">
      <c r="B25" s="14" t="s">
        <v>27</v>
      </c>
      <c r="C25" s="15">
        <v>0</v>
      </c>
      <c r="D25" s="25">
        <v>0</v>
      </c>
      <c r="E25" s="15">
        <v>0</v>
      </c>
      <c r="F25" s="25">
        <v>0</v>
      </c>
      <c r="G25" s="15">
        <v>0</v>
      </c>
      <c r="H25" s="25">
        <v>0</v>
      </c>
      <c r="I25" s="15">
        <v>2</v>
      </c>
      <c r="J25" s="25">
        <v>416000</v>
      </c>
      <c r="K25" s="15">
        <v>0</v>
      </c>
      <c r="L25" s="25">
        <v>0</v>
      </c>
      <c r="M25" s="15">
        <v>0</v>
      </c>
      <c r="N25" s="25">
        <v>0</v>
      </c>
      <c r="O25" s="15">
        <v>0</v>
      </c>
      <c r="P25" s="25">
        <v>0</v>
      </c>
      <c r="Q25" s="15">
        <f t="shared" si="0"/>
        <v>2</v>
      </c>
      <c r="R25" s="16">
        <f t="shared" si="1"/>
        <v>416000</v>
      </c>
    </row>
    <row r="26" spans="2:18">
      <c r="B26" s="34" t="s">
        <v>28</v>
      </c>
      <c r="C26" s="35">
        <v>0</v>
      </c>
      <c r="D26" s="36">
        <v>0</v>
      </c>
      <c r="E26" s="35">
        <v>0</v>
      </c>
      <c r="F26" s="36">
        <v>0</v>
      </c>
      <c r="G26" s="35">
        <v>0</v>
      </c>
      <c r="H26" s="36">
        <v>0</v>
      </c>
      <c r="I26" s="35">
        <v>11</v>
      </c>
      <c r="J26" s="36">
        <v>1420538</v>
      </c>
      <c r="K26" s="35">
        <v>0</v>
      </c>
      <c r="L26" s="36">
        <v>0</v>
      </c>
      <c r="M26" s="35">
        <v>8</v>
      </c>
      <c r="N26" s="36">
        <v>362010</v>
      </c>
      <c r="O26" s="35">
        <v>0</v>
      </c>
      <c r="P26" s="36">
        <v>0</v>
      </c>
      <c r="Q26" s="15">
        <f t="shared" si="0"/>
        <v>19</v>
      </c>
      <c r="R26" s="16">
        <f t="shared" si="1"/>
        <v>1782548</v>
      </c>
    </row>
    <row r="27" spans="2:18">
      <c r="B27" s="14" t="s">
        <v>73</v>
      </c>
      <c r="C27" s="15">
        <v>0</v>
      </c>
      <c r="D27" s="25">
        <v>0</v>
      </c>
      <c r="E27" s="15">
        <v>1</v>
      </c>
      <c r="F27" s="25">
        <v>600000</v>
      </c>
      <c r="G27" s="15">
        <v>0</v>
      </c>
      <c r="H27" s="25">
        <v>0</v>
      </c>
      <c r="I27" s="15">
        <v>0</v>
      </c>
      <c r="J27" s="25">
        <v>0</v>
      </c>
      <c r="K27" s="15">
        <v>0</v>
      </c>
      <c r="L27" s="25">
        <v>0</v>
      </c>
      <c r="M27" s="15">
        <v>0</v>
      </c>
      <c r="N27" s="25">
        <v>0</v>
      </c>
      <c r="O27" s="15">
        <v>0</v>
      </c>
      <c r="P27" s="25">
        <v>0</v>
      </c>
      <c r="Q27" s="15">
        <f t="shared" si="0"/>
        <v>1</v>
      </c>
      <c r="R27" s="16">
        <f t="shared" si="1"/>
        <v>600000</v>
      </c>
    </row>
    <row r="28" spans="2:18">
      <c r="B28" s="14" t="s">
        <v>74</v>
      </c>
      <c r="C28" s="15">
        <v>0</v>
      </c>
      <c r="D28" s="25">
        <v>0</v>
      </c>
      <c r="E28" s="15">
        <v>1</v>
      </c>
      <c r="F28" s="25">
        <v>338400</v>
      </c>
      <c r="G28" s="15">
        <v>0</v>
      </c>
      <c r="H28" s="25">
        <v>0</v>
      </c>
      <c r="I28" s="15">
        <v>2</v>
      </c>
      <c r="J28" s="25">
        <v>141800</v>
      </c>
      <c r="K28" s="15">
        <v>0</v>
      </c>
      <c r="L28" s="25">
        <v>0</v>
      </c>
      <c r="M28" s="15">
        <v>0</v>
      </c>
      <c r="N28" s="25">
        <v>0</v>
      </c>
      <c r="O28" s="15">
        <v>0</v>
      </c>
      <c r="P28" s="25">
        <v>0</v>
      </c>
      <c r="Q28" s="15">
        <f t="shared" si="0"/>
        <v>3</v>
      </c>
      <c r="R28" s="16">
        <f t="shared" si="1"/>
        <v>480200</v>
      </c>
    </row>
    <row r="29" spans="2:18">
      <c r="B29" s="14" t="s">
        <v>20</v>
      </c>
      <c r="C29" s="15">
        <v>3</v>
      </c>
      <c r="D29" s="25">
        <v>1162604</v>
      </c>
      <c r="E29" s="15">
        <v>0</v>
      </c>
      <c r="F29" s="25">
        <v>0</v>
      </c>
      <c r="G29" s="15">
        <v>0</v>
      </c>
      <c r="H29" s="25">
        <v>0</v>
      </c>
      <c r="I29" s="15">
        <v>0</v>
      </c>
      <c r="J29" s="25">
        <v>0</v>
      </c>
      <c r="K29" s="15">
        <v>0</v>
      </c>
      <c r="L29" s="25">
        <v>0</v>
      </c>
      <c r="M29" s="15">
        <v>0</v>
      </c>
      <c r="N29" s="25">
        <v>0</v>
      </c>
      <c r="O29" s="15">
        <v>0</v>
      </c>
      <c r="P29" s="25">
        <v>0</v>
      </c>
      <c r="Q29" s="15">
        <f t="shared" si="0"/>
        <v>3</v>
      </c>
      <c r="R29" s="16">
        <f t="shared" si="1"/>
        <v>1162604</v>
      </c>
    </row>
    <row r="30" spans="2:18">
      <c r="B30" s="18" t="s">
        <v>39</v>
      </c>
      <c r="C30" s="19">
        <v>1</v>
      </c>
      <c r="D30" s="20">
        <v>475000</v>
      </c>
      <c r="E30" s="19">
        <v>0</v>
      </c>
      <c r="F30" s="20">
        <v>0</v>
      </c>
      <c r="G30" s="19">
        <v>0</v>
      </c>
      <c r="H30" s="20">
        <v>0</v>
      </c>
      <c r="I30" s="19">
        <v>0</v>
      </c>
      <c r="J30" s="20">
        <v>0</v>
      </c>
      <c r="K30" s="19">
        <v>0</v>
      </c>
      <c r="L30" s="20">
        <v>0</v>
      </c>
      <c r="M30" s="19">
        <v>0</v>
      </c>
      <c r="N30" s="20">
        <v>0</v>
      </c>
      <c r="O30" s="19">
        <v>0</v>
      </c>
      <c r="P30" s="20">
        <v>0</v>
      </c>
      <c r="Q30" s="15">
        <f t="shared" si="0"/>
        <v>1</v>
      </c>
      <c r="R30" s="16">
        <f t="shared" si="1"/>
        <v>475000</v>
      </c>
    </row>
    <row r="31" spans="2:18">
      <c r="B31" s="14" t="s">
        <v>36</v>
      </c>
      <c r="C31" s="15">
        <v>0</v>
      </c>
      <c r="D31" s="25">
        <v>0</v>
      </c>
      <c r="E31" s="15">
        <v>0</v>
      </c>
      <c r="F31" s="25">
        <v>0</v>
      </c>
      <c r="G31" s="15">
        <v>0</v>
      </c>
      <c r="H31" s="25">
        <v>0</v>
      </c>
      <c r="I31" s="15">
        <v>11</v>
      </c>
      <c r="J31" s="25">
        <v>443080</v>
      </c>
      <c r="K31" s="15">
        <v>0</v>
      </c>
      <c r="L31" s="25">
        <v>0</v>
      </c>
      <c r="M31" s="15">
        <v>0</v>
      </c>
      <c r="N31" s="25">
        <v>0</v>
      </c>
      <c r="O31" s="15">
        <v>0</v>
      </c>
      <c r="P31" s="25">
        <v>547162</v>
      </c>
      <c r="Q31" s="15">
        <f t="shared" si="0"/>
        <v>11</v>
      </c>
      <c r="R31" s="16">
        <f t="shared" si="1"/>
        <v>990242</v>
      </c>
    </row>
    <row r="32" spans="2:18">
      <c r="B32" s="14" t="s">
        <v>90</v>
      </c>
      <c r="C32" s="15">
        <v>0</v>
      </c>
      <c r="D32" s="25">
        <v>0</v>
      </c>
      <c r="E32" s="15">
        <v>0</v>
      </c>
      <c r="F32" s="25">
        <v>0</v>
      </c>
      <c r="G32" s="15">
        <v>0</v>
      </c>
      <c r="H32" s="25">
        <v>0</v>
      </c>
      <c r="I32" s="15">
        <v>0</v>
      </c>
      <c r="J32" s="25">
        <v>0</v>
      </c>
      <c r="K32" s="15">
        <v>0</v>
      </c>
      <c r="L32" s="25">
        <v>0</v>
      </c>
      <c r="M32" s="15">
        <v>0</v>
      </c>
      <c r="N32" s="25">
        <v>0</v>
      </c>
      <c r="O32" s="15">
        <v>16</v>
      </c>
      <c r="P32" s="25">
        <v>9353740</v>
      </c>
      <c r="Q32" s="15">
        <f t="shared" si="0"/>
        <v>16</v>
      </c>
      <c r="R32" s="16">
        <f t="shared" si="1"/>
        <v>9353740</v>
      </c>
    </row>
    <row r="33" spans="2:18">
      <c r="B33" s="14" t="s">
        <v>75</v>
      </c>
      <c r="C33" s="15">
        <v>8</v>
      </c>
      <c r="D33" s="25">
        <v>2542430</v>
      </c>
      <c r="E33" s="15">
        <v>0</v>
      </c>
      <c r="F33" s="25">
        <v>0</v>
      </c>
      <c r="G33" s="15">
        <v>1</v>
      </c>
      <c r="H33" s="25">
        <v>121364</v>
      </c>
      <c r="I33" s="15">
        <v>0</v>
      </c>
      <c r="J33" s="25">
        <v>0</v>
      </c>
      <c r="K33" s="15">
        <v>0</v>
      </c>
      <c r="L33" s="25">
        <v>0</v>
      </c>
      <c r="M33" s="15">
        <v>20</v>
      </c>
      <c r="N33" s="25">
        <v>1667255</v>
      </c>
      <c r="O33" s="15">
        <v>0</v>
      </c>
      <c r="P33" s="25">
        <v>0</v>
      </c>
      <c r="Q33" s="15">
        <f t="shared" si="0"/>
        <v>29</v>
      </c>
      <c r="R33" s="16">
        <f t="shared" si="1"/>
        <v>4331049</v>
      </c>
    </row>
    <row r="34" spans="2:18">
      <c r="B34" s="14" t="s">
        <v>29</v>
      </c>
      <c r="C34" s="15">
        <v>13</v>
      </c>
      <c r="D34" s="25">
        <v>5475930</v>
      </c>
      <c r="E34" s="15">
        <v>1</v>
      </c>
      <c r="F34" s="25">
        <v>294000</v>
      </c>
      <c r="G34" s="15">
        <v>0</v>
      </c>
      <c r="H34" s="25">
        <v>0</v>
      </c>
      <c r="I34" s="15">
        <v>0</v>
      </c>
      <c r="J34" s="25">
        <v>0</v>
      </c>
      <c r="K34" s="15">
        <v>0</v>
      </c>
      <c r="L34" s="25">
        <v>0</v>
      </c>
      <c r="M34" s="15">
        <v>0</v>
      </c>
      <c r="N34" s="25">
        <v>0</v>
      </c>
      <c r="O34" s="15">
        <v>0</v>
      </c>
      <c r="P34" s="25">
        <v>0</v>
      </c>
      <c r="Q34" s="15">
        <f t="shared" si="0"/>
        <v>14</v>
      </c>
      <c r="R34" s="16">
        <f t="shared" si="1"/>
        <v>5769930</v>
      </c>
    </row>
    <row r="35" spans="2:18">
      <c r="B35" s="14" t="s">
        <v>91</v>
      </c>
      <c r="C35" s="15">
        <v>0</v>
      </c>
      <c r="D35" s="25">
        <v>0</v>
      </c>
      <c r="E35" s="15">
        <v>0</v>
      </c>
      <c r="F35" s="25">
        <v>0</v>
      </c>
      <c r="G35" s="15">
        <v>0</v>
      </c>
      <c r="H35" s="25">
        <v>0</v>
      </c>
      <c r="I35" s="15">
        <v>0</v>
      </c>
      <c r="J35" s="25">
        <v>0</v>
      </c>
      <c r="K35" s="15">
        <v>0</v>
      </c>
      <c r="L35" s="25">
        <v>0</v>
      </c>
      <c r="M35" s="15">
        <v>0</v>
      </c>
      <c r="N35" s="25">
        <v>0</v>
      </c>
      <c r="O35" s="15">
        <v>3</v>
      </c>
      <c r="P35" s="25">
        <v>1144634</v>
      </c>
      <c r="Q35" s="15">
        <f t="shared" si="0"/>
        <v>3</v>
      </c>
      <c r="R35" s="16">
        <f t="shared" si="1"/>
        <v>1144634</v>
      </c>
    </row>
    <row r="36" spans="2:18">
      <c r="B36" s="10"/>
      <c r="C36" s="11"/>
      <c r="D36" s="27"/>
      <c r="E36" s="11"/>
      <c r="F36" s="27"/>
      <c r="G36" s="11"/>
      <c r="H36" s="27"/>
      <c r="I36" s="11"/>
      <c r="J36" s="27"/>
      <c r="K36" s="11"/>
      <c r="L36" s="27"/>
      <c r="M36" s="11"/>
      <c r="N36" s="27"/>
      <c r="O36" s="11"/>
      <c r="P36" s="27"/>
      <c r="Q36" s="11"/>
      <c r="R36" s="12"/>
    </row>
    <row r="37" spans="2:18">
      <c r="B37" s="28" t="s">
        <v>15</v>
      </c>
      <c r="C37" s="29">
        <f t="shared" ref="C37:J37" si="2">SUM(C10:C35)</f>
        <v>85</v>
      </c>
      <c r="D37" s="30">
        <f t="shared" si="2"/>
        <v>31518835</v>
      </c>
      <c r="E37" s="29">
        <f t="shared" si="2"/>
        <v>4</v>
      </c>
      <c r="F37" s="30">
        <f t="shared" si="2"/>
        <v>1747376</v>
      </c>
      <c r="G37" s="29">
        <f t="shared" si="2"/>
        <v>1</v>
      </c>
      <c r="H37" s="30">
        <f t="shared" si="2"/>
        <v>281876</v>
      </c>
      <c r="I37" s="29">
        <f t="shared" si="2"/>
        <v>34</v>
      </c>
      <c r="J37" s="30">
        <f t="shared" si="2"/>
        <v>3360036</v>
      </c>
      <c r="K37" s="29">
        <f t="shared" ref="K37:R37" si="3">SUM(K10:K35)</f>
        <v>0</v>
      </c>
      <c r="L37" s="30">
        <f t="shared" si="3"/>
        <v>0</v>
      </c>
      <c r="M37" s="29">
        <f t="shared" si="3"/>
        <v>28</v>
      </c>
      <c r="N37" s="30">
        <f t="shared" si="3"/>
        <v>2029265</v>
      </c>
      <c r="O37" s="29">
        <f t="shared" si="3"/>
        <v>59</v>
      </c>
      <c r="P37" s="30">
        <f t="shared" si="3"/>
        <v>27078328</v>
      </c>
      <c r="Q37" s="29">
        <f t="shared" si="3"/>
        <v>211</v>
      </c>
      <c r="R37" s="31">
        <f t="shared" si="3"/>
        <v>66015716</v>
      </c>
    </row>
    <row r="38" spans="2:18">
      <c r="B38" s="10"/>
      <c r="C38" s="11"/>
      <c r="D38" s="27"/>
      <c r="E38" s="11"/>
      <c r="F38" s="27"/>
      <c r="G38" s="11"/>
      <c r="H38" s="27"/>
      <c r="I38" s="11"/>
      <c r="J38" s="27"/>
      <c r="K38" s="11"/>
      <c r="L38" s="27"/>
      <c r="M38" s="11"/>
      <c r="N38" s="27"/>
      <c r="O38" s="11"/>
      <c r="P38" s="27"/>
      <c r="Q38" s="11"/>
      <c r="R38" s="12"/>
    </row>
    <row r="39" spans="2:18">
      <c r="B39" s="10"/>
      <c r="C39" s="11"/>
      <c r="D39" s="27"/>
      <c r="E39" s="11"/>
      <c r="F39" s="27"/>
      <c r="G39" s="11"/>
      <c r="H39" s="27"/>
      <c r="I39" s="11"/>
      <c r="J39" s="27"/>
      <c r="K39" s="11"/>
      <c r="L39" s="27"/>
      <c r="M39" s="11"/>
      <c r="N39" s="27"/>
      <c r="O39" s="11"/>
      <c r="P39" s="27"/>
      <c r="Q39" s="11"/>
      <c r="R39" s="12"/>
    </row>
    <row r="40" spans="2:18" ht="15.75">
      <c r="B40" s="4" t="s">
        <v>10</v>
      </c>
      <c r="C40" s="11"/>
      <c r="D40" s="27"/>
      <c r="E40" s="11"/>
      <c r="F40" s="27"/>
      <c r="G40" s="11"/>
      <c r="H40" s="27"/>
      <c r="I40" s="11"/>
      <c r="J40" s="27"/>
      <c r="K40" s="11"/>
      <c r="L40" s="27"/>
      <c r="M40" s="11"/>
      <c r="N40" s="27"/>
      <c r="O40" s="11"/>
      <c r="P40" s="27"/>
      <c r="Q40" s="11"/>
      <c r="R40" s="12"/>
    </row>
    <row r="41" spans="2:18" ht="6" customHeight="1">
      <c r="B41" s="10"/>
      <c r="C41" s="11"/>
      <c r="D41" s="27"/>
      <c r="E41" s="11"/>
      <c r="F41" s="27"/>
      <c r="G41" s="11"/>
      <c r="H41" s="27"/>
      <c r="I41" s="11"/>
      <c r="J41" s="27"/>
      <c r="K41" s="11"/>
      <c r="L41" s="27"/>
      <c r="M41" s="11"/>
      <c r="N41" s="27"/>
      <c r="O41" s="11"/>
      <c r="P41" s="27"/>
      <c r="Q41" s="11"/>
      <c r="R41" s="12"/>
    </row>
    <row r="42" spans="2:18">
      <c r="B42" s="14" t="s">
        <v>92</v>
      </c>
      <c r="C42" s="15">
        <v>0</v>
      </c>
      <c r="D42" s="25">
        <v>0</v>
      </c>
      <c r="E42" s="15">
        <v>2</v>
      </c>
      <c r="F42" s="25">
        <v>490000</v>
      </c>
      <c r="G42" s="15">
        <v>0</v>
      </c>
      <c r="H42" s="25">
        <v>0</v>
      </c>
      <c r="I42" s="15">
        <v>0</v>
      </c>
      <c r="J42" s="25">
        <v>0</v>
      </c>
      <c r="K42" s="15">
        <v>0</v>
      </c>
      <c r="L42" s="25">
        <v>0</v>
      </c>
      <c r="M42" s="15">
        <v>0</v>
      </c>
      <c r="N42" s="25">
        <v>0</v>
      </c>
      <c r="O42" s="15">
        <v>0</v>
      </c>
      <c r="P42" s="25">
        <v>0</v>
      </c>
      <c r="Q42" s="15">
        <f t="shared" ref="Q42:R57" si="4">C42+E42+G42+I42+K42+M42+O42</f>
        <v>2</v>
      </c>
      <c r="R42" s="16">
        <f t="shared" si="4"/>
        <v>490000</v>
      </c>
    </row>
    <row r="43" spans="2:18">
      <c r="B43" s="14" t="s">
        <v>93</v>
      </c>
      <c r="C43" s="15">
        <v>2</v>
      </c>
      <c r="D43" s="25">
        <v>190000</v>
      </c>
      <c r="E43" s="15">
        <v>3</v>
      </c>
      <c r="F43" s="25">
        <v>285000</v>
      </c>
      <c r="G43" s="15">
        <v>0</v>
      </c>
      <c r="H43" s="25">
        <v>0</v>
      </c>
      <c r="I43" s="15">
        <v>0</v>
      </c>
      <c r="J43" s="25">
        <v>0</v>
      </c>
      <c r="K43" s="15">
        <v>0</v>
      </c>
      <c r="L43" s="25">
        <v>0</v>
      </c>
      <c r="M43" s="15">
        <v>0</v>
      </c>
      <c r="N43" s="25">
        <v>0</v>
      </c>
      <c r="O43" s="15">
        <v>0</v>
      </c>
      <c r="P43" s="25">
        <v>0</v>
      </c>
      <c r="Q43" s="15">
        <f t="shared" si="4"/>
        <v>5</v>
      </c>
      <c r="R43" s="16">
        <f t="shared" si="4"/>
        <v>475000</v>
      </c>
    </row>
    <row r="44" spans="2:18">
      <c r="B44" s="14" t="s">
        <v>94</v>
      </c>
      <c r="C44" s="15">
        <v>0</v>
      </c>
      <c r="D44" s="25">
        <v>0</v>
      </c>
      <c r="E44" s="15">
        <v>0</v>
      </c>
      <c r="F44" s="25">
        <v>0</v>
      </c>
      <c r="G44" s="15">
        <v>0</v>
      </c>
      <c r="H44" s="25">
        <v>0</v>
      </c>
      <c r="I44" s="15">
        <v>0</v>
      </c>
      <c r="J44" s="25">
        <v>0</v>
      </c>
      <c r="K44" s="15">
        <v>0</v>
      </c>
      <c r="L44" s="25">
        <v>0</v>
      </c>
      <c r="M44" s="15">
        <v>0</v>
      </c>
      <c r="N44" s="25">
        <v>0</v>
      </c>
      <c r="O44" s="15">
        <v>2</v>
      </c>
      <c r="P44" s="25">
        <v>2550000</v>
      </c>
      <c r="Q44" s="15">
        <f t="shared" si="4"/>
        <v>2</v>
      </c>
      <c r="R44" s="16">
        <f t="shared" si="4"/>
        <v>2550000</v>
      </c>
    </row>
    <row r="45" spans="2:18">
      <c r="B45" s="18" t="s">
        <v>95</v>
      </c>
      <c r="C45" s="19">
        <v>0</v>
      </c>
      <c r="D45" s="20">
        <v>0</v>
      </c>
      <c r="E45" s="19">
        <v>0</v>
      </c>
      <c r="F45" s="20">
        <v>0</v>
      </c>
      <c r="G45" s="19">
        <v>6</v>
      </c>
      <c r="H45" s="20">
        <v>2394000</v>
      </c>
      <c r="I45" s="19">
        <v>0</v>
      </c>
      <c r="J45" s="20">
        <v>0</v>
      </c>
      <c r="K45" s="19">
        <v>0</v>
      </c>
      <c r="L45" s="20">
        <v>0</v>
      </c>
      <c r="M45" s="19">
        <v>0</v>
      </c>
      <c r="N45" s="20">
        <v>0</v>
      </c>
      <c r="O45" s="19">
        <v>0</v>
      </c>
      <c r="P45" s="20">
        <v>0</v>
      </c>
      <c r="Q45" s="15">
        <f t="shared" si="4"/>
        <v>6</v>
      </c>
      <c r="R45" s="16">
        <f t="shared" si="4"/>
        <v>2394000</v>
      </c>
    </row>
    <row r="46" spans="2:18">
      <c r="B46" s="14" t="s">
        <v>96</v>
      </c>
      <c r="C46" s="15">
        <v>1</v>
      </c>
      <c r="D46" s="25">
        <v>475000</v>
      </c>
      <c r="E46" s="15">
        <v>0</v>
      </c>
      <c r="F46" s="25">
        <v>0</v>
      </c>
      <c r="G46" s="15">
        <v>0</v>
      </c>
      <c r="H46" s="25">
        <v>0</v>
      </c>
      <c r="I46" s="15">
        <v>0</v>
      </c>
      <c r="J46" s="25">
        <v>0</v>
      </c>
      <c r="K46" s="15">
        <v>0</v>
      </c>
      <c r="L46" s="25">
        <v>0</v>
      </c>
      <c r="M46" s="15">
        <v>0</v>
      </c>
      <c r="N46" s="25">
        <v>0</v>
      </c>
      <c r="O46" s="15">
        <v>0</v>
      </c>
      <c r="P46" s="25">
        <v>0</v>
      </c>
      <c r="Q46" s="15">
        <f t="shared" si="4"/>
        <v>1</v>
      </c>
      <c r="R46" s="16">
        <f t="shared" si="4"/>
        <v>475000</v>
      </c>
    </row>
    <row r="47" spans="2:18">
      <c r="B47" s="14" t="s">
        <v>97</v>
      </c>
      <c r="C47" s="15">
        <v>27</v>
      </c>
      <c r="D47" s="25">
        <v>12709503</v>
      </c>
      <c r="E47" s="15">
        <v>0</v>
      </c>
      <c r="F47" s="25">
        <v>0</v>
      </c>
      <c r="G47" s="15">
        <v>0</v>
      </c>
      <c r="H47" s="25">
        <v>0</v>
      </c>
      <c r="I47" s="15">
        <v>0</v>
      </c>
      <c r="J47" s="25">
        <v>0</v>
      </c>
      <c r="K47" s="15">
        <v>0</v>
      </c>
      <c r="L47" s="25">
        <v>0</v>
      </c>
      <c r="M47" s="15">
        <v>0</v>
      </c>
      <c r="N47" s="25">
        <v>0</v>
      </c>
      <c r="O47" s="15">
        <v>0</v>
      </c>
      <c r="P47" s="25">
        <v>0</v>
      </c>
      <c r="Q47" s="15">
        <f t="shared" si="4"/>
        <v>27</v>
      </c>
      <c r="R47" s="16">
        <f t="shared" si="4"/>
        <v>12709503</v>
      </c>
    </row>
    <row r="48" spans="2:18">
      <c r="B48" s="14" t="s">
        <v>40</v>
      </c>
      <c r="C48" s="15">
        <v>11</v>
      </c>
      <c r="D48" s="25">
        <v>2866511</v>
      </c>
      <c r="E48" s="15">
        <v>0</v>
      </c>
      <c r="F48" s="25">
        <v>0</v>
      </c>
      <c r="G48" s="15">
        <v>0</v>
      </c>
      <c r="H48" s="25">
        <v>0</v>
      </c>
      <c r="I48" s="15">
        <v>0</v>
      </c>
      <c r="J48" s="25">
        <v>0</v>
      </c>
      <c r="K48" s="15">
        <v>0</v>
      </c>
      <c r="L48" s="25">
        <v>0</v>
      </c>
      <c r="M48" s="15">
        <v>0</v>
      </c>
      <c r="N48" s="25">
        <v>0</v>
      </c>
      <c r="O48" s="15">
        <v>0</v>
      </c>
      <c r="P48" s="25">
        <v>0</v>
      </c>
      <c r="Q48" s="15">
        <f t="shared" si="4"/>
        <v>11</v>
      </c>
      <c r="R48" s="16">
        <f t="shared" si="4"/>
        <v>2866511</v>
      </c>
    </row>
    <row r="49" spans="2:18">
      <c r="B49" s="18" t="s">
        <v>98</v>
      </c>
      <c r="C49" s="19">
        <v>8</v>
      </c>
      <c r="D49" s="20">
        <v>2496901</v>
      </c>
      <c r="E49" s="19">
        <v>0</v>
      </c>
      <c r="F49" s="20">
        <v>0</v>
      </c>
      <c r="G49" s="19">
        <v>0</v>
      </c>
      <c r="H49" s="20">
        <v>0</v>
      </c>
      <c r="I49" s="19">
        <v>0</v>
      </c>
      <c r="J49" s="20">
        <v>0</v>
      </c>
      <c r="K49" s="19">
        <v>0</v>
      </c>
      <c r="L49" s="20">
        <v>0</v>
      </c>
      <c r="M49" s="19">
        <v>0</v>
      </c>
      <c r="N49" s="20">
        <v>0</v>
      </c>
      <c r="O49" s="19">
        <v>0</v>
      </c>
      <c r="P49" s="20">
        <v>0</v>
      </c>
      <c r="Q49" s="15">
        <f t="shared" si="4"/>
        <v>8</v>
      </c>
      <c r="R49" s="16">
        <f t="shared" si="4"/>
        <v>2496901</v>
      </c>
    </row>
    <row r="50" spans="2:18">
      <c r="B50" s="14" t="s">
        <v>99</v>
      </c>
      <c r="C50" s="15">
        <v>13</v>
      </c>
      <c r="D50" s="25">
        <v>5602874</v>
      </c>
      <c r="E50" s="15">
        <v>0</v>
      </c>
      <c r="F50" s="25">
        <v>0</v>
      </c>
      <c r="G50" s="15">
        <v>0</v>
      </c>
      <c r="H50" s="25">
        <v>0</v>
      </c>
      <c r="I50" s="15">
        <v>0</v>
      </c>
      <c r="J50" s="25">
        <v>0</v>
      </c>
      <c r="K50" s="15">
        <v>0</v>
      </c>
      <c r="L50" s="25">
        <v>0</v>
      </c>
      <c r="M50" s="15">
        <v>12</v>
      </c>
      <c r="N50" s="25">
        <v>360000</v>
      </c>
      <c r="O50" s="15">
        <v>0</v>
      </c>
      <c r="P50" s="25">
        <v>0</v>
      </c>
      <c r="Q50" s="15">
        <f t="shared" si="4"/>
        <v>25</v>
      </c>
      <c r="R50" s="16">
        <f t="shared" si="4"/>
        <v>5962874</v>
      </c>
    </row>
    <row r="51" spans="2:18">
      <c r="B51" s="14" t="s">
        <v>100</v>
      </c>
      <c r="C51" s="15">
        <v>1</v>
      </c>
      <c r="D51" s="25">
        <v>392000</v>
      </c>
      <c r="E51" s="15">
        <v>0</v>
      </c>
      <c r="F51" s="25">
        <v>0</v>
      </c>
      <c r="G51" s="15">
        <v>0</v>
      </c>
      <c r="H51" s="25">
        <v>0</v>
      </c>
      <c r="I51" s="15">
        <v>0</v>
      </c>
      <c r="J51" s="25">
        <v>0</v>
      </c>
      <c r="K51" s="15">
        <v>0</v>
      </c>
      <c r="L51" s="25">
        <v>0</v>
      </c>
      <c r="M51" s="15">
        <v>0</v>
      </c>
      <c r="N51" s="25">
        <v>0</v>
      </c>
      <c r="O51" s="15">
        <v>0</v>
      </c>
      <c r="P51" s="25">
        <v>0</v>
      </c>
      <c r="Q51" s="15">
        <f t="shared" si="4"/>
        <v>1</v>
      </c>
      <c r="R51" s="16">
        <f t="shared" si="4"/>
        <v>392000</v>
      </c>
    </row>
    <row r="52" spans="2:18">
      <c r="B52" s="14" t="s">
        <v>30</v>
      </c>
      <c r="C52" s="15">
        <v>0</v>
      </c>
      <c r="D52" s="25">
        <v>0</v>
      </c>
      <c r="E52" s="15">
        <v>0</v>
      </c>
      <c r="F52" s="25">
        <v>0</v>
      </c>
      <c r="G52" s="15">
        <v>0</v>
      </c>
      <c r="H52" s="25">
        <v>0</v>
      </c>
      <c r="I52" s="15">
        <v>0</v>
      </c>
      <c r="J52" s="25">
        <v>0</v>
      </c>
      <c r="K52" s="15">
        <v>0</v>
      </c>
      <c r="L52" s="25">
        <v>0</v>
      </c>
      <c r="M52" s="15">
        <v>0</v>
      </c>
      <c r="N52" s="25">
        <v>0</v>
      </c>
      <c r="O52" s="15">
        <v>3</v>
      </c>
      <c r="P52" s="25">
        <v>2309905</v>
      </c>
      <c r="Q52" s="15">
        <f t="shared" si="4"/>
        <v>3</v>
      </c>
      <c r="R52" s="16">
        <f t="shared" si="4"/>
        <v>2309905</v>
      </c>
    </row>
    <row r="53" spans="2:18">
      <c r="B53" s="14" t="s">
        <v>101</v>
      </c>
      <c r="C53" s="15">
        <v>0</v>
      </c>
      <c r="D53" s="25">
        <v>0</v>
      </c>
      <c r="E53" s="15">
        <v>0</v>
      </c>
      <c r="F53" s="25">
        <v>0</v>
      </c>
      <c r="G53" s="15">
        <v>3</v>
      </c>
      <c r="H53" s="25">
        <v>480000</v>
      </c>
      <c r="I53" s="15">
        <v>0</v>
      </c>
      <c r="J53" s="25">
        <v>0</v>
      </c>
      <c r="K53" s="15">
        <v>0</v>
      </c>
      <c r="L53" s="25">
        <v>0</v>
      </c>
      <c r="M53" s="15">
        <v>0</v>
      </c>
      <c r="N53" s="25">
        <v>0</v>
      </c>
      <c r="O53" s="15">
        <v>0</v>
      </c>
      <c r="P53" s="25">
        <v>0</v>
      </c>
      <c r="Q53" s="15">
        <f t="shared" si="4"/>
        <v>3</v>
      </c>
      <c r="R53" s="16">
        <f t="shared" si="4"/>
        <v>480000</v>
      </c>
    </row>
    <row r="54" spans="2:18">
      <c r="B54" s="18" t="s">
        <v>102</v>
      </c>
      <c r="C54" s="19">
        <v>0</v>
      </c>
      <c r="D54" s="20">
        <v>0</v>
      </c>
      <c r="E54" s="19">
        <v>2</v>
      </c>
      <c r="F54" s="20">
        <v>320000</v>
      </c>
      <c r="G54" s="19">
        <v>0</v>
      </c>
      <c r="H54" s="20">
        <v>0</v>
      </c>
      <c r="I54" s="19">
        <v>0</v>
      </c>
      <c r="J54" s="20">
        <v>0</v>
      </c>
      <c r="K54" s="19">
        <v>0</v>
      </c>
      <c r="L54" s="20">
        <v>0</v>
      </c>
      <c r="M54" s="19">
        <v>0</v>
      </c>
      <c r="N54" s="20">
        <v>0</v>
      </c>
      <c r="O54" s="19">
        <v>0</v>
      </c>
      <c r="P54" s="20">
        <v>0</v>
      </c>
      <c r="Q54" s="15">
        <f t="shared" si="4"/>
        <v>2</v>
      </c>
      <c r="R54" s="16">
        <f t="shared" si="4"/>
        <v>320000</v>
      </c>
    </row>
    <row r="55" spans="2:18">
      <c r="B55" s="14" t="s">
        <v>31</v>
      </c>
      <c r="C55" s="15">
        <v>21</v>
      </c>
      <c r="D55" s="25">
        <v>5056798</v>
      </c>
      <c r="E55" s="15">
        <v>0</v>
      </c>
      <c r="F55" s="25">
        <v>0</v>
      </c>
      <c r="G55" s="15">
        <v>0</v>
      </c>
      <c r="H55" s="25">
        <v>0</v>
      </c>
      <c r="I55" s="15">
        <v>0</v>
      </c>
      <c r="J55" s="25">
        <v>0</v>
      </c>
      <c r="K55" s="15">
        <v>0</v>
      </c>
      <c r="L55" s="25">
        <v>0</v>
      </c>
      <c r="M55" s="15">
        <v>0</v>
      </c>
      <c r="N55" s="25">
        <v>0</v>
      </c>
      <c r="O55" s="15">
        <v>0</v>
      </c>
      <c r="P55" s="25">
        <v>0</v>
      </c>
      <c r="Q55" s="15">
        <f t="shared" si="4"/>
        <v>21</v>
      </c>
      <c r="R55" s="16">
        <f t="shared" si="4"/>
        <v>5056798</v>
      </c>
    </row>
    <row r="56" spans="2:18">
      <c r="B56" s="14" t="s">
        <v>41</v>
      </c>
      <c r="C56" s="15">
        <v>0</v>
      </c>
      <c r="D56" s="25">
        <v>0</v>
      </c>
      <c r="E56" s="15">
        <v>2</v>
      </c>
      <c r="F56" s="25">
        <v>531654</v>
      </c>
      <c r="G56" s="15">
        <v>0</v>
      </c>
      <c r="H56" s="25">
        <v>0</v>
      </c>
      <c r="I56" s="15">
        <v>12</v>
      </c>
      <c r="J56" s="25">
        <v>628045</v>
      </c>
      <c r="K56" s="15">
        <v>0</v>
      </c>
      <c r="L56" s="25">
        <v>0</v>
      </c>
      <c r="M56" s="15">
        <v>0</v>
      </c>
      <c r="N56" s="25">
        <v>0</v>
      </c>
      <c r="O56" s="15">
        <v>0</v>
      </c>
      <c r="P56" s="25">
        <v>0</v>
      </c>
      <c r="Q56" s="15">
        <f t="shared" si="4"/>
        <v>14</v>
      </c>
      <c r="R56" s="16">
        <f t="shared" si="4"/>
        <v>1159699</v>
      </c>
    </row>
    <row r="57" spans="2:18">
      <c r="B57" s="14" t="s">
        <v>103</v>
      </c>
      <c r="C57" s="15">
        <v>0</v>
      </c>
      <c r="D57" s="25">
        <v>0</v>
      </c>
      <c r="E57" s="15">
        <v>0</v>
      </c>
      <c r="F57" s="25">
        <v>0</v>
      </c>
      <c r="G57" s="15">
        <v>3</v>
      </c>
      <c r="H57" s="25">
        <v>1000000</v>
      </c>
      <c r="I57" s="15">
        <v>5</v>
      </c>
      <c r="J57" s="25">
        <v>450000</v>
      </c>
      <c r="K57" s="15">
        <v>0</v>
      </c>
      <c r="L57" s="25">
        <v>0</v>
      </c>
      <c r="M57" s="15">
        <v>2</v>
      </c>
      <c r="N57" s="25">
        <v>50000</v>
      </c>
      <c r="O57" s="15">
        <v>0</v>
      </c>
      <c r="P57" s="25">
        <v>0</v>
      </c>
      <c r="Q57" s="15">
        <f t="shared" si="4"/>
        <v>10</v>
      </c>
      <c r="R57" s="16">
        <f t="shared" si="4"/>
        <v>1500000</v>
      </c>
    </row>
    <row r="58" spans="2:18">
      <c r="B58" s="14" t="s">
        <v>77</v>
      </c>
      <c r="C58" s="15">
        <v>1</v>
      </c>
      <c r="D58" s="25">
        <v>108680</v>
      </c>
      <c r="E58" s="15">
        <v>0</v>
      </c>
      <c r="F58" s="25">
        <v>0</v>
      </c>
      <c r="G58" s="15">
        <v>0</v>
      </c>
      <c r="H58" s="25">
        <v>0</v>
      </c>
      <c r="I58" s="15">
        <v>0</v>
      </c>
      <c r="J58" s="25">
        <v>0</v>
      </c>
      <c r="K58" s="15">
        <v>0</v>
      </c>
      <c r="L58" s="25">
        <v>0</v>
      </c>
      <c r="M58" s="15">
        <v>0</v>
      </c>
      <c r="N58" s="25">
        <v>0</v>
      </c>
      <c r="O58" s="15">
        <v>0</v>
      </c>
      <c r="P58" s="25">
        <v>0</v>
      </c>
      <c r="Q58" s="15">
        <f t="shared" ref="Q58:R73" si="5">C58+E58+G58+I58+K58+M58+O58</f>
        <v>1</v>
      </c>
      <c r="R58" s="16">
        <f t="shared" si="5"/>
        <v>108680</v>
      </c>
    </row>
    <row r="59" spans="2:18">
      <c r="B59" s="14" t="s">
        <v>78</v>
      </c>
      <c r="C59" s="15">
        <v>0</v>
      </c>
      <c r="D59" s="25">
        <v>0</v>
      </c>
      <c r="E59" s="15">
        <v>0</v>
      </c>
      <c r="F59" s="25">
        <v>0</v>
      </c>
      <c r="G59" s="15">
        <v>0</v>
      </c>
      <c r="H59" s="25">
        <v>0</v>
      </c>
      <c r="I59" s="15">
        <v>0</v>
      </c>
      <c r="J59" s="25">
        <v>0</v>
      </c>
      <c r="K59" s="15">
        <v>6</v>
      </c>
      <c r="L59" s="25">
        <v>85376</v>
      </c>
      <c r="M59" s="15">
        <v>6</v>
      </c>
      <c r="N59" s="25">
        <v>113702</v>
      </c>
      <c r="O59" s="15">
        <v>0</v>
      </c>
      <c r="P59" s="25">
        <v>0</v>
      </c>
      <c r="Q59" s="15">
        <f t="shared" si="5"/>
        <v>12</v>
      </c>
      <c r="R59" s="16">
        <f t="shared" si="5"/>
        <v>199078</v>
      </c>
    </row>
    <row r="60" spans="2:18">
      <c r="B60" s="34" t="s">
        <v>104</v>
      </c>
      <c r="C60" s="35">
        <v>0</v>
      </c>
      <c r="D60" s="36">
        <v>0</v>
      </c>
      <c r="E60" s="35">
        <v>2</v>
      </c>
      <c r="F60" s="36">
        <v>343160</v>
      </c>
      <c r="G60" s="35">
        <v>0</v>
      </c>
      <c r="H60" s="36">
        <v>0</v>
      </c>
      <c r="I60" s="35">
        <v>0</v>
      </c>
      <c r="J60" s="36">
        <v>0</v>
      </c>
      <c r="K60" s="35">
        <v>0</v>
      </c>
      <c r="L60" s="36">
        <v>0</v>
      </c>
      <c r="M60" s="35">
        <v>0</v>
      </c>
      <c r="N60" s="36">
        <v>0</v>
      </c>
      <c r="O60" s="35">
        <v>0</v>
      </c>
      <c r="P60" s="36">
        <v>0</v>
      </c>
      <c r="Q60" s="15">
        <f t="shared" si="5"/>
        <v>2</v>
      </c>
      <c r="R60" s="16">
        <f t="shared" si="5"/>
        <v>343160</v>
      </c>
    </row>
    <row r="61" spans="2:18">
      <c r="B61" s="14" t="s">
        <v>105</v>
      </c>
      <c r="C61" s="15">
        <v>0</v>
      </c>
      <c r="D61" s="25">
        <v>0</v>
      </c>
      <c r="E61" s="15">
        <v>1</v>
      </c>
      <c r="F61" s="25">
        <v>142164</v>
      </c>
      <c r="G61" s="15">
        <v>2</v>
      </c>
      <c r="H61" s="25">
        <v>278762</v>
      </c>
      <c r="I61" s="15">
        <v>0</v>
      </c>
      <c r="J61" s="25">
        <v>0</v>
      </c>
      <c r="K61" s="15">
        <v>0</v>
      </c>
      <c r="L61" s="25">
        <v>0</v>
      </c>
      <c r="M61" s="15">
        <v>0</v>
      </c>
      <c r="N61" s="25">
        <v>0</v>
      </c>
      <c r="O61" s="15">
        <v>0</v>
      </c>
      <c r="P61" s="25">
        <v>0</v>
      </c>
      <c r="Q61" s="15">
        <f t="shared" si="5"/>
        <v>3</v>
      </c>
      <c r="R61" s="16">
        <f t="shared" si="5"/>
        <v>420926</v>
      </c>
    </row>
    <row r="62" spans="2:18">
      <c r="B62" s="14" t="s">
        <v>79</v>
      </c>
      <c r="C62" s="15">
        <v>39</v>
      </c>
      <c r="D62" s="25">
        <v>1710000</v>
      </c>
      <c r="E62" s="15">
        <v>0</v>
      </c>
      <c r="F62" s="25">
        <v>0</v>
      </c>
      <c r="G62" s="15">
        <v>0</v>
      </c>
      <c r="H62" s="25">
        <v>0</v>
      </c>
      <c r="I62" s="15">
        <v>0</v>
      </c>
      <c r="J62" s="25">
        <v>0</v>
      </c>
      <c r="K62" s="15">
        <v>0</v>
      </c>
      <c r="L62" s="25">
        <v>0</v>
      </c>
      <c r="M62" s="15">
        <v>0</v>
      </c>
      <c r="N62" s="25">
        <v>0</v>
      </c>
      <c r="O62" s="15">
        <v>2</v>
      </c>
      <c r="P62" s="25">
        <v>1240000</v>
      </c>
      <c r="Q62" s="15">
        <f t="shared" si="5"/>
        <v>41</v>
      </c>
      <c r="R62" s="16">
        <f t="shared" si="5"/>
        <v>2950000</v>
      </c>
    </row>
    <row r="63" spans="2:18">
      <c r="B63" s="14" t="s">
        <v>106</v>
      </c>
      <c r="C63" s="15">
        <v>0</v>
      </c>
      <c r="D63" s="25">
        <v>0</v>
      </c>
      <c r="E63" s="15">
        <v>0</v>
      </c>
      <c r="F63" s="25">
        <v>0</v>
      </c>
      <c r="G63" s="15">
        <v>0</v>
      </c>
      <c r="H63" s="25">
        <v>0</v>
      </c>
      <c r="I63" s="15">
        <v>10</v>
      </c>
      <c r="J63" s="25">
        <v>2945000</v>
      </c>
      <c r="K63" s="15">
        <v>0</v>
      </c>
      <c r="L63" s="25">
        <v>0</v>
      </c>
      <c r="M63" s="15">
        <v>0</v>
      </c>
      <c r="N63" s="25">
        <v>0</v>
      </c>
      <c r="O63" s="15">
        <v>0</v>
      </c>
      <c r="P63" s="25">
        <v>0</v>
      </c>
      <c r="Q63" s="15">
        <f t="shared" si="5"/>
        <v>10</v>
      </c>
      <c r="R63" s="16">
        <f t="shared" si="5"/>
        <v>2945000</v>
      </c>
    </row>
    <row r="64" spans="2:18">
      <c r="B64" s="14" t="s">
        <v>42</v>
      </c>
      <c r="C64" s="15">
        <v>0</v>
      </c>
      <c r="D64" s="25">
        <v>0</v>
      </c>
      <c r="E64" s="15">
        <v>4</v>
      </c>
      <c r="F64" s="25">
        <v>952000</v>
      </c>
      <c r="G64" s="15">
        <v>0</v>
      </c>
      <c r="H64" s="25">
        <v>0</v>
      </c>
      <c r="I64" s="15">
        <v>0</v>
      </c>
      <c r="J64" s="25">
        <v>0</v>
      </c>
      <c r="K64" s="15">
        <v>0</v>
      </c>
      <c r="L64" s="25">
        <v>0</v>
      </c>
      <c r="M64" s="15">
        <v>0</v>
      </c>
      <c r="N64" s="25">
        <v>0</v>
      </c>
      <c r="O64" s="15">
        <v>0</v>
      </c>
      <c r="P64" s="25">
        <v>0</v>
      </c>
      <c r="Q64" s="15">
        <f t="shared" si="5"/>
        <v>4</v>
      </c>
      <c r="R64" s="16">
        <f t="shared" si="5"/>
        <v>952000</v>
      </c>
    </row>
    <row r="65" spans="2:18">
      <c r="B65" s="34" t="s">
        <v>107</v>
      </c>
      <c r="C65" s="35">
        <v>1</v>
      </c>
      <c r="D65" s="36">
        <v>353675</v>
      </c>
      <c r="E65" s="35">
        <v>3</v>
      </c>
      <c r="F65" s="36">
        <v>946325</v>
      </c>
      <c r="G65" s="35">
        <v>0</v>
      </c>
      <c r="H65" s="36">
        <v>0</v>
      </c>
      <c r="I65" s="35">
        <v>0</v>
      </c>
      <c r="J65" s="36">
        <v>0</v>
      </c>
      <c r="K65" s="35">
        <v>0</v>
      </c>
      <c r="L65" s="36">
        <v>0</v>
      </c>
      <c r="M65" s="35">
        <v>0</v>
      </c>
      <c r="N65" s="36">
        <v>0</v>
      </c>
      <c r="O65" s="35">
        <v>0</v>
      </c>
      <c r="P65" s="36">
        <v>0</v>
      </c>
      <c r="Q65" s="15">
        <f t="shared" si="5"/>
        <v>4</v>
      </c>
      <c r="R65" s="16">
        <f t="shared" si="5"/>
        <v>1300000</v>
      </c>
    </row>
    <row r="66" spans="2:18">
      <c r="B66" s="14" t="s">
        <v>22</v>
      </c>
      <c r="C66" s="15">
        <v>8</v>
      </c>
      <c r="D66" s="25">
        <v>1924996</v>
      </c>
      <c r="E66" s="15">
        <v>0</v>
      </c>
      <c r="F66" s="25">
        <v>0</v>
      </c>
      <c r="G66" s="15">
        <v>0</v>
      </c>
      <c r="H66" s="25">
        <v>0</v>
      </c>
      <c r="I66" s="15">
        <v>1</v>
      </c>
      <c r="J66" s="25">
        <v>41920</v>
      </c>
      <c r="K66" s="15">
        <v>0</v>
      </c>
      <c r="L66" s="25">
        <v>0</v>
      </c>
      <c r="M66" s="15">
        <v>0</v>
      </c>
      <c r="N66" s="25">
        <v>0</v>
      </c>
      <c r="O66" s="15">
        <v>0</v>
      </c>
      <c r="P66" s="25">
        <v>0</v>
      </c>
      <c r="Q66" s="15">
        <f t="shared" si="5"/>
        <v>9</v>
      </c>
      <c r="R66" s="16">
        <f t="shared" si="5"/>
        <v>1966916</v>
      </c>
    </row>
    <row r="67" spans="2:18">
      <c r="B67" s="14" t="s">
        <v>80</v>
      </c>
      <c r="C67" s="15">
        <v>0</v>
      </c>
      <c r="D67" s="25">
        <v>0</v>
      </c>
      <c r="E67" s="15">
        <v>0</v>
      </c>
      <c r="F67" s="25">
        <v>0</v>
      </c>
      <c r="G67" s="15">
        <v>0</v>
      </c>
      <c r="H67" s="25">
        <v>0</v>
      </c>
      <c r="I67" s="15">
        <v>0</v>
      </c>
      <c r="J67" s="25">
        <v>0</v>
      </c>
      <c r="K67" s="15">
        <v>0</v>
      </c>
      <c r="L67" s="25">
        <v>0</v>
      </c>
      <c r="M67" s="15">
        <v>1</v>
      </c>
      <c r="N67" s="25">
        <v>66566</v>
      </c>
      <c r="O67" s="15">
        <v>0</v>
      </c>
      <c r="P67" s="25">
        <v>0</v>
      </c>
      <c r="Q67" s="15">
        <f t="shared" si="5"/>
        <v>1</v>
      </c>
      <c r="R67" s="16">
        <f t="shared" si="5"/>
        <v>66566</v>
      </c>
    </row>
    <row r="68" spans="2:18">
      <c r="B68" s="14" t="s">
        <v>81</v>
      </c>
      <c r="C68" s="15">
        <v>0</v>
      </c>
      <c r="D68" s="25">
        <v>0</v>
      </c>
      <c r="E68" s="15">
        <v>0</v>
      </c>
      <c r="F68" s="25">
        <v>0</v>
      </c>
      <c r="G68" s="15">
        <v>0</v>
      </c>
      <c r="H68" s="25">
        <v>0</v>
      </c>
      <c r="I68" s="15">
        <v>1</v>
      </c>
      <c r="J68" s="25">
        <v>40000</v>
      </c>
      <c r="K68" s="15">
        <v>0</v>
      </c>
      <c r="L68" s="25">
        <v>0</v>
      </c>
      <c r="M68" s="15">
        <v>0</v>
      </c>
      <c r="N68" s="25">
        <v>0</v>
      </c>
      <c r="O68" s="15">
        <v>0</v>
      </c>
      <c r="P68" s="25">
        <v>0</v>
      </c>
      <c r="Q68" s="15">
        <f t="shared" si="5"/>
        <v>1</v>
      </c>
      <c r="R68" s="16">
        <f t="shared" si="5"/>
        <v>40000</v>
      </c>
    </row>
    <row r="69" spans="2:18">
      <c r="B69" s="18" t="s">
        <v>108</v>
      </c>
      <c r="C69" s="19">
        <v>0</v>
      </c>
      <c r="D69" s="20">
        <v>0</v>
      </c>
      <c r="E69" s="19">
        <v>0</v>
      </c>
      <c r="F69" s="20">
        <v>0</v>
      </c>
      <c r="G69" s="19">
        <v>0</v>
      </c>
      <c r="H69" s="20">
        <v>0</v>
      </c>
      <c r="I69" s="19">
        <v>3</v>
      </c>
      <c r="J69" s="20">
        <v>350000</v>
      </c>
      <c r="K69" s="19">
        <v>0</v>
      </c>
      <c r="L69" s="20">
        <v>0</v>
      </c>
      <c r="M69" s="19">
        <v>0</v>
      </c>
      <c r="N69" s="20">
        <v>0</v>
      </c>
      <c r="O69" s="19">
        <v>0</v>
      </c>
      <c r="P69" s="20">
        <v>0</v>
      </c>
      <c r="Q69" s="15">
        <f t="shared" si="5"/>
        <v>3</v>
      </c>
      <c r="R69" s="16">
        <f t="shared" si="5"/>
        <v>350000</v>
      </c>
    </row>
    <row r="70" spans="2:18">
      <c r="B70" s="14" t="s">
        <v>109</v>
      </c>
      <c r="C70" s="15">
        <v>0</v>
      </c>
      <c r="D70" s="25">
        <v>0</v>
      </c>
      <c r="E70" s="15">
        <v>0</v>
      </c>
      <c r="F70" s="25">
        <v>0</v>
      </c>
      <c r="G70" s="15">
        <v>0</v>
      </c>
      <c r="H70" s="25">
        <v>0</v>
      </c>
      <c r="I70" s="15">
        <v>0</v>
      </c>
      <c r="J70" s="25">
        <v>0</v>
      </c>
      <c r="K70" s="15">
        <v>0</v>
      </c>
      <c r="L70" s="25">
        <v>0</v>
      </c>
      <c r="M70" s="15">
        <v>0</v>
      </c>
      <c r="N70" s="25">
        <v>0</v>
      </c>
      <c r="O70" s="15">
        <v>5</v>
      </c>
      <c r="P70" s="25">
        <v>1840000</v>
      </c>
      <c r="Q70" s="15">
        <f t="shared" si="5"/>
        <v>5</v>
      </c>
      <c r="R70" s="16">
        <f t="shared" si="5"/>
        <v>1840000</v>
      </c>
    </row>
    <row r="71" spans="2:18">
      <c r="B71" s="14" t="s">
        <v>110</v>
      </c>
      <c r="C71" s="15">
        <v>2</v>
      </c>
      <c r="D71" s="25">
        <v>617500</v>
      </c>
      <c r="E71" s="15">
        <v>0</v>
      </c>
      <c r="F71" s="25">
        <v>0</v>
      </c>
      <c r="G71" s="15">
        <v>0</v>
      </c>
      <c r="H71" s="25">
        <v>0</v>
      </c>
      <c r="I71" s="15">
        <v>0</v>
      </c>
      <c r="J71" s="25">
        <v>0</v>
      </c>
      <c r="K71" s="15">
        <v>0</v>
      </c>
      <c r="L71" s="25">
        <v>0</v>
      </c>
      <c r="M71" s="15">
        <v>0</v>
      </c>
      <c r="N71" s="25">
        <v>0</v>
      </c>
      <c r="O71" s="15">
        <v>0</v>
      </c>
      <c r="P71" s="25">
        <v>0</v>
      </c>
      <c r="Q71" s="15">
        <f t="shared" si="5"/>
        <v>2</v>
      </c>
      <c r="R71" s="16">
        <f t="shared" si="5"/>
        <v>617500</v>
      </c>
    </row>
    <row r="72" spans="2:18">
      <c r="B72" s="14" t="s">
        <v>43</v>
      </c>
      <c r="C72" s="15">
        <v>0</v>
      </c>
      <c r="D72" s="25">
        <v>0</v>
      </c>
      <c r="E72" s="15">
        <v>1</v>
      </c>
      <c r="F72" s="25">
        <v>350000</v>
      </c>
      <c r="G72" s="15">
        <v>0</v>
      </c>
      <c r="H72" s="25">
        <v>0</v>
      </c>
      <c r="I72" s="15">
        <v>0</v>
      </c>
      <c r="J72" s="25">
        <v>0</v>
      </c>
      <c r="K72" s="15">
        <v>0</v>
      </c>
      <c r="L72" s="25">
        <v>0</v>
      </c>
      <c r="M72" s="15">
        <v>0</v>
      </c>
      <c r="N72" s="25">
        <v>0</v>
      </c>
      <c r="O72" s="15">
        <v>0</v>
      </c>
      <c r="P72" s="25">
        <v>0</v>
      </c>
      <c r="Q72" s="15">
        <f t="shared" si="5"/>
        <v>1</v>
      </c>
      <c r="R72" s="16">
        <f t="shared" si="5"/>
        <v>350000</v>
      </c>
    </row>
    <row r="73" spans="2:18">
      <c r="B73" s="14" t="s">
        <v>82</v>
      </c>
      <c r="C73" s="15">
        <v>0</v>
      </c>
      <c r="D73" s="25">
        <v>0</v>
      </c>
      <c r="E73" s="15">
        <v>2</v>
      </c>
      <c r="F73" s="25">
        <v>1086800</v>
      </c>
      <c r="G73" s="15">
        <v>0</v>
      </c>
      <c r="H73" s="25">
        <v>0</v>
      </c>
      <c r="I73" s="15">
        <v>0</v>
      </c>
      <c r="J73" s="25">
        <v>0</v>
      </c>
      <c r="K73" s="15">
        <v>0</v>
      </c>
      <c r="L73" s="25">
        <v>0</v>
      </c>
      <c r="M73" s="15">
        <v>0</v>
      </c>
      <c r="N73" s="25">
        <v>0</v>
      </c>
      <c r="O73" s="15">
        <v>0</v>
      </c>
      <c r="P73" s="25">
        <v>0</v>
      </c>
      <c r="Q73" s="15">
        <f t="shared" si="5"/>
        <v>2</v>
      </c>
      <c r="R73" s="16">
        <f t="shared" si="5"/>
        <v>1086800</v>
      </c>
    </row>
    <row r="74" spans="2:18">
      <c r="B74" s="14"/>
      <c r="C74" s="15"/>
      <c r="D74" s="25"/>
      <c r="E74" s="15"/>
      <c r="F74" s="25"/>
      <c r="G74" s="15"/>
      <c r="H74" s="25"/>
      <c r="I74" s="15"/>
      <c r="J74" s="25"/>
      <c r="K74" s="15"/>
      <c r="L74" s="25"/>
      <c r="M74" s="15"/>
      <c r="N74" s="25"/>
      <c r="O74" s="15"/>
      <c r="P74" s="25"/>
      <c r="Q74" s="15"/>
      <c r="R74" s="17"/>
    </row>
    <row r="75" spans="2:18">
      <c r="B75" s="28" t="s">
        <v>15</v>
      </c>
      <c r="C75" s="29">
        <f t="shared" ref="C75:J75" si="6">SUM(C41:C74)</f>
        <v>135</v>
      </c>
      <c r="D75" s="30">
        <f t="shared" si="6"/>
        <v>34504438</v>
      </c>
      <c r="E75" s="29">
        <f t="shared" si="6"/>
        <v>22</v>
      </c>
      <c r="F75" s="30">
        <f t="shared" si="6"/>
        <v>5447103</v>
      </c>
      <c r="G75" s="29">
        <f t="shared" si="6"/>
        <v>14</v>
      </c>
      <c r="H75" s="30">
        <f t="shared" si="6"/>
        <v>4152762</v>
      </c>
      <c r="I75" s="29">
        <f t="shared" si="6"/>
        <v>32</v>
      </c>
      <c r="J75" s="30">
        <f t="shared" si="6"/>
        <v>4454965</v>
      </c>
      <c r="K75" s="29">
        <f t="shared" ref="K75:R75" si="7">SUM(K41:K74)</f>
        <v>6</v>
      </c>
      <c r="L75" s="30">
        <f t="shared" si="7"/>
        <v>85376</v>
      </c>
      <c r="M75" s="29">
        <f t="shared" si="7"/>
        <v>21</v>
      </c>
      <c r="N75" s="30">
        <f t="shared" si="7"/>
        <v>590268</v>
      </c>
      <c r="O75" s="29">
        <f t="shared" si="7"/>
        <v>12</v>
      </c>
      <c r="P75" s="30">
        <f t="shared" si="7"/>
        <v>7939905</v>
      </c>
      <c r="Q75" s="29">
        <f t="shared" si="7"/>
        <v>242</v>
      </c>
      <c r="R75" s="31">
        <f t="shared" si="7"/>
        <v>57174817</v>
      </c>
    </row>
    <row r="76" spans="2:18" ht="6" customHeight="1">
      <c r="B76" s="10"/>
      <c r="C76" s="11"/>
      <c r="D76" s="27"/>
      <c r="E76" s="11"/>
      <c r="F76" s="27"/>
      <c r="G76" s="11"/>
      <c r="H76" s="27"/>
      <c r="I76" s="11"/>
      <c r="J76" s="27"/>
      <c r="K76" s="11"/>
      <c r="L76" s="27"/>
      <c r="M76" s="11"/>
      <c r="N76" s="27"/>
      <c r="O76" s="11"/>
      <c r="P76" s="27"/>
      <c r="Q76" s="11"/>
      <c r="R76" s="12"/>
    </row>
    <row r="77" spans="2:18">
      <c r="B77" s="10"/>
      <c r="C77" s="11"/>
      <c r="D77" s="27"/>
      <c r="E77" s="11"/>
      <c r="F77" s="27"/>
      <c r="G77" s="11"/>
      <c r="H77" s="27"/>
      <c r="I77" s="11"/>
      <c r="J77" s="27"/>
      <c r="K77" s="11"/>
      <c r="L77" s="27"/>
      <c r="M77" s="11"/>
      <c r="N77" s="27"/>
      <c r="O77" s="11"/>
      <c r="P77" s="27"/>
      <c r="Q77" s="11"/>
      <c r="R77" s="12"/>
    </row>
    <row r="78" spans="2:18">
      <c r="B78" s="10"/>
      <c r="C78" s="11"/>
      <c r="D78" s="27"/>
      <c r="E78" s="11"/>
      <c r="F78" s="27"/>
      <c r="G78" s="11"/>
      <c r="H78" s="27"/>
      <c r="I78" s="11"/>
      <c r="J78" s="27"/>
      <c r="K78" s="11"/>
      <c r="L78" s="27"/>
      <c r="M78" s="11"/>
      <c r="N78" s="27"/>
      <c r="O78" s="11"/>
      <c r="P78" s="27"/>
      <c r="Q78" s="11"/>
      <c r="R78" s="12"/>
    </row>
    <row r="79" spans="2:18" ht="15.75">
      <c r="B79" s="4" t="s">
        <v>11</v>
      </c>
      <c r="C79" s="11"/>
      <c r="D79" s="27"/>
      <c r="E79" s="11"/>
      <c r="F79" s="27"/>
      <c r="G79" s="11"/>
      <c r="H79" s="27"/>
      <c r="I79" s="11"/>
      <c r="J79" s="27"/>
      <c r="K79" s="11"/>
      <c r="L79" s="27"/>
      <c r="M79" s="11"/>
      <c r="N79" s="27"/>
      <c r="O79" s="11"/>
      <c r="P79" s="27"/>
      <c r="Q79" s="11"/>
      <c r="R79" s="12"/>
    </row>
    <row r="80" spans="2:18" ht="6" customHeight="1">
      <c r="B80" s="10"/>
      <c r="C80" s="11"/>
      <c r="D80" s="27"/>
      <c r="E80" s="11"/>
      <c r="F80" s="27"/>
      <c r="G80" s="11"/>
      <c r="H80" s="27"/>
      <c r="I80" s="11"/>
      <c r="J80" s="27"/>
      <c r="K80" s="11"/>
      <c r="L80" s="27"/>
      <c r="M80" s="11"/>
      <c r="N80" s="27"/>
      <c r="O80" s="11"/>
      <c r="P80" s="27"/>
      <c r="Q80" s="11"/>
      <c r="R80" s="12"/>
    </row>
    <row r="81" spans="2:18">
      <c r="B81" s="14" t="s">
        <v>111</v>
      </c>
      <c r="C81" s="15">
        <v>5</v>
      </c>
      <c r="D81" s="26">
        <v>1593600</v>
      </c>
      <c r="E81" s="15">
        <v>0</v>
      </c>
      <c r="F81" s="26">
        <v>0</v>
      </c>
      <c r="G81" s="15">
        <v>0</v>
      </c>
      <c r="H81" s="26">
        <v>0</v>
      </c>
      <c r="I81" s="15">
        <v>0</v>
      </c>
      <c r="J81" s="26">
        <v>0</v>
      </c>
      <c r="K81" s="15">
        <v>0</v>
      </c>
      <c r="L81" s="26">
        <v>0</v>
      </c>
      <c r="M81" s="15">
        <v>2</v>
      </c>
      <c r="N81" s="26">
        <v>132800</v>
      </c>
      <c r="O81" s="15">
        <v>0</v>
      </c>
      <c r="P81" s="26">
        <v>0</v>
      </c>
      <c r="Q81" s="15">
        <f t="shared" ref="Q81:Q119" si="8">C81+E81+G81+I81+K81+M81+O81</f>
        <v>7</v>
      </c>
      <c r="R81" s="16">
        <f t="shared" ref="R81:R119" si="9">D81+F81+H81+J81+L81+N81+P81</f>
        <v>1726400</v>
      </c>
    </row>
    <row r="82" spans="2:18">
      <c r="B82" s="14" t="s">
        <v>112</v>
      </c>
      <c r="C82" s="15">
        <v>6</v>
      </c>
      <c r="D82" s="25">
        <v>1900000</v>
      </c>
      <c r="E82" s="15">
        <v>0</v>
      </c>
      <c r="F82" s="25">
        <v>0</v>
      </c>
      <c r="G82" s="15">
        <v>0</v>
      </c>
      <c r="H82" s="25">
        <v>0</v>
      </c>
      <c r="I82" s="15">
        <v>0</v>
      </c>
      <c r="J82" s="25">
        <v>0</v>
      </c>
      <c r="K82" s="15">
        <v>0</v>
      </c>
      <c r="L82" s="25">
        <v>0</v>
      </c>
      <c r="M82" s="15">
        <v>0</v>
      </c>
      <c r="N82" s="25">
        <v>0</v>
      </c>
      <c r="O82" s="15">
        <v>0</v>
      </c>
      <c r="P82" s="25">
        <v>0</v>
      </c>
      <c r="Q82" s="15">
        <f t="shared" si="8"/>
        <v>6</v>
      </c>
      <c r="R82" s="16">
        <f t="shared" si="9"/>
        <v>1900000</v>
      </c>
    </row>
    <row r="83" spans="2:18">
      <c r="B83" s="14" t="s">
        <v>83</v>
      </c>
      <c r="C83" s="15">
        <v>1</v>
      </c>
      <c r="D83" s="25">
        <v>278720</v>
      </c>
      <c r="E83" s="15">
        <v>0</v>
      </c>
      <c r="F83" s="25">
        <v>0</v>
      </c>
      <c r="G83" s="15">
        <v>0</v>
      </c>
      <c r="H83" s="25">
        <v>0</v>
      </c>
      <c r="I83" s="15">
        <v>0</v>
      </c>
      <c r="J83" s="25">
        <v>0</v>
      </c>
      <c r="K83" s="15">
        <v>0</v>
      </c>
      <c r="L83" s="25">
        <v>0</v>
      </c>
      <c r="M83" s="15">
        <v>0</v>
      </c>
      <c r="N83" s="25">
        <v>0</v>
      </c>
      <c r="O83" s="15">
        <v>0</v>
      </c>
      <c r="P83" s="25">
        <v>0</v>
      </c>
      <c r="Q83" s="15">
        <f t="shared" si="8"/>
        <v>1</v>
      </c>
      <c r="R83" s="16">
        <f t="shared" si="9"/>
        <v>278720</v>
      </c>
    </row>
    <row r="84" spans="2:18">
      <c r="B84" s="14" t="s">
        <v>113</v>
      </c>
      <c r="C84" s="15">
        <v>0</v>
      </c>
      <c r="D84" s="25">
        <v>0</v>
      </c>
      <c r="E84" s="15">
        <v>4</v>
      </c>
      <c r="F84" s="25">
        <v>640000</v>
      </c>
      <c r="G84" s="15">
        <v>0</v>
      </c>
      <c r="H84" s="25">
        <v>0</v>
      </c>
      <c r="I84" s="15">
        <v>0</v>
      </c>
      <c r="J84" s="25">
        <v>0</v>
      </c>
      <c r="K84" s="15">
        <v>0</v>
      </c>
      <c r="L84" s="25">
        <v>0</v>
      </c>
      <c r="M84" s="15">
        <v>0</v>
      </c>
      <c r="N84" s="25">
        <v>0</v>
      </c>
      <c r="O84" s="15">
        <v>0</v>
      </c>
      <c r="P84" s="25">
        <v>0</v>
      </c>
      <c r="Q84" s="15">
        <f t="shared" si="8"/>
        <v>4</v>
      </c>
      <c r="R84" s="16">
        <f t="shared" si="9"/>
        <v>640000</v>
      </c>
    </row>
    <row r="85" spans="2:18">
      <c r="B85" s="18" t="s">
        <v>114</v>
      </c>
      <c r="C85" s="19">
        <v>0</v>
      </c>
      <c r="D85" s="20">
        <v>0</v>
      </c>
      <c r="E85" s="19">
        <v>1</v>
      </c>
      <c r="F85" s="20">
        <v>330000</v>
      </c>
      <c r="G85" s="19">
        <v>0</v>
      </c>
      <c r="H85" s="20">
        <v>0</v>
      </c>
      <c r="I85" s="19">
        <v>0</v>
      </c>
      <c r="J85" s="20">
        <v>0</v>
      </c>
      <c r="K85" s="19">
        <v>0</v>
      </c>
      <c r="L85" s="20">
        <v>0</v>
      </c>
      <c r="M85" s="19">
        <v>0</v>
      </c>
      <c r="N85" s="20">
        <v>0</v>
      </c>
      <c r="O85" s="19">
        <v>0</v>
      </c>
      <c r="P85" s="20">
        <v>0</v>
      </c>
      <c r="Q85" s="15">
        <f t="shared" si="8"/>
        <v>1</v>
      </c>
      <c r="R85" s="16">
        <f t="shared" si="9"/>
        <v>330000</v>
      </c>
    </row>
    <row r="86" spans="2:18">
      <c r="B86" s="14" t="s">
        <v>115</v>
      </c>
      <c r="C86" s="15">
        <v>0</v>
      </c>
      <c r="D86" s="25">
        <v>0</v>
      </c>
      <c r="E86" s="15">
        <v>0</v>
      </c>
      <c r="F86" s="25">
        <v>0</v>
      </c>
      <c r="G86" s="15">
        <v>0</v>
      </c>
      <c r="H86" s="25">
        <v>0</v>
      </c>
      <c r="I86" s="15">
        <v>1</v>
      </c>
      <c r="J86" s="25">
        <v>107070</v>
      </c>
      <c r="K86" s="15">
        <v>0</v>
      </c>
      <c r="L86" s="25">
        <v>0</v>
      </c>
      <c r="M86" s="15">
        <v>1</v>
      </c>
      <c r="N86" s="25">
        <v>57270</v>
      </c>
      <c r="O86" s="15">
        <v>0</v>
      </c>
      <c r="P86" s="25">
        <v>0</v>
      </c>
      <c r="Q86" s="15">
        <f t="shared" si="8"/>
        <v>2</v>
      </c>
      <c r="R86" s="16">
        <f t="shared" si="9"/>
        <v>164340</v>
      </c>
    </row>
    <row r="87" spans="2:18">
      <c r="B87" s="14" t="s">
        <v>116</v>
      </c>
      <c r="C87" s="15">
        <v>0</v>
      </c>
      <c r="D87" s="25">
        <v>0</v>
      </c>
      <c r="E87" s="15">
        <v>0</v>
      </c>
      <c r="F87" s="25">
        <v>0</v>
      </c>
      <c r="G87" s="15">
        <v>1</v>
      </c>
      <c r="H87" s="25">
        <v>72000</v>
      </c>
      <c r="I87" s="15">
        <v>0</v>
      </c>
      <c r="J87" s="25">
        <v>0</v>
      </c>
      <c r="K87" s="15">
        <v>0</v>
      </c>
      <c r="L87" s="25">
        <v>0</v>
      </c>
      <c r="M87" s="15">
        <v>0</v>
      </c>
      <c r="N87" s="25">
        <v>0</v>
      </c>
      <c r="O87" s="15">
        <v>0</v>
      </c>
      <c r="P87" s="25">
        <v>0</v>
      </c>
      <c r="Q87" s="15">
        <f t="shared" si="8"/>
        <v>1</v>
      </c>
      <c r="R87" s="16">
        <f t="shared" si="9"/>
        <v>72000</v>
      </c>
    </row>
    <row r="88" spans="2:18">
      <c r="B88" s="14" t="s">
        <v>117</v>
      </c>
      <c r="C88" s="15">
        <v>1</v>
      </c>
      <c r="D88" s="25">
        <v>418000</v>
      </c>
      <c r="E88" s="15">
        <v>0</v>
      </c>
      <c r="F88" s="25">
        <v>0</v>
      </c>
      <c r="G88" s="15">
        <v>0</v>
      </c>
      <c r="H88" s="25">
        <v>0</v>
      </c>
      <c r="I88" s="15">
        <v>0</v>
      </c>
      <c r="J88" s="25">
        <v>0</v>
      </c>
      <c r="K88" s="15">
        <v>0</v>
      </c>
      <c r="L88" s="25">
        <v>0</v>
      </c>
      <c r="M88" s="15">
        <v>0</v>
      </c>
      <c r="N88" s="25">
        <v>0</v>
      </c>
      <c r="O88" s="15">
        <v>0</v>
      </c>
      <c r="P88" s="25">
        <v>0</v>
      </c>
      <c r="Q88" s="15">
        <f t="shared" si="8"/>
        <v>1</v>
      </c>
      <c r="R88" s="16">
        <f t="shared" si="9"/>
        <v>418000</v>
      </c>
    </row>
    <row r="89" spans="2:18">
      <c r="B89" s="14" t="s">
        <v>118</v>
      </c>
      <c r="C89" s="15">
        <v>0</v>
      </c>
      <c r="D89" s="25">
        <v>0</v>
      </c>
      <c r="E89" s="15">
        <v>0</v>
      </c>
      <c r="F89" s="25">
        <v>0</v>
      </c>
      <c r="G89" s="15">
        <v>1</v>
      </c>
      <c r="H89" s="25">
        <v>305000</v>
      </c>
      <c r="I89" s="15">
        <v>0</v>
      </c>
      <c r="J89" s="25">
        <v>0</v>
      </c>
      <c r="K89" s="15">
        <v>0</v>
      </c>
      <c r="L89" s="25">
        <v>0</v>
      </c>
      <c r="M89" s="15">
        <v>0</v>
      </c>
      <c r="N89" s="25">
        <v>0</v>
      </c>
      <c r="O89" s="15">
        <v>0</v>
      </c>
      <c r="P89" s="25">
        <v>0</v>
      </c>
      <c r="Q89" s="15">
        <f t="shared" si="8"/>
        <v>1</v>
      </c>
      <c r="R89" s="16">
        <f t="shared" si="9"/>
        <v>305000</v>
      </c>
    </row>
    <row r="90" spans="2:18">
      <c r="B90" s="14" t="s">
        <v>119</v>
      </c>
      <c r="C90" s="15">
        <v>0</v>
      </c>
      <c r="D90" s="25">
        <v>0</v>
      </c>
      <c r="E90" s="15">
        <v>1</v>
      </c>
      <c r="F90" s="25">
        <v>302120</v>
      </c>
      <c r="G90" s="15">
        <v>0</v>
      </c>
      <c r="H90" s="25">
        <v>0</v>
      </c>
      <c r="I90" s="15">
        <v>0</v>
      </c>
      <c r="J90" s="25">
        <v>0</v>
      </c>
      <c r="K90" s="15">
        <v>0</v>
      </c>
      <c r="L90" s="25">
        <v>0</v>
      </c>
      <c r="M90" s="15">
        <v>2</v>
      </c>
      <c r="N90" s="25">
        <v>95269</v>
      </c>
      <c r="O90" s="15">
        <v>0</v>
      </c>
      <c r="P90" s="25">
        <v>0</v>
      </c>
      <c r="Q90" s="15">
        <f t="shared" si="8"/>
        <v>3</v>
      </c>
      <c r="R90" s="16">
        <f t="shared" si="9"/>
        <v>397389</v>
      </c>
    </row>
    <row r="91" spans="2:18">
      <c r="B91" s="34" t="s">
        <v>120</v>
      </c>
      <c r="C91" s="35">
        <v>8</v>
      </c>
      <c r="D91" s="36">
        <v>408000</v>
      </c>
      <c r="E91" s="35">
        <v>0</v>
      </c>
      <c r="F91" s="36">
        <v>0</v>
      </c>
      <c r="G91" s="35">
        <v>0</v>
      </c>
      <c r="H91" s="36">
        <v>0</v>
      </c>
      <c r="I91" s="35">
        <v>0</v>
      </c>
      <c r="J91" s="36">
        <v>0</v>
      </c>
      <c r="K91" s="35">
        <v>0</v>
      </c>
      <c r="L91" s="36">
        <v>0</v>
      </c>
      <c r="M91" s="35">
        <v>0</v>
      </c>
      <c r="N91" s="36">
        <v>0</v>
      </c>
      <c r="O91" s="35">
        <v>0</v>
      </c>
      <c r="P91" s="36">
        <v>0</v>
      </c>
      <c r="Q91" s="15">
        <f t="shared" si="8"/>
        <v>8</v>
      </c>
      <c r="R91" s="16">
        <f t="shared" si="9"/>
        <v>408000</v>
      </c>
    </row>
    <row r="92" spans="2:18">
      <c r="B92" s="14" t="s">
        <v>121</v>
      </c>
      <c r="C92" s="15">
        <v>0</v>
      </c>
      <c r="D92" s="25">
        <v>0</v>
      </c>
      <c r="E92" s="15">
        <v>0</v>
      </c>
      <c r="F92" s="25">
        <v>0</v>
      </c>
      <c r="G92" s="15">
        <v>0</v>
      </c>
      <c r="H92" s="25">
        <v>0</v>
      </c>
      <c r="I92" s="15">
        <v>0</v>
      </c>
      <c r="J92" s="25">
        <v>0</v>
      </c>
      <c r="K92" s="15">
        <v>0</v>
      </c>
      <c r="L92" s="25">
        <v>0</v>
      </c>
      <c r="M92" s="15">
        <v>2</v>
      </c>
      <c r="N92" s="25">
        <v>57120</v>
      </c>
      <c r="O92" s="15">
        <v>0</v>
      </c>
      <c r="P92" s="25">
        <v>0</v>
      </c>
      <c r="Q92" s="15">
        <f t="shared" si="8"/>
        <v>2</v>
      </c>
      <c r="R92" s="16">
        <f t="shared" si="9"/>
        <v>57120</v>
      </c>
    </row>
    <row r="93" spans="2:18">
      <c r="B93" s="14" t="s">
        <v>122</v>
      </c>
      <c r="C93" s="15">
        <v>0</v>
      </c>
      <c r="D93" s="25">
        <v>0</v>
      </c>
      <c r="E93" s="15">
        <v>7</v>
      </c>
      <c r="F93" s="25">
        <v>1875866</v>
      </c>
      <c r="G93" s="15">
        <v>0</v>
      </c>
      <c r="H93" s="25">
        <v>0</v>
      </c>
      <c r="I93" s="15">
        <v>1</v>
      </c>
      <c r="J93" s="25">
        <v>182574</v>
      </c>
      <c r="K93" s="15">
        <v>0</v>
      </c>
      <c r="L93" s="25">
        <v>0</v>
      </c>
      <c r="M93" s="15">
        <v>0</v>
      </c>
      <c r="N93" s="25">
        <v>0</v>
      </c>
      <c r="O93" s="15">
        <v>0</v>
      </c>
      <c r="P93" s="25">
        <v>0</v>
      </c>
      <c r="Q93" s="15">
        <f t="shared" si="8"/>
        <v>8</v>
      </c>
      <c r="R93" s="16">
        <f t="shared" si="9"/>
        <v>2058440</v>
      </c>
    </row>
    <row r="94" spans="2:18">
      <c r="B94" s="14" t="s">
        <v>44</v>
      </c>
      <c r="C94" s="15">
        <v>0</v>
      </c>
      <c r="D94" s="25">
        <v>0</v>
      </c>
      <c r="E94" s="15">
        <v>1</v>
      </c>
      <c r="F94" s="25">
        <v>398875</v>
      </c>
      <c r="G94" s="15">
        <v>0</v>
      </c>
      <c r="H94" s="25">
        <v>0</v>
      </c>
      <c r="I94" s="15">
        <v>0</v>
      </c>
      <c r="J94" s="25">
        <v>-665</v>
      </c>
      <c r="K94" s="15">
        <v>0</v>
      </c>
      <c r="L94" s="25">
        <v>0</v>
      </c>
      <c r="M94" s="15">
        <v>0</v>
      </c>
      <c r="N94" s="25">
        <v>1336</v>
      </c>
      <c r="O94" s="15">
        <v>0</v>
      </c>
      <c r="P94" s="25">
        <v>0</v>
      </c>
      <c r="Q94" s="15">
        <f t="shared" si="8"/>
        <v>1</v>
      </c>
      <c r="R94" s="16">
        <f t="shared" si="9"/>
        <v>399546</v>
      </c>
    </row>
    <row r="95" spans="2:18">
      <c r="B95" s="14" t="s">
        <v>123</v>
      </c>
      <c r="C95" s="15">
        <v>0</v>
      </c>
      <c r="D95" s="25">
        <v>0</v>
      </c>
      <c r="E95" s="15">
        <v>0</v>
      </c>
      <c r="F95" s="25">
        <v>0</v>
      </c>
      <c r="G95" s="15">
        <v>0</v>
      </c>
      <c r="H95" s="25">
        <v>0</v>
      </c>
      <c r="I95" s="15">
        <v>1</v>
      </c>
      <c r="J95" s="25">
        <v>42200</v>
      </c>
      <c r="K95" s="15">
        <v>0</v>
      </c>
      <c r="L95" s="25">
        <v>0</v>
      </c>
      <c r="M95" s="15">
        <v>0</v>
      </c>
      <c r="N95" s="25">
        <v>0</v>
      </c>
      <c r="O95" s="15">
        <v>0</v>
      </c>
      <c r="P95" s="25">
        <v>0</v>
      </c>
      <c r="Q95" s="15">
        <f t="shared" si="8"/>
        <v>1</v>
      </c>
      <c r="R95" s="16">
        <f t="shared" si="9"/>
        <v>42200</v>
      </c>
    </row>
    <row r="96" spans="2:18">
      <c r="B96" s="34" t="s">
        <v>124</v>
      </c>
      <c r="C96" s="35">
        <v>0</v>
      </c>
      <c r="D96" s="36">
        <v>0</v>
      </c>
      <c r="E96" s="35">
        <v>0</v>
      </c>
      <c r="F96" s="36">
        <v>0</v>
      </c>
      <c r="G96" s="35">
        <v>0</v>
      </c>
      <c r="H96" s="36">
        <v>0</v>
      </c>
      <c r="I96" s="35">
        <v>4</v>
      </c>
      <c r="J96" s="36">
        <v>336000</v>
      </c>
      <c r="K96" s="35">
        <v>0</v>
      </c>
      <c r="L96" s="36">
        <v>0</v>
      </c>
      <c r="M96" s="35">
        <v>0</v>
      </c>
      <c r="N96" s="36">
        <v>0</v>
      </c>
      <c r="O96" s="35">
        <v>0</v>
      </c>
      <c r="P96" s="36">
        <v>0</v>
      </c>
      <c r="Q96" s="15">
        <f t="shared" si="8"/>
        <v>4</v>
      </c>
      <c r="R96" s="16">
        <f t="shared" si="9"/>
        <v>336000</v>
      </c>
    </row>
    <row r="97" spans="2:18">
      <c r="B97" s="14" t="s">
        <v>45</v>
      </c>
      <c r="C97" s="15">
        <v>0</v>
      </c>
      <c r="D97" s="25">
        <v>0</v>
      </c>
      <c r="E97" s="15">
        <v>0</v>
      </c>
      <c r="F97" s="25">
        <v>0</v>
      </c>
      <c r="G97" s="15">
        <v>0</v>
      </c>
      <c r="H97" s="25">
        <v>0</v>
      </c>
      <c r="I97" s="15">
        <v>2</v>
      </c>
      <c r="J97" s="25">
        <v>137000</v>
      </c>
      <c r="K97" s="15">
        <v>0</v>
      </c>
      <c r="L97" s="25">
        <v>0</v>
      </c>
      <c r="M97" s="15">
        <v>0</v>
      </c>
      <c r="N97" s="25">
        <v>0</v>
      </c>
      <c r="O97" s="15">
        <v>0</v>
      </c>
      <c r="P97" s="25">
        <v>0</v>
      </c>
      <c r="Q97" s="15">
        <f t="shared" si="8"/>
        <v>2</v>
      </c>
      <c r="R97" s="16">
        <f t="shared" si="9"/>
        <v>137000</v>
      </c>
    </row>
    <row r="98" spans="2:18">
      <c r="B98" s="14" t="s">
        <v>125</v>
      </c>
      <c r="C98" s="15">
        <v>0</v>
      </c>
      <c r="D98" s="25">
        <v>0</v>
      </c>
      <c r="E98" s="15">
        <v>0</v>
      </c>
      <c r="F98" s="25">
        <v>0</v>
      </c>
      <c r="G98" s="15">
        <v>0</v>
      </c>
      <c r="H98" s="25">
        <v>0</v>
      </c>
      <c r="I98" s="15">
        <v>2</v>
      </c>
      <c r="J98" s="25">
        <v>529946</v>
      </c>
      <c r="K98" s="15">
        <v>0</v>
      </c>
      <c r="L98" s="25">
        <v>0</v>
      </c>
      <c r="M98" s="15">
        <v>0</v>
      </c>
      <c r="N98" s="25">
        <v>0</v>
      </c>
      <c r="O98" s="15">
        <v>0</v>
      </c>
      <c r="P98" s="25">
        <v>0</v>
      </c>
      <c r="Q98" s="15">
        <f t="shared" si="8"/>
        <v>2</v>
      </c>
      <c r="R98" s="16">
        <f t="shared" si="9"/>
        <v>529946</v>
      </c>
    </row>
    <row r="99" spans="2:18">
      <c r="B99" s="14" t="s">
        <v>126</v>
      </c>
      <c r="C99" s="15">
        <v>0</v>
      </c>
      <c r="D99" s="25">
        <v>0</v>
      </c>
      <c r="E99" s="15">
        <v>5</v>
      </c>
      <c r="F99" s="25">
        <v>1320000</v>
      </c>
      <c r="G99" s="15">
        <v>0</v>
      </c>
      <c r="H99" s="25">
        <v>0</v>
      </c>
      <c r="I99" s="15">
        <v>0</v>
      </c>
      <c r="J99" s="25">
        <v>0</v>
      </c>
      <c r="K99" s="15">
        <v>0</v>
      </c>
      <c r="L99" s="25">
        <v>0</v>
      </c>
      <c r="M99" s="15">
        <v>0</v>
      </c>
      <c r="N99" s="25">
        <v>0</v>
      </c>
      <c r="O99" s="15">
        <v>0</v>
      </c>
      <c r="P99" s="25">
        <v>0</v>
      </c>
      <c r="Q99" s="15">
        <f t="shared" si="8"/>
        <v>5</v>
      </c>
      <c r="R99" s="16">
        <f t="shared" si="9"/>
        <v>1320000</v>
      </c>
    </row>
    <row r="100" spans="2:18">
      <c r="B100" s="14" t="s">
        <v>46</v>
      </c>
      <c r="C100" s="15">
        <v>0</v>
      </c>
      <c r="D100" s="25">
        <v>0</v>
      </c>
      <c r="E100" s="15">
        <v>0</v>
      </c>
      <c r="F100" s="25">
        <v>0</v>
      </c>
      <c r="G100" s="15">
        <v>0</v>
      </c>
      <c r="H100" s="25">
        <v>0</v>
      </c>
      <c r="I100" s="15">
        <v>1</v>
      </c>
      <c r="J100" s="25">
        <v>40000</v>
      </c>
      <c r="K100" s="15">
        <v>0</v>
      </c>
      <c r="L100" s="25">
        <v>0</v>
      </c>
      <c r="M100" s="15">
        <v>0</v>
      </c>
      <c r="N100" s="25">
        <v>0</v>
      </c>
      <c r="O100" s="15">
        <v>0</v>
      </c>
      <c r="P100" s="25">
        <v>0</v>
      </c>
      <c r="Q100" s="15">
        <f t="shared" si="8"/>
        <v>1</v>
      </c>
      <c r="R100" s="16">
        <f t="shared" si="9"/>
        <v>40000</v>
      </c>
    </row>
    <row r="101" spans="2:18">
      <c r="B101" s="34" t="s">
        <v>127</v>
      </c>
      <c r="C101" s="35">
        <v>0</v>
      </c>
      <c r="D101" s="36">
        <v>0</v>
      </c>
      <c r="E101" s="35">
        <v>0</v>
      </c>
      <c r="F101" s="36">
        <v>0</v>
      </c>
      <c r="G101" s="35">
        <v>0</v>
      </c>
      <c r="H101" s="36">
        <v>0</v>
      </c>
      <c r="I101" s="35">
        <v>3</v>
      </c>
      <c r="J101" s="36">
        <v>256500</v>
      </c>
      <c r="K101" s="35">
        <v>0</v>
      </c>
      <c r="L101" s="36">
        <v>0</v>
      </c>
      <c r="M101" s="35">
        <v>0</v>
      </c>
      <c r="N101" s="36">
        <v>0</v>
      </c>
      <c r="O101" s="35">
        <v>0</v>
      </c>
      <c r="P101" s="36">
        <v>0</v>
      </c>
      <c r="Q101" s="15">
        <f t="shared" si="8"/>
        <v>3</v>
      </c>
      <c r="R101" s="16">
        <f t="shared" si="9"/>
        <v>256500</v>
      </c>
    </row>
    <row r="102" spans="2:18">
      <c r="B102" s="14" t="s">
        <v>128</v>
      </c>
      <c r="C102" s="15">
        <v>5</v>
      </c>
      <c r="D102" s="25">
        <v>1593221</v>
      </c>
      <c r="E102" s="15">
        <v>0</v>
      </c>
      <c r="F102" s="25">
        <v>0</v>
      </c>
      <c r="G102" s="15">
        <v>0</v>
      </c>
      <c r="H102" s="25">
        <v>0</v>
      </c>
      <c r="I102" s="15">
        <v>0</v>
      </c>
      <c r="J102" s="25">
        <v>0</v>
      </c>
      <c r="K102" s="15">
        <v>0</v>
      </c>
      <c r="L102" s="25">
        <v>0</v>
      </c>
      <c r="M102" s="15">
        <v>0</v>
      </c>
      <c r="N102" s="25">
        <v>0</v>
      </c>
      <c r="O102" s="15">
        <v>0</v>
      </c>
      <c r="P102" s="25">
        <v>0</v>
      </c>
      <c r="Q102" s="15">
        <f t="shared" si="8"/>
        <v>5</v>
      </c>
      <c r="R102" s="16">
        <f t="shared" si="9"/>
        <v>1593221</v>
      </c>
    </row>
    <row r="103" spans="2:18">
      <c r="B103" s="14" t="s">
        <v>84</v>
      </c>
      <c r="C103" s="15">
        <v>0</v>
      </c>
      <c r="D103" s="25">
        <v>0</v>
      </c>
      <c r="E103" s="15">
        <v>5</v>
      </c>
      <c r="F103" s="25">
        <v>1400000</v>
      </c>
      <c r="G103" s="15">
        <v>0</v>
      </c>
      <c r="H103" s="25">
        <v>0</v>
      </c>
      <c r="I103" s="15">
        <v>0</v>
      </c>
      <c r="J103" s="25">
        <v>0</v>
      </c>
      <c r="K103" s="15">
        <v>0</v>
      </c>
      <c r="L103" s="25">
        <v>0</v>
      </c>
      <c r="M103" s="15">
        <v>0</v>
      </c>
      <c r="N103" s="25">
        <v>0</v>
      </c>
      <c r="O103" s="15">
        <v>0</v>
      </c>
      <c r="P103" s="25">
        <v>0</v>
      </c>
      <c r="Q103" s="15">
        <f t="shared" si="8"/>
        <v>5</v>
      </c>
      <c r="R103" s="16">
        <f t="shared" si="9"/>
        <v>1400000</v>
      </c>
    </row>
    <row r="104" spans="2:18">
      <c r="B104" s="14" t="s">
        <v>129</v>
      </c>
      <c r="C104" s="15">
        <v>0</v>
      </c>
      <c r="D104" s="25">
        <v>0</v>
      </c>
      <c r="E104" s="15">
        <v>0</v>
      </c>
      <c r="F104" s="25">
        <v>0</v>
      </c>
      <c r="G104" s="15">
        <v>0</v>
      </c>
      <c r="H104" s="25">
        <v>0</v>
      </c>
      <c r="I104" s="15">
        <v>2</v>
      </c>
      <c r="J104" s="25">
        <v>101888</v>
      </c>
      <c r="K104" s="15">
        <v>0</v>
      </c>
      <c r="L104" s="25">
        <v>0</v>
      </c>
      <c r="M104" s="15">
        <v>0</v>
      </c>
      <c r="N104" s="25">
        <v>0</v>
      </c>
      <c r="O104" s="15">
        <v>0</v>
      </c>
      <c r="P104" s="25">
        <v>0</v>
      </c>
      <c r="Q104" s="15">
        <f t="shared" si="8"/>
        <v>2</v>
      </c>
      <c r="R104" s="16">
        <f t="shared" si="9"/>
        <v>101888</v>
      </c>
    </row>
    <row r="105" spans="2:18">
      <c r="B105" s="18" t="s">
        <v>130</v>
      </c>
      <c r="C105" s="19">
        <v>5</v>
      </c>
      <c r="D105" s="20">
        <v>1412000</v>
      </c>
      <c r="E105" s="19">
        <v>0</v>
      </c>
      <c r="F105" s="20">
        <v>0</v>
      </c>
      <c r="G105" s="19">
        <v>0</v>
      </c>
      <c r="H105" s="20">
        <v>0</v>
      </c>
      <c r="I105" s="19">
        <v>0</v>
      </c>
      <c r="J105" s="20">
        <v>0</v>
      </c>
      <c r="K105" s="19">
        <v>0</v>
      </c>
      <c r="L105" s="20">
        <v>0</v>
      </c>
      <c r="M105" s="19">
        <v>0</v>
      </c>
      <c r="N105" s="20">
        <v>0</v>
      </c>
      <c r="O105" s="19">
        <v>0</v>
      </c>
      <c r="P105" s="20">
        <v>0</v>
      </c>
      <c r="Q105" s="15">
        <f t="shared" si="8"/>
        <v>5</v>
      </c>
      <c r="R105" s="16">
        <f t="shared" si="9"/>
        <v>1412000</v>
      </c>
    </row>
    <row r="106" spans="2:18">
      <c r="B106" s="14" t="s">
        <v>131</v>
      </c>
      <c r="C106" s="15">
        <v>0</v>
      </c>
      <c r="D106" s="25">
        <v>0</v>
      </c>
      <c r="E106" s="15">
        <v>0</v>
      </c>
      <c r="F106" s="25">
        <v>0</v>
      </c>
      <c r="G106" s="15">
        <v>0</v>
      </c>
      <c r="H106" s="25">
        <v>0</v>
      </c>
      <c r="I106" s="15">
        <v>0</v>
      </c>
      <c r="J106" s="25">
        <v>0</v>
      </c>
      <c r="K106" s="15">
        <v>0</v>
      </c>
      <c r="L106" s="25">
        <v>0</v>
      </c>
      <c r="M106" s="15">
        <v>2</v>
      </c>
      <c r="N106" s="25">
        <v>48000</v>
      </c>
      <c r="O106" s="15">
        <v>0</v>
      </c>
      <c r="P106" s="25">
        <v>0</v>
      </c>
      <c r="Q106" s="15">
        <f t="shared" si="8"/>
        <v>2</v>
      </c>
      <c r="R106" s="16">
        <f t="shared" si="9"/>
        <v>48000</v>
      </c>
    </row>
    <row r="107" spans="2:18">
      <c r="B107" s="14" t="s">
        <v>47</v>
      </c>
      <c r="C107" s="15">
        <v>2</v>
      </c>
      <c r="D107" s="25">
        <v>750000</v>
      </c>
      <c r="E107" s="15">
        <v>0</v>
      </c>
      <c r="F107" s="25">
        <v>0</v>
      </c>
      <c r="G107" s="15">
        <v>0</v>
      </c>
      <c r="H107" s="25">
        <v>0</v>
      </c>
      <c r="I107" s="15">
        <v>0</v>
      </c>
      <c r="J107" s="25">
        <v>0</v>
      </c>
      <c r="K107" s="15">
        <v>0</v>
      </c>
      <c r="L107" s="25">
        <v>0</v>
      </c>
      <c r="M107" s="15">
        <v>0</v>
      </c>
      <c r="N107" s="25">
        <v>0</v>
      </c>
      <c r="O107" s="15">
        <v>0</v>
      </c>
      <c r="P107" s="25">
        <v>0</v>
      </c>
      <c r="Q107" s="15">
        <f t="shared" si="8"/>
        <v>2</v>
      </c>
      <c r="R107" s="16">
        <f t="shared" si="9"/>
        <v>750000</v>
      </c>
    </row>
    <row r="108" spans="2:18">
      <c r="B108" s="14" t="s">
        <v>48</v>
      </c>
      <c r="C108" s="15">
        <v>0</v>
      </c>
      <c r="D108" s="25">
        <v>0</v>
      </c>
      <c r="E108" s="15">
        <v>1</v>
      </c>
      <c r="F108" s="25">
        <v>203148</v>
      </c>
      <c r="G108" s="15">
        <v>0</v>
      </c>
      <c r="H108" s="25">
        <v>0</v>
      </c>
      <c r="I108" s="15">
        <v>0</v>
      </c>
      <c r="J108" s="25">
        <v>0</v>
      </c>
      <c r="K108" s="15">
        <v>0</v>
      </c>
      <c r="L108" s="25">
        <v>0</v>
      </c>
      <c r="M108" s="15">
        <v>0</v>
      </c>
      <c r="N108" s="25">
        <v>0</v>
      </c>
      <c r="O108" s="15">
        <v>0</v>
      </c>
      <c r="P108" s="25">
        <v>0</v>
      </c>
      <c r="Q108" s="15">
        <f t="shared" si="8"/>
        <v>1</v>
      </c>
      <c r="R108" s="16">
        <f t="shared" si="9"/>
        <v>203148</v>
      </c>
    </row>
    <row r="109" spans="2:18">
      <c r="B109" s="14" t="s">
        <v>132</v>
      </c>
      <c r="C109" s="15">
        <v>0</v>
      </c>
      <c r="D109" s="25">
        <v>0</v>
      </c>
      <c r="E109" s="15">
        <v>0</v>
      </c>
      <c r="F109" s="25">
        <v>0</v>
      </c>
      <c r="G109" s="15">
        <v>1</v>
      </c>
      <c r="H109" s="25">
        <v>237500</v>
      </c>
      <c r="I109" s="15">
        <v>0</v>
      </c>
      <c r="J109" s="25">
        <v>0</v>
      </c>
      <c r="K109" s="15">
        <v>0</v>
      </c>
      <c r="L109" s="25">
        <v>0</v>
      </c>
      <c r="M109" s="15">
        <v>0</v>
      </c>
      <c r="N109" s="25">
        <v>0</v>
      </c>
      <c r="O109" s="15">
        <v>0</v>
      </c>
      <c r="P109" s="25">
        <v>0</v>
      </c>
      <c r="Q109" s="15">
        <f t="shared" si="8"/>
        <v>1</v>
      </c>
      <c r="R109" s="16">
        <f t="shared" si="9"/>
        <v>237500</v>
      </c>
    </row>
    <row r="110" spans="2:18">
      <c r="B110" s="14" t="s">
        <v>133</v>
      </c>
      <c r="C110" s="15">
        <v>0</v>
      </c>
      <c r="D110" s="25">
        <v>0</v>
      </c>
      <c r="E110" s="15">
        <v>10</v>
      </c>
      <c r="F110" s="25">
        <v>1859088</v>
      </c>
      <c r="G110" s="15">
        <v>0</v>
      </c>
      <c r="H110" s="25">
        <v>0</v>
      </c>
      <c r="I110" s="15">
        <v>0</v>
      </c>
      <c r="J110" s="25">
        <v>0</v>
      </c>
      <c r="K110" s="15">
        <v>0</v>
      </c>
      <c r="L110" s="25">
        <v>0</v>
      </c>
      <c r="M110" s="15">
        <v>0</v>
      </c>
      <c r="N110" s="25">
        <v>0</v>
      </c>
      <c r="O110" s="15">
        <v>0</v>
      </c>
      <c r="P110" s="25">
        <v>0</v>
      </c>
      <c r="Q110" s="15">
        <f t="shared" si="8"/>
        <v>10</v>
      </c>
      <c r="R110" s="16">
        <f t="shared" si="9"/>
        <v>1859088</v>
      </c>
    </row>
    <row r="111" spans="2:18">
      <c r="B111" s="34" t="s">
        <v>134</v>
      </c>
      <c r="C111" s="35">
        <v>0</v>
      </c>
      <c r="D111" s="36">
        <v>0</v>
      </c>
      <c r="E111" s="35">
        <v>1</v>
      </c>
      <c r="F111" s="36">
        <v>160000</v>
      </c>
      <c r="G111" s="35">
        <v>0</v>
      </c>
      <c r="H111" s="36">
        <v>0</v>
      </c>
      <c r="I111" s="35">
        <v>0</v>
      </c>
      <c r="J111" s="36">
        <v>0</v>
      </c>
      <c r="K111" s="35">
        <v>0</v>
      </c>
      <c r="L111" s="36">
        <v>0</v>
      </c>
      <c r="M111" s="35">
        <v>0</v>
      </c>
      <c r="N111" s="36">
        <v>0</v>
      </c>
      <c r="O111" s="35">
        <v>0</v>
      </c>
      <c r="P111" s="36">
        <v>0</v>
      </c>
      <c r="Q111" s="15">
        <f t="shared" si="8"/>
        <v>1</v>
      </c>
      <c r="R111" s="16">
        <f t="shared" si="9"/>
        <v>160000</v>
      </c>
    </row>
    <row r="112" spans="2:18">
      <c r="B112" s="14" t="s">
        <v>135</v>
      </c>
      <c r="C112" s="15">
        <v>0</v>
      </c>
      <c r="D112" s="25">
        <v>0</v>
      </c>
      <c r="E112" s="15">
        <v>0</v>
      </c>
      <c r="F112" s="25">
        <v>0</v>
      </c>
      <c r="G112" s="15">
        <v>0</v>
      </c>
      <c r="H112" s="25">
        <v>0</v>
      </c>
      <c r="I112" s="15">
        <v>0</v>
      </c>
      <c r="J112" s="25">
        <v>0</v>
      </c>
      <c r="K112" s="15">
        <v>0</v>
      </c>
      <c r="L112" s="25">
        <v>0</v>
      </c>
      <c r="M112" s="15">
        <v>7</v>
      </c>
      <c r="N112" s="25">
        <v>205607</v>
      </c>
      <c r="O112" s="15">
        <v>0</v>
      </c>
      <c r="P112" s="25">
        <v>0</v>
      </c>
      <c r="Q112" s="15">
        <f t="shared" si="8"/>
        <v>7</v>
      </c>
      <c r="R112" s="16">
        <f t="shared" si="9"/>
        <v>205607</v>
      </c>
    </row>
    <row r="113" spans="2:18">
      <c r="B113" s="14" t="s">
        <v>136</v>
      </c>
      <c r="C113" s="15">
        <v>0</v>
      </c>
      <c r="D113" s="25">
        <v>0</v>
      </c>
      <c r="E113" s="15">
        <v>0</v>
      </c>
      <c r="F113" s="25">
        <v>461618</v>
      </c>
      <c r="G113" s="15">
        <v>0</v>
      </c>
      <c r="H113" s="25">
        <v>0</v>
      </c>
      <c r="I113" s="15">
        <v>0</v>
      </c>
      <c r="J113" s="25">
        <v>0</v>
      </c>
      <c r="K113" s="15">
        <v>0</v>
      </c>
      <c r="L113" s="25">
        <v>0</v>
      </c>
      <c r="M113" s="15">
        <v>0</v>
      </c>
      <c r="N113" s="25">
        <v>0</v>
      </c>
      <c r="O113" s="15">
        <v>0</v>
      </c>
      <c r="P113" s="25">
        <v>0</v>
      </c>
      <c r="Q113" s="15">
        <f t="shared" si="8"/>
        <v>0</v>
      </c>
      <c r="R113" s="16">
        <f t="shared" si="9"/>
        <v>461618</v>
      </c>
    </row>
    <row r="114" spans="2:18">
      <c r="B114" s="14" t="s">
        <v>137</v>
      </c>
      <c r="C114" s="15">
        <v>0</v>
      </c>
      <c r="D114" s="25">
        <v>0</v>
      </c>
      <c r="E114" s="15">
        <v>3</v>
      </c>
      <c r="F114" s="25">
        <v>960000</v>
      </c>
      <c r="G114" s="15">
        <v>0</v>
      </c>
      <c r="H114" s="25">
        <v>0</v>
      </c>
      <c r="I114" s="15">
        <v>0</v>
      </c>
      <c r="J114" s="25">
        <v>0</v>
      </c>
      <c r="K114" s="15">
        <v>0</v>
      </c>
      <c r="L114" s="25">
        <v>0</v>
      </c>
      <c r="M114" s="15">
        <v>0</v>
      </c>
      <c r="N114" s="25">
        <v>0</v>
      </c>
      <c r="O114" s="15">
        <v>0</v>
      </c>
      <c r="P114" s="25">
        <v>0</v>
      </c>
      <c r="Q114" s="15">
        <f t="shared" si="8"/>
        <v>3</v>
      </c>
      <c r="R114" s="16">
        <f t="shared" si="9"/>
        <v>960000</v>
      </c>
    </row>
    <row r="115" spans="2:18">
      <c r="B115" s="18" t="s">
        <v>138</v>
      </c>
      <c r="C115" s="19">
        <v>1</v>
      </c>
      <c r="D115" s="20">
        <v>392000</v>
      </c>
      <c r="E115" s="19">
        <v>0</v>
      </c>
      <c r="F115" s="20">
        <v>0</v>
      </c>
      <c r="G115" s="19">
        <v>0</v>
      </c>
      <c r="H115" s="20">
        <v>0</v>
      </c>
      <c r="I115" s="19">
        <v>0</v>
      </c>
      <c r="J115" s="20">
        <v>0</v>
      </c>
      <c r="K115" s="19">
        <v>0</v>
      </c>
      <c r="L115" s="20">
        <v>0</v>
      </c>
      <c r="M115" s="19">
        <v>0</v>
      </c>
      <c r="N115" s="20">
        <v>0</v>
      </c>
      <c r="O115" s="19">
        <v>2</v>
      </c>
      <c r="P115" s="20">
        <v>400000</v>
      </c>
      <c r="Q115" s="15">
        <f t="shared" si="8"/>
        <v>3</v>
      </c>
      <c r="R115" s="16">
        <f t="shared" si="9"/>
        <v>792000</v>
      </c>
    </row>
    <row r="116" spans="2:18">
      <c r="B116" s="14" t="s">
        <v>139</v>
      </c>
      <c r="C116" s="15">
        <v>0</v>
      </c>
      <c r="D116" s="25">
        <v>0</v>
      </c>
      <c r="E116" s="15">
        <v>0</v>
      </c>
      <c r="F116" s="25">
        <v>0</v>
      </c>
      <c r="G116" s="15">
        <v>0</v>
      </c>
      <c r="H116" s="25">
        <v>0</v>
      </c>
      <c r="I116" s="15">
        <v>2</v>
      </c>
      <c r="J116" s="25">
        <v>64000</v>
      </c>
      <c r="K116" s="15">
        <v>0</v>
      </c>
      <c r="L116" s="25">
        <v>0</v>
      </c>
      <c r="M116" s="15">
        <v>0</v>
      </c>
      <c r="N116" s="25">
        <v>0</v>
      </c>
      <c r="O116" s="15">
        <v>0</v>
      </c>
      <c r="P116" s="25">
        <v>0</v>
      </c>
      <c r="Q116" s="15">
        <f t="shared" si="8"/>
        <v>2</v>
      </c>
      <c r="R116" s="16">
        <f t="shared" si="9"/>
        <v>64000</v>
      </c>
    </row>
    <row r="117" spans="2:18">
      <c r="B117" s="14" t="s">
        <v>140</v>
      </c>
      <c r="C117" s="15">
        <v>0</v>
      </c>
      <c r="D117" s="25">
        <v>0</v>
      </c>
      <c r="E117" s="15">
        <v>1</v>
      </c>
      <c r="F117" s="25">
        <v>121364</v>
      </c>
      <c r="G117" s="15">
        <v>0</v>
      </c>
      <c r="H117" s="25">
        <v>0</v>
      </c>
      <c r="I117" s="15">
        <v>0</v>
      </c>
      <c r="J117" s="25">
        <v>0</v>
      </c>
      <c r="K117" s="15">
        <v>0</v>
      </c>
      <c r="L117" s="25">
        <v>0</v>
      </c>
      <c r="M117" s="15">
        <v>0</v>
      </c>
      <c r="N117" s="25">
        <v>0</v>
      </c>
      <c r="O117" s="15">
        <v>0</v>
      </c>
      <c r="P117" s="25">
        <v>0</v>
      </c>
      <c r="Q117" s="15">
        <f t="shared" si="8"/>
        <v>1</v>
      </c>
      <c r="R117" s="16">
        <f t="shared" si="9"/>
        <v>121364</v>
      </c>
    </row>
    <row r="118" spans="2:18">
      <c r="B118" s="14" t="s">
        <v>141</v>
      </c>
      <c r="C118" s="15">
        <v>10</v>
      </c>
      <c r="D118" s="25">
        <v>1421000</v>
      </c>
      <c r="E118" s="15">
        <v>0</v>
      </c>
      <c r="F118" s="25">
        <v>0</v>
      </c>
      <c r="G118" s="15">
        <v>0</v>
      </c>
      <c r="H118" s="25">
        <v>0</v>
      </c>
      <c r="I118" s="15">
        <v>0</v>
      </c>
      <c r="J118" s="25">
        <v>0</v>
      </c>
      <c r="K118" s="15">
        <v>0</v>
      </c>
      <c r="L118" s="25">
        <v>0</v>
      </c>
      <c r="M118" s="15">
        <v>0</v>
      </c>
      <c r="N118" s="25">
        <v>0</v>
      </c>
      <c r="O118" s="15">
        <v>0</v>
      </c>
      <c r="P118" s="25">
        <v>0</v>
      </c>
      <c r="Q118" s="15">
        <f t="shared" si="8"/>
        <v>10</v>
      </c>
      <c r="R118" s="16">
        <f t="shared" si="9"/>
        <v>1421000</v>
      </c>
    </row>
    <row r="119" spans="2:18">
      <c r="B119" s="14" t="s">
        <v>142</v>
      </c>
      <c r="C119" s="15">
        <v>2</v>
      </c>
      <c r="D119" s="25">
        <v>539000</v>
      </c>
      <c r="E119" s="15">
        <v>0</v>
      </c>
      <c r="F119" s="25">
        <v>0</v>
      </c>
      <c r="G119" s="15">
        <v>0</v>
      </c>
      <c r="H119" s="25">
        <v>0</v>
      </c>
      <c r="I119" s="15">
        <v>0</v>
      </c>
      <c r="J119" s="25">
        <v>0</v>
      </c>
      <c r="K119" s="15">
        <v>0</v>
      </c>
      <c r="L119" s="25">
        <v>0</v>
      </c>
      <c r="M119" s="15">
        <v>0</v>
      </c>
      <c r="N119" s="25">
        <v>0</v>
      </c>
      <c r="O119" s="15">
        <v>0</v>
      </c>
      <c r="P119" s="25">
        <v>0</v>
      </c>
      <c r="Q119" s="15">
        <f t="shared" si="8"/>
        <v>2</v>
      </c>
      <c r="R119" s="16">
        <f t="shared" si="9"/>
        <v>539000</v>
      </c>
    </row>
    <row r="120" spans="2:18">
      <c r="B120" s="21"/>
      <c r="C120" s="15"/>
      <c r="D120" s="25"/>
      <c r="E120" s="15"/>
      <c r="F120" s="25"/>
      <c r="G120" s="15"/>
      <c r="H120" s="25"/>
      <c r="I120" s="15"/>
      <c r="J120" s="25"/>
      <c r="K120" s="15"/>
      <c r="L120" s="25"/>
      <c r="M120" s="15"/>
      <c r="N120" s="25"/>
      <c r="O120" s="15"/>
      <c r="P120" s="25"/>
      <c r="Q120" s="15"/>
      <c r="R120" s="17"/>
    </row>
    <row r="121" spans="2:18">
      <c r="B121" s="28" t="s">
        <v>16</v>
      </c>
      <c r="C121" s="29">
        <f t="shared" ref="C121:J121" si="10">SUM(C80:C120)</f>
        <v>46</v>
      </c>
      <c r="D121" s="30">
        <f t="shared" si="10"/>
        <v>10705541</v>
      </c>
      <c r="E121" s="29">
        <f t="shared" si="10"/>
        <v>40</v>
      </c>
      <c r="F121" s="30">
        <f t="shared" si="10"/>
        <v>10032079</v>
      </c>
      <c r="G121" s="29">
        <f t="shared" si="10"/>
        <v>3</v>
      </c>
      <c r="H121" s="30">
        <f t="shared" si="10"/>
        <v>614500</v>
      </c>
      <c r="I121" s="29">
        <f t="shared" si="10"/>
        <v>19</v>
      </c>
      <c r="J121" s="30">
        <f t="shared" si="10"/>
        <v>1796513</v>
      </c>
      <c r="K121" s="29">
        <f t="shared" ref="K121:R121" si="11">SUM(K80:K120)</f>
        <v>0</v>
      </c>
      <c r="L121" s="30">
        <f t="shared" si="11"/>
        <v>0</v>
      </c>
      <c r="M121" s="29">
        <f t="shared" si="11"/>
        <v>16</v>
      </c>
      <c r="N121" s="30">
        <f t="shared" si="11"/>
        <v>597402</v>
      </c>
      <c r="O121" s="29">
        <f t="shared" si="11"/>
        <v>2</v>
      </c>
      <c r="P121" s="30">
        <f t="shared" si="11"/>
        <v>400000</v>
      </c>
      <c r="Q121" s="29">
        <f t="shared" si="11"/>
        <v>126</v>
      </c>
      <c r="R121" s="31">
        <f t="shared" si="11"/>
        <v>24146035</v>
      </c>
    </row>
    <row r="122" spans="2:18">
      <c r="B122" s="10"/>
      <c r="C122" s="11"/>
      <c r="D122" s="27"/>
      <c r="E122" s="11"/>
      <c r="F122" s="27"/>
      <c r="G122" s="11"/>
      <c r="H122" s="27"/>
      <c r="I122" s="11"/>
      <c r="J122" s="27"/>
      <c r="K122" s="11"/>
      <c r="L122" s="27"/>
      <c r="M122" s="11"/>
      <c r="N122" s="27"/>
      <c r="O122" s="11"/>
      <c r="P122" s="27"/>
      <c r="Q122" s="11"/>
      <c r="R122" s="12"/>
    </row>
    <row r="123" spans="2:18">
      <c r="B123" s="10"/>
      <c r="C123" s="11"/>
      <c r="D123" s="27"/>
      <c r="E123" s="11"/>
      <c r="F123" s="27"/>
      <c r="G123" s="11"/>
      <c r="H123" s="27"/>
      <c r="I123" s="11"/>
      <c r="J123" s="27"/>
      <c r="K123" s="11"/>
      <c r="L123" s="27"/>
      <c r="M123" s="11"/>
      <c r="N123" s="27"/>
      <c r="O123" s="11"/>
      <c r="P123" s="27"/>
      <c r="Q123" s="11"/>
      <c r="R123" s="12"/>
    </row>
    <row r="124" spans="2:18" ht="15.75">
      <c r="B124" s="4" t="s">
        <v>12</v>
      </c>
      <c r="C124" s="11"/>
      <c r="D124" s="27"/>
      <c r="E124" s="11"/>
      <c r="F124" s="27"/>
      <c r="G124" s="11"/>
      <c r="H124" s="27"/>
      <c r="I124" s="11"/>
      <c r="J124" s="27"/>
      <c r="K124" s="11"/>
      <c r="L124" s="27"/>
      <c r="M124" s="11"/>
      <c r="N124" s="27"/>
      <c r="O124" s="11"/>
      <c r="P124" s="27"/>
      <c r="Q124" s="11"/>
      <c r="R124" s="12"/>
    </row>
    <row r="125" spans="2:18" ht="15.75">
      <c r="B125" s="4" t="s">
        <v>13</v>
      </c>
      <c r="C125" s="11"/>
      <c r="D125" s="27"/>
      <c r="E125" s="11"/>
      <c r="F125" s="27"/>
      <c r="G125" s="11"/>
      <c r="H125" s="27"/>
      <c r="I125" s="11"/>
      <c r="J125" s="27"/>
      <c r="K125" s="11"/>
      <c r="L125" s="27"/>
      <c r="M125" s="11"/>
      <c r="N125" s="27"/>
      <c r="O125" s="11"/>
      <c r="P125" s="27"/>
      <c r="Q125" s="11"/>
      <c r="R125" s="12"/>
    </row>
    <row r="126" spans="2:18" ht="6" customHeight="1">
      <c r="B126" s="10"/>
      <c r="C126" s="11"/>
      <c r="D126" s="27"/>
      <c r="E126" s="11"/>
      <c r="F126" s="27"/>
      <c r="G126" s="11"/>
      <c r="H126" s="27"/>
      <c r="I126" s="11"/>
      <c r="J126" s="27"/>
      <c r="K126" s="11"/>
      <c r="L126" s="27"/>
      <c r="M126" s="11"/>
      <c r="N126" s="27"/>
      <c r="O126" s="11"/>
      <c r="P126" s="27"/>
      <c r="Q126" s="11"/>
      <c r="R126" s="12"/>
    </row>
    <row r="127" spans="2:18">
      <c r="B127" s="14" t="s">
        <v>49</v>
      </c>
      <c r="C127" s="15">
        <v>0</v>
      </c>
      <c r="D127" s="25">
        <v>0</v>
      </c>
      <c r="E127" s="15">
        <v>0</v>
      </c>
      <c r="F127" s="25">
        <v>0</v>
      </c>
      <c r="G127" s="15">
        <v>0</v>
      </c>
      <c r="H127" s="25">
        <v>0</v>
      </c>
      <c r="I127" s="15">
        <v>0</v>
      </c>
      <c r="J127" s="25">
        <v>0</v>
      </c>
      <c r="K127" s="15">
        <v>0</v>
      </c>
      <c r="L127" s="25">
        <v>0</v>
      </c>
      <c r="M127" s="15">
        <v>1</v>
      </c>
      <c r="N127" s="25">
        <v>33600</v>
      </c>
      <c r="O127" s="15">
        <v>0</v>
      </c>
      <c r="P127" s="25">
        <v>0</v>
      </c>
      <c r="Q127" s="15">
        <f t="shared" ref="Q127:Q154" si="12">C127+E127+G127+I127+K127+M127+O127</f>
        <v>1</v>
      </c>
      <c r="R127" s="16">
        <f t="shared" ref="R127:R154" si="13">D127+F127+H127+J127+L127+N127+P127</f>
        <v>33600</v>
      </c>
    </row>
    <row r="128" spans="2:18">
      <c r="B128" s="14" t="s">
        <v>50</v>
      </c>
      <c r="C128" s="15">
        <v>0</v>
      </c>
      <c r="D128" s="25">
        <v>0</v>
      </c>
      <c r="E128" s="15">
        <v>0</v>
      </c>
      <c r="F128" s="25">
        <v>0</v>
      </c>
      <c r="G128" s="15">
        <v>0</v>
      </c>
      <c r="H128" s="25">
        <v>0</v>
      </c>
      <c r="I128" s="15">
        <v>4</v>
      </c>
      <c r="J128" s="25">
        <v>279972</v>
      </c>
      <c r="K128" s="15">
        <v>0</v>
      </c>
      <c r="L128" s="25">
        <v>0</v>
      </c>
      <c r="M128" s="15">
        <v>0</v>
      </c>
      <c r="N128" s="25">
        <v>0</v>
      </c>
      <c r="O128" s="15">
        <v>0</v>
      </c>
      <c r="P128" s="25">
        <v>0</v>
      </c>
      <c r="Q128" s="15">
        <f t="shared" si="12"/>
        <v>4</v>
      </c>
      <c r="R128" s="16">
        <f t="shared" si="13"/>
        <v>279972</v>
      </c>
    </row>
    <row r="129" spans="2:18">
      <c r="B129" s="14" t="s">
        <v>143</v>
      </c>
      <c r="C129" s="15">
        <v>1</v>
      </c>
      <c r="D129" s="25">
        <v>247507</v>
      </c>
      <c r="E129" s="15">
        <v>0</v>
      </c>
      <c r="F129" s="25">
        <v>0</v>
      </c>
      <c r="G129" s="15">
        <v>0</v>
      </c>
      <c r="H129" s="25">
        <v>0</v>
      </c>
      <c r="I129" s="15">
        <v>0</v>
      </c>
      <c r="J129" s="25">
        <v>0</v>
      </c>
      <c r="K129" s="15">
        <v>0</v>
      </c>
      <c r="L129" s="25">
        <v>0</v>
      </c>
      <c r="M129" s="15">
        <v>0</v>
      </c>
      <c r="N129" s="25">
        <v>0</v>
      </c>
      <c r="O129" s="15">
        <v>0</v>
      </c>
      <c r="P129" s="25">
        <v>0</v>
      </c>
      <c r="Q129" s="15">
        <f t="shared" si="12"/>
        <v>1</v>
      </c>
      <c r="R129" s="16">
        <f t="shared" si="13"/>
        <v>247507</v>
      </c>
    </row>
    <row r="130" spans="2:18">
      <c r="B130" s="14" t="s">
        <v>51</v>
      </c>
      <c r="C130" s="15">
        <v>9</v>
      </c>
      <c r="D130" s="25">
        <v>2409232</v>
      </c>
      <c r="E130" s="15">
        <v>1</v>
      </c>
      <c r="F130" s="25">
        <v>410400</v>
      </c>
      <c r="G130" s="15">
        <v>0</v>
      </c>
      <c r="H130" s="25">
        <v>0</v>
      </c>
      <c r="I130" s="15">
        <v>11</v>
      </c>
      <c r="J130" s="25">
        <v>959028</v>
      </c>
      <c r="K130" s="15">
        <v>1</v>
      </c>
      <c r="L130" s="25">
        <v>21602</v>
      </c>
      <c r="M130" s="15">
        <v>2</v>
      </c>
      <c r="N130" s="25">
        <v>33600</v>
      </c>
      <c r="O130" s="15">
        <v>1</v>
      </c>
      <c r="P130" s="25">
        <v>99370</v>
      </c>
      <c r="Q130" s="15">
        <f t="shared" si="12"/>
        <v>25</v>
      </c>
      <c r="R130" s="16">
        <f t="shared" si="13"/>
        <v>3933232</v>
      </c>
    </row>
    <row r="131" spans="2:18">
      <c r="B131" s="14" t="s">
        <v>52</v>
      </c>
      <c r="C131" s="15">
        <v>0</v>
      </c>
      <c r="D131" s="25">
        <v>0</v>
      </c>
      <c r="E131" s="15">
        <v>0</v>
      </c>
      <c r="F131" s="25">
        <v>0</v>
      </c>
      <c r="G131" s="15">
        <v>0</v>
      </c>
      <c r="H131" s="25">
        <v>0</v>
      </c>
      <c r="I131" s="15">
        <v>3</v>
      </c>
      <c r="J131" s="25">
        <v>193116</v>
      </c>
      <c r="K131" s="15">
        <v>0</v>
      </c>
      <c r="L131" s="25">
        <v>0</v>
      </c>
      <c r="M131" s="15">
        <v>0</v>
      </c>
      <c r="N131" s="25">
        <v>0</v>
      </c>
      <c r="O131" s="15">
        <v>0</v>
      </c>
      <c r="P131" s="25">
        <v>0</v>
      </c>
      <c r="Q131" s="15">
        <f t="shared" si="12"/>
        <v>3</v>
      </c>
      <c r="R131" s="16">
        <f t="shared" si="13"/>
        <v>193116</v>
      </c>
    </row>
    <row r="132" spans="2:18">
      <c r="B132" s="34" t="s">
        <v>53</v>
      </c>
      <c r="C132" s="35">
        <v>3</v>
      </c>
      <c r="D132" s="36">
        <v>400000</v>
      </c>
      <c r="E132" s="35">
        <v>2</v>
      </c>
      <c r="F132" s="36">
        <v>608000</v>
      </c>
      <c r="G132" s="35">
        <v>0</v>
      </c>
      <c r="H132" s="36">
        <v>0</v>
      </c>
      <c r="I132" s="35">
        <v>0</v>
      </c>
      <c r="J132" s="36">
        <v>0</v>
      </c>
      <c r="K132" s="35">
        <v>0</v>
      </c>
      <c r="L132" s="36">
        <v>0</v>
      </c>
      <c r="M132" s="35">
        <v>2</v>
      </c>
      <c r="N132" s="36">
        <v>73144</v>
      </c>
      <c r="O132" s="35">
        <v>0</v>
      </c>
      <c r="P132" s="36">
        <v>0</v>
      </c>
      <c r="Q132" s="15">
        <f t="shared" si="12"/>
        <v>7</v>
      </c>
      <c r="R132" s="16">
        <f t="shared" si="13"/>
        <v>1081144</v>
      </c>
    </row>
    <row r="133" spans="2:18">
      <c r="B133" s="14" t="s">
        <v>144</v>
      </c>
      <c r="C133" s="15">
        <v>3</v>
      </c>
      <c r="D133" s="25">
        <v>764000</v>
      </c>
      <c r="E133" s="15">
        <v>2</v>
      </c>
      <c r="F133" s="25">
        <v>509200</v>
      </c>
      <c r="G133" s="15">
        <v>5</v>
      </c>
      <c r="H133" s="25">
        <v>494200</v>
      </c>
      <c r="I133" s="15">
        <v>0</v>
      </c>
      <c r="J133" s="25">
        <v>0</v>
      </c>
      <c r="K133" s="15">
        <v>0</v>
      </c>
      <c r="L133" s="25">
        <v>0</v>
      </c>
      <c r="M133" s="15">
        <v>0</v>
      </c>
      <c r="N133" s="25">
        <v>0</v>
      </c>
      <c r="O133" s="15">
        <v>0</v>
      </c>
      <c r="P133" s="25">
        <v>0</v>
      </c>
      <c r="Q133" s="15">
        <f t="shared" si="12"/>
        <v>10</v>
      </c>
      <c r="R133" s="16">
        <f t="shared" si="13"/>
        <v>1767400</v>
      </c>
    </row>
    <row r="134" spans="2:18">
      <c r="B134" s="14" t="s">
        <v>54</v>
      </c>
      <c r="C134" s="15">
        <v>0</v>
      </c>
      <c r="D134" s="25">
        <v>0</v>
      </c>
      <c r="E134" s="15">
        <v>1</v>
      </c>
      <c r="F134" s="25">
        <v>320000</v>
      </c>
      <c r="G134" s="15">
        <v>0</v>
      </c>
      <c r="H134" s="25">
        <v>0</v>
      </c>
      <c r="I134" s="15">
        <v>11</v>
      </c>
      <c r="J134" s="25">
        <v>664092</v>
      </c>
      <c r="K134" s="15">
        <v>0</v>
      </c>
      <c r="L134" s="25">
        <v>0</v>
      </c>
      <c r="M134" s="15">
        <v>0</v>
      </c>
      <c r="N134" s="25">
        <v>0</v>
      </c>
      <c r="O134" s="15">
        <v>0</v>
      </c>
      <c r="P134" s="25">
        <v>0</v>
      </c>
      <c r="Q134" s="15">
        <f t="shared" si="12"/>
        <v>12</v>
      </c>
      <c r="R134" s="16">
        <f t="shared" si="13"/>
        <v>984092</v>
      </c>
    </row>
    <row r="135" spans="2:18">
      <c r="B135" s="14" t="s">
        <v>55</v>
      </c>
      <c r="C135" s="15">
        <v>0</v>
      </c>
      <c r="D135" s="25">
        <v>0</v>
      </c>
      <c r="E135" s="15">
        <v>0</v>
      </c>
      <c r="F135" s="25">
        <v>0</v>
      </c>
      <c r="G135" s="15">
        <v>0</v>
      </c>
      <c r="H135" s="25">
        <v>0</v>
      </c>
      <c r="I135" s="15">
        <v>0</v>
      </c>
      <c r="J135" s="25">
        <v>0</v>
      </c>
      <c r="K135" s="15">
        <v>0</v>
      </c>
      <c r="L135" s="25">
        <v>0</v>
      </c>
      <c r="M135" s="15">
        <v>10</v>
      </c>
      <c r="N135" s="25">
        <v>536749</v>
      </c>
      <c r="O135" s="15">
        <v>0</v>
      </c>
      <c r="P135" s="25">
        <v>0</v>
      </c>
      <c r="Q135" s="15">
        <f t="shared" si="12"/>
        <v>10</v>
      </c>
      <c r="R135" s="16">
        <f t="shared" si="13"/>
        <v>536749</v>
      </c>
    </row>
    <row r="136" spans="2:18">
      <c r="B136" s="18" t="s">
        <v>56</v>
      </c>
      <c r="C136" s="19">
        <v>0</v>
      </c>
      <c r="D136" s="20">
        <v>0</v>
      </c>
      <c r="E136" s="19">
        <v>0</v>
      </c>
      <c r="F136" s="20">
        <v>0</v>
      </c>
      <c r="G136" s="19">
        <v>0</v>
      </c>
      <c r="H136" s="20">
        <v>0</v>
      </c>
      <c r="I136" s="19">
        <v>3</v>
      </c>
      <c r="J136" s="20">
        <v>408709</v>
      </c>
      <c r="K136" s="19">
        <v>1</v>
      </c>
      <c r="L136" s="20">
        <v>18000</v>
      </c>
      <c r="M136" s="19">
        <v>98</v>
      </c>
      <c r="N136" s="20">
        <v>3455214</v>
      </c>
      <c r="O136" s="19">
        <v>0</v>
      </c>
      <c r="P136" s="20">
        <v>0</v>
      </c>
      <c r="Q136" s="15">
        <f t="shared" si="12"/>
        <v>102</v>
      </c>
      <c r="R136" s="16">
        <f t="shared" si="13"/>
        <v>3881923</v>
      </c>
    </row>
    <row r="137" spans="2:18">
      <c r="B137" s="14" t="s">
        <v>57</v>
      </c>
      <c r="C137" s="15">
        <v>0</v>
      </c>
      <c r="D137" s="25">
        <v>67716</v>
      </c>
      <c r="E137" s="15">
        <v>0</v>
      </c>
      <c r="F137" s="25">
        <v>0</v>
      </c>
      <c r="G137" s="15">
        <v>3</v>
      </c>
      <c r="H137" s="25">
        <v>300000</v>
      </c>
      <c r="I137" s="15">
        <v>7</v>
      </c>
      <c r="J137" s="25">
        <v>393000</v>
      </c>
      <c r="K137" s="15">
        <v>0</v>
      </c>
      <c r="L137" s="25">
        <v>0</v>
      </c>
      <c r="M137" s="15">
        <v>0</v>
      </c>
      <c r="N137" s="25">
        <v>0</v>
      </c>
      <c r="O137" s="15">
        <v>0</v>
      </c>
      <c r="P137" s="25">
        <v>0</v>
      </c>
      <c r="Q137" s="15">
        <f t="shared" si="12"/>
        <v>10</v>
      </c>
      <c r="R137" s="16">
        <f t="shared" si="13"/>
        <v>760716</v>
      </c>
    </row>
    <row r="138" spans="2:18">
      <c r="B138" s="14" t="s">
        <v>58</v>
      </c>
      <c r="C138" s="15">
        <v>3</v>
      </c>
      <c r="D138" s="25">
        <v>758400</v>
      </c>
      <c r="E138" s="15">
        <v>0</v>
      </c>
      <c r="F138" s="25">
        <v>0</v>
      </c>
      <c r="G138" s="15">
        <v>1</v>
      </c>
      <c r="H138" s="25">
        <v>8958</v>
      </c>
      <c r="I138" s="15">
        <v>14</v>
      </c>
      <c r="J138" s="25">
        <v>547202</v>
      </c>
      <c r="K138" s="15">
        <v>0</v>
      </c>
      <c r="L138" s="25">
        <v>0</v>
      </c>
      <c r="M138" s="15">
        <v>0</v>
      </c>
      <c r="N138" s="25">
        <v>0</v>
      </c>
      <c r="O138" s="15">
        <v>0</v>
      </c>
      <c r="P138" s="25">
        <v>0</v>
      </c>
      <c r="Q138" s="15">
        <f t="shared" si="12"/>
        <v>18</v>
      </c>
      <c r="R138" s="16">
        <f t="shared" si="13"/>
        <v>1314560</v>
      </c>
    </row>
    <row r="139" spans="2:18">
      <c r="B139" s="14" t="s">
        <v>59</v>
      </c>
      <c r="C139" s="15">
        <v>0</v>
      </c>
      <c r="D139" s="25">
        <v>0</v>
      </c>
      <c r="E139" s="15">
        <v>1</v>
      </c>
      <c r="F139" s="25">
        <v>95000</v>
      </c>
      <c r="G139" s="15">
        <v>2</v>
      </c>
      <c r="H139" s="25">
        <v>190000</v>
      </c>
      <c r="I139" s="15">
        <v>15</v>
      </c>
      <c r="J139" s="25">
        <v>1149426</v>
      </c>
      <c r="K139" s="15">
        <v>0</v>
      </c>
      <c r="L139" s="25">
        <v>0</v>
      </c>
      <c r="M139" s="15">
        <v>1</v>
      </c>
      <c r="N139" s="25">
        <v>38000</v>
      </c>
      <c r="O139" s="15">
        <v>0</v>
      </c>
      <c r="P139" s="25">
        <v>0</v>
      </c>
      <c r="Q139" s="15">
        <f t="shared" si="12"/>
        <v>19</v>
      </c>
      <c r="R139" s="16">
        <f t="shared" si="13"/>
        <v>1472426</v>
      </c>
    </row>
    <row r="140" spans="2:18">
      <c r="B140" s="14" t="s">
        <v>60</v>
      </c>
      <c r="C140" s="15">
        <v>0</v>
      </c>
      <c r="D140" s="25">
        <v>0</v>
      </c>
      <c r="E140" s="15">
        <v>0</v>
      </c>
      <c r="F140" s="25">
        <v>0</v>
      </c>
      <c r="G140" s="15">
        <v>0</v>
      </c>
      <c r="H140" s="25">
        <v>0</v>
      </c>
      <c r="I140" s="15">
        <v>3</v>
      </c>
      <c r="J140" s="25">
        <v>66462</v>
      </c>
      <c r="K140" s="15">
        <v>0</v>
      </c>
      <c r="L140" s="25">
        <v>0</v>
      </c>
      <c r="M140" s="15">
        <v>0</v>
      </c>
      <c r="N140" s="25">
        <v>0</v>
      </c>
      <c r="O140" s="15">
        <v>0</v>
      </c>
      <c r="P140" s="25">
        <v>0</v>
      </c>
      <c r="Q140" s="15">
        <f t="shared" si="12"/>
        <v>3</v>
      </c>
      <c r="R140" s="16">
        <f t="shared" si="13"/>
        <v>66462</v>
      </c>
    </row>
    <row r="141" spans="2:18">
      <c r="B141" s="14" t="s">
        <v>61</v>
      </c>
      <c r="C141" s="15">
        <v>0</v>
      </c>
      <c r="D141" s="25">
        <v>0</v>
      </c>
      <c r="E141" s="15">
        <v>0</v>
      </c>
      <c r="F141" s="25">
        <v>0</v>
      </c>
      <c r="G141" s="15">
        <v>1</v>
      </c>
      <c r="H141" s="25">
        <v>223208.43</v>
      </c>
      <c r="I141" s="15">
        <v>1</v>
      </c>
      <c r="J141" s="25">
        <v>51407.97</v>
      </c>
      <c r="K141" s="15">
        <v>0</v>
      </c>
      <c r="L141" s="25">
        <v>0</v>
      </c>
      <c r="M141" s="15">
        <v>0</v>
      </c>
      <c r="N141" s="25">
        <v>0</v>
      </c>
      <c r="O141" s="15">
        <v>0</v>
      </c>
      <c r="P141" s="25">
        <v>0</v>
      </c>
      <c r="Q141" s="15">
        <f t="shared" si="12"/>
        <v>2</v>
      </c>
      <c r="R141" s="16">
        <f t="shared" si="13"/>
        <v>274616.40000000002</v>
      </c>
    </row>
    <row r="142" spans="2:18">
      <c r="B142" s="34" t="s">
        <v>145</v>
      </c>
      <c r="C142" s="35">
        <v>0</v>
      </c>
      <c r="D142" s="36">
        <v>0</v>
      </c>
      <c r="E142" s="35">
        <v>2</v>
      </c>
      <c r="F142" s="36">
        <v>896400</v>
      </c>
      <c r="G142" s="35">
        <v>3</v>
      </c>
      <c r="H142" s="36">
        <v>583600</v>
      </c>
      <c r="I142" s="35">
        <v>2</v>
      </c>
      <c r="J142" s="36">
        <v>120000</v>
      </c>
      <c r="K142" s="35">
        <v>0</v>
      </c>
      <c r="L142" s="36">
        <v>0</v>
      </c>
      <c r="M142" s="35">
        <v>0</v>
      </c>
      <c r="N142" s="36">
        <v>0</v>
      </c>
      <c r="O142" s="35">
        <v>0</v>
      </c>
      <c r="P142" s="36">
        <v>0</v>
      </c>
      <c r="Q142" s="15">
        <f t="shared" si="12"/>
        <v>7</v>
      </c>
      <c r="R142" s="16">
        <f t="shared" si="13"/>
        <v>1600000</v>
      </c>
    </row>
    <row r="143" spans="2:18">
      <c r="B143" s="14" t="s">
        <v>62</v>
      </c>
      <c r="C143" s="15">
        <v>0</v>
      </c>
      <c r="D143" s="25">
        <v>0</v>
      </c>
      <c r="E143" s="15">
        <v>3</v>
      </c>
      <c r="F143" s="25">
        <v>525959</v>
      </c>
      <c r="G143" s="15">
        <v>0</v>
      </c>
      <c r="H143" s="25">
        <v>0</v>
      </c>
      <c r="I143" s="15">
        <v>5</v>
      </c>
      <c r="J143" s="25">
        <v>306435</v>
      </c>
      <c r="K143" s="15">
        <v>0</v>
      </c>
      <c r="L143" s="25">
        <v>0</v>
      </c>
      <c r="M143" s="15">
        <v>2</v>
      </c>
      <c r="N143" s="25">
        <v>49606</v>
      </c>
      <c r="O143" s="15">
        <v>0</v>
      </c>
      <c r="P143" s="25">
        <v>0</v>
      </c>
      <c r="Q143" s="15">
        <f t="shared" si="12"/>
        <v>10</v>
      </c>
      <c r="R143" s="16">
        <f t="shared" si="13"/>
        <v>882000</v>
      </c>
    </row>
    <row r="144" spans="2:18">
      <c r="B144" s="14" t="s">
        <v>63</v>
      </c>
      <c r="C144" s="15">
        <v>0</v>
      </c>
      <c r="D144" s="25">
        <v>0</v>
      </c>
      <c r="E144" s="15">
        <v>0</v>
      </c>
      <c r="F144" s="25">
        <v>0</v>
      </c>
      <c r="G144" s="15">
        <v>0</v>
      </c>
      <c r="H144" s="25">
        <v>0</v>
      </c>
      <c r="I144" s="15">
        <v>1</v>
      </c>
      <c r="J144" s="25">
        <v>31601</v>
      </c>
      <c r="K144" s="15">
        <v>0</v>
      </c>
      <c r="L144" s="25">
        <v>0</v>
      </c>
      <c r="M144" s="15">
        <v>0</v>
      </c>
      <c r="N144" s="25">
        <v>0</v>
      </c>
      <c r="O144" s="15">
        <v>0</v>
      </c>
      <c r="P144" s="25">
        <v>0</v>
      </c>
      <c r="Q144" s="15">
        <f t="shared" si="12"/>
        <v>1</v>
      </c>
      <c r="R144" s="16">
        <f t="shared" si="13"/>
        <v>31601</v>
      </c>
    </row>
    <row r="145" spans="2:18">
      <c r="B145" s="14" t="s">
        <v>64</v>
      </c>
      <c r="C145" s="15">
        <v>0</v>
      </c>
      <c r="D145" s="25">
        <v>0</v>
      </c>
      <c r="E145" s="15">
        <v>0</v>
      </c>
      <c r="F145" s="25">
        <v>0</v>
      </c>
      <c r="G145" s="15">
        <v>0</v>
      </c>
      <c r="H145" s="25">
        <v>0</v>
      </c>
      <c r="I145" s="15">
        <v>0</v>
      </c>
      <c r="J145" s="25">
        <v>0</v>
      </c>
      <c r="K145" s="15">
        <v>0</v>
      </c>
      <c r="L145" s="25">
        <v>0</v>
      </c>
      <c r="M145" s="15">
        <v>0</v>
      </c>
      <c r="N145" s="25">
        <v>0</v>
      </c>
      <c r="O145" s="15">
        <v>1</v>
      </c>
      <c r="P145" s="25">
        <v>500000</v>
      </c>
      <c r="Q145" s="15">
        <f t="shared" si="12"/>
        <v>1</v>
      </c>
      <c r="R145" s="16">
        <f t="shared" si="13"/>
        <v>500000</v>
      </c>
    </row>
    <row r="146" spans="2:18">
      <c r="B146" s="18" t="s">
        <v>146</v>
      </c>
      <c r="C146" s="19">
        <v>0</v>
      </c>
      <c r="D146" s="20">
        <v>0</v>
      </c>
      <c r="E146" s="19">
        <v>0</v>
      </c>
      <c r="F146" s="20">
        <v>0</v>
      </c>
      <c r="G146" s="19">
        <v>0</v>
      </c>
      <c r="H146" s="20">
        <v>0</v>
      </c>
      <c r="I146" s="19">
        <v>0</v>
      </c>
      <c r="J146" s="20">
        <v>0</v>
      </c>
      <c r="K146" s="19">
        <v>0</v>
      </c>
      <c r="L146" s="20">
        <v>0</v>
      </c>
      <c r="M146" s="19">
        <v>0</v>
      </c>
      <c r="N146" s="20">
        <v>0</v>
      </c>
      <c r="O146" s="19">
        <v>1</v>
      </c>
      <c r="P146" s="20">
        <v>172241</v>
      </c>
      <c r="Q146" s="15">
        <f t="shared" si="12"/>
        <v>1</v>
      </c>
      <c r="R146" s="16">
        <f t="shared" si="13"/>
        <v>172241</v>
      </c>
    </row>
    <row r="147" spans="2:18">
      <c r="B147" s="14" t="s">
        <v>65</v>
      </c>
      <c r="C147" s="15">
        <v>0</v>
      </c>
      <c r="D147" s="25">
        <v>0</v>
      </c>
      <c r="E147" s="15">
        <v>0</v>
      </c>
      <c r="F147" s="25">
        <v>0</v>
      </c>
      <c r="G147" s="15">
        <v>0</v>
      </c>
      <c r="H147" s="25">
        <v>0</v>
      </c>
      <c r="I147" s="15">
        <v>0</v>
      </c>
      <c r="J147" s="25">
        <v>0</v>
      </c>
      <c r="K147" s="15">
        <v>0</v>
      </c>
      <c r="L147" s="25">
        <v>0</v>
      </c>
      <c r="M147" s="15">
        <v>0</v>
      </c>
      <c r="N147" s="25">
        <v>0</v>
      </c>
      <c r="O147" s="15">
        <v>4</v>
      </c>
      <c r="P147" s="25">
        <v>1203840</v>
      </c>
      <c r="Q147" s="15">
        <f t="shared" si="12"/>
        <v>4</v>
      </c>
      <c r="R147" s="16">
        <f t="shared" si="13"/>
        <v>1203840</v>
      </c>
    </row>
    <row r="148" spans="2:18">
      <c r="B148" s="14" t="s">
        <v>66</v>
      </c>
      <c r="C148" s="15">
        <v>0</v>
      </c>
      <c r="D148" s="25">
        <v>0</v>
      </c>
      <c r="E148" s="15">
        <v>1</v>
      </c>
      <c r="F148" s="25">
        <v>68000</v>
      </c>
      <c r="G148" s="15">
        <v>0</v>
      </c>
      <c r="H148" s="25">
        <v>0</v>
      </c>
      <c r="I148" s="15">
        <v>12</v>
      </c>
      <c r="J148" s="25">
        <v>763227</v>
      </c>
      <c r="K148" s="15">
        <v>0</v>
      </c>
      <c r="L148" s="25">
        <v>0</v>
      </c>
      <c r="M148" s="15">
        <v>2</v>
      </c>
      <c r="N148" s="25">
        <v>40000</v>
      </c>
      <c r="O148" s="15">
        <v>2</v>
      </c>
      <c r="P148" s="25">
        <v>156000</v>
      </c>
      <c r="Q148" s="15">
        <f t="shared" si="12"/>
        <v>17</v>
      </c>
      <c r="R148" s="16">
        <f t="shared" si="13"/>
        <v>1027227</v>
      </c>
    </row>
    <row r="149" spans="2:18">
      <c r="B149" s="14" t="s">
        <v>67</v>
      </c>
      <c r="C149" s="15">
        <v>0</v>
      </c>
      <c r="D149" s="25">
        <v>0</v>
      </c>
      <c r="E149" s="15">
        <v>4</v>
      </c>
      <c r="F149" s="25">
        <v>960000</v>
      </c>
      <c r="G149" s="15">
        <v>0</v>
      </c>
      <c r="H149" s="25">
        <v>0</v>
      </c>
      <c r="I149" s="15">
        <v>8</v>
      </c>
      <c r="J149" s="25">
        <v>252524</v>
      </c>
      <c r="K149" s="15">
        <v>0</v>
      </c>
      <c r="L149" s="25">
        <v>0</v>
      </c>
      <c r="M149" s="15">
        <v>33</v>
      </c>
      <c r="N149" s="25">
        <v>736845</v>
      </c>
      <c r="O149" s="15">
        <v>3</v>
      </c>
      <c r="P149" s="25">
        <v>387717</v>
      </c>
      <c r="Q149" s="15">
        <f t="shared" si="12"/>
        <v>48</v>
      </c>
      <c r="R149" s="16">
        <f t="shared" si="13"/>
        <v>2337086</v>
      </c>
    </row>
    <row r="150" spans="2:18">
      <c r="B150" s="14" t="s">
        <v>68</v>
      </c>
      <c r="C150" s="15">
        <v>0</v>
      </c>
      <c r="D150" s="25">
        <v>0</v>
      </c>
      <c r="E150" s="15">
        <v>5</v>
      </c>
      <c r="F150" s="25">
        <v>1435039</v>
      </c>
      <c r="G150" s="15">
        <v>6</v>
      </c>
      <c r="H150" s="25">
        <v>854483.04</v>
      </c>
      <c r="I150" s="15">
        <v>108</v>
      </c>
      <c r="J150" s="25">
        <v>8432680.1000000015</v>
      </c>
      <c r="K150" s="15">
        <v>1</v>
      </c>
      <c r="L150" s="25">
        <v>24272</v>
      </c>
      <c r="M150" s="15">
        <v>24</v>
      </c>
      <c r="N150" s="25">
        <v>871064.86</v>
      </c>
      <c r="O150" s="15">
        <v>0</v>
      </c>
      <c r="P150" s="25">
        <v>0</v>
      </c>
      <c r="Q150" s="15">
        <f t="shared" si="12"/>
        <v>144</v>
      </c>
      <c r="R150" s="16">
        <f t="shared" si="13"/>
        <v>11617539</v>
      </c>
    </row>
    <row r="151" spans="2:18">
      <c r="B151" s="14" t="s">
        <v>69</v>
      </c>
      <c r="C151" s="15">
        <v>1</v>
      </c>
      <c r="D151" s="25">
        <v>308000</v>
      </c>
      <c r="E151" s="15">
        <v>3</v>
      </c>
      <c r="F151" s="25">
        <v>299519</v>
      </c>
      <c r="G151" s="15">
        <v>1</v>
      </c>
      <c r="H151" s="25">
        <v>256010</v>
      </c>
      <c r="I151" s="15">
        <v>11</v>
      </c>
      <c r="J151" s="25">
        <v>497706</v>
      </c>
      <c r="K151" s="15">
        <v>0</v>
      </c>
      <c r="L151" s="25">
        <v>0</v>
      </c>
      <c r="M151" s="15">
        <v>0</v>
      </c>
      <c r="N151" s="25">
        <v>0</v>
      </c>
      <c r="O151" s="15">
        <v>0</v>
      </c>
      <c r="P151" s="25">
        <v>0</v>
      </c>
      <c r="Q151" s="15">
        <f t="shared" si="12"/>
        <v>16</v>
      </c>
      <c r="R151" s="16">
        <f t="shared" si="13"/>
        <v>1361235</v>
      </c>
    </row>
    <row r="152" spans="2:18">
      <c r="B152" s="34" t="s">
        <v>70</v>
      </c>
      <c r="C152" s="35">
        <v>0</v>
      </c>
      <c r="D152" s="36">
        <v>0</v>
      </c>
      <c r="E152" s="35">
        <v>0</v>
      </c>
      <c r="F152" s="36">
        <v>0</v>
      </c>
      <c r="G152" s="35">
        <v>2</v>
      </c>
      <c r="H152" s="36">
        <v>392000</v>
      </c>
      <c r="I152" s="35">
        <v>2</v>
      </c>
      <c r="J152" s="36">
        <v>425000</v>
      </c>
      <c r="K152" s="35">
        <v>0</v>
      </c>
      <c r="L152" s="36">
        <v>0</v>
      </c>
      <c r="M152" s="35">
        <v>0</v>
      </c>
      <c r="N152" s="36">
        <v>0</v>
      </c>
      <c r="O152" s="35">
        <v>0</v>
      </c>
      <c r="P152" s="36">
        <v>0</v>
      </c>
      <c r="Q152" s="15">
        <f t="shared" si="12"/>
        <v>4</v>
      </c>
      <c r="R152" s="16">
        <f t="shared" si="13"/>
        <v>817000</v>
      </c>
    </row>
    <row r="153" spans="2:18">
      <c r="B153" s="14" t="s">
        <v>147</v>
      </c>
      <c r="C153" s="15">
        <v>0</v>
      </c>
      <c r="D153" s="25">
        <v>0</v>
      </c>
      <c r="E153" s="15">
        <v>0</v>
      </c>
      <c r="F153" s="25">
        <v>0</v>
      </c>
      <c r="G153" s="15">
        <v>0</v>
      </c>
      <c r="H153" s="25">
        <v>0</v>
      </c>
      <c r="I153" s="15">
        <v>1</v>
      </c>
      <c r="J153" s="25">
        <v>63200</v>
      </c>
      <c r="K153" s="15">
        <v>0</v>
      </c>
      <c r="L153" s="25">
        <v>0</v>
      </c>
      <c r="M153" s="15">
        <v>0</v>
      </c>
      <c r="N153" s="25">
        <v>0</v>
      </c>
      <c r="O153" s="15">
        <v>3</v>
      </c>
      <c r="P153" s="25">
        <v>316000</v>
      </c>
      <c r="Q153" s="15">
        <f t="shared" si="12"/>
        <v>4</v>
      </c>
      <c r="R153" s="16">
        <f t="shared" si="13"/>
        <v>379200</v>
      </c>
    </row>
    <row r="154" spans="2:18">
      <c r="B154" s="14" t="s">
        <v>148</v>
      </c>
      <c r="C154" s="15">
        <v>0</v>
      </c>
      <c r="D154" s="25">
        <v>0</v>
      </c>
      <c r="E154" s="15">
        <v>0</v>
      </c>
      <c r="F154" s="25">
        <v>0</v>
      </c>
      <c r="G154" s="15">
        <v>0</v>
      </c>
      <c r="H154" s="25">
        <v>69000</v>
      </c>
      <c r="I154" s="15">
        <v>0</v>
      </c>
      <c r="J154" s="25">
        <v>0</v>
      </c>
      <c r="K154" s="15">
        <v>0</v>
      </c>
      <c r="L154" s="25">
        <v>0</v>
      </c>
      <c r="M154" s="15">
        <v>0</v>
      </c>
      <c r="N154" s="25">
        <v>0</v>
      </c>
      <c r="O154" s="15">
        <v>0</v>
      </c>
      <c r="P154" s="25">
        <v>0</v>
      </c>
      <c r="Q154" s="15">
        <f t="shared" si="12"/>
        <v>0</v>
      </c>
      <c r="R154" s="16">
        <f t="shared" si="13"/>
        <v>69000</v>
      </c>
    </row>
    <row r="155" spans="2:18">
      <c r="B155" s="14"/>
      <c r="C155" s="15"/>
      <c r="D155" s="25"/>
      <c r="E155" s="15"/>
      <c r="F155" s="25"/>
      <c r="G155" s="15"/>
      <c r="H155" s="25"/>
      <c r="I155" s="15"/>
      <c r="J155" s="25"/>
      <c r="K155" s="15"/>
      <c r="L155" s="25"/>
      <c r="M155" s="15"/>
      <c r="N155" s="25"/>
      <c r="O155" s="15"/>
      <c r="P155" s="25"/>
      <c r="Q155" s="15"/>
      <c r="R155" s="17"/>
    </row>
    <row r="156" spans="2:18">
      <c r="B156" s="29" t="s">
        <v>15</v>
      </c>
      <c r="C156" s="29">
        <f t="shared" ref="C156:J156" si="14">SUM(C126:C155)</f>
        <v>20</v>
      </c>
      <c r="D156" s="32">
        <f t="shared" si="14"/>
        <v>4954855</v>
      </c>
      <c r="E156" s="29">
        <f t="shared" si="14"/>
        <v>25</v>
      </c>
      <c r="F156" s="32">
        <f t="shared" si="14"/>
        <v>6127517</v>
      </c>
      <c r="G156" s="29">
        <f t="shared" si="14"/>
        <v>24</v>
      </c>
      <c r="H156" s="32">
        <f t="shared" si="14"/>
        <v>3371459.4699999997</v>
      </c>
      <c r="I156" s="29">
        <f t="shared" si="14"/>
        <v>222</v>
      </c>
      <c r="J156" s="32">
        <f t="shared" si="14"/>
        <v>15604788.07</v>
      </c>
      <c r="K156" s="29">
        <f t="shared" ref="K156:R156" si="15">SUM(K126:K155)</f>
        <v>3</v>
      </c>
      <c r="L156" s="32">
        <f t="shared" si="15"/>
        <v>63874</v>
      </c>
      <c r="M156" s="29">
        <f t="shared" si="15"/>
        <v>175</v>
      </c>
      <c r="N156" s="32">
        <f t="shared" si="15"/>
        <v>5867822.8600000003</v>
      </c>
      <c r="O156" s="29">
        <f t="shared" si="15"/>
        <v>15</v>
      </c>
      <c r="P156" s="32">
        <f t="shared" si="15"/>
        <v>2835168</v>
      </c>
      <c r="Q156" s="37">
        <f t="shared" si="15"/>
        <v>484</v>
      </c>
      <c r="R156" s="31">
        <f t="shared" si="15"/>
        <v>38825484.399999999</v>
      </c>
    </row>
    <row r="157" spans="2:18" ht="9.75" customHeight="1" thickBot="1">
      <c r="B157" s="10"/>
      <c r="C157" s="11"/>
      <c r="E157" s="11"/>
      <c r="G157" s="11"/>
      <c r="I157" s="11"/>
      <c r="K157" s="11"/>
      <c r="M157" s="11"/>
      <c r="O157" s="11"/>
      <c r="Q157" s="11"/>
      <c r="R157" s="12"/>
    </row>
    <row r="158" spans="2:18">
      <c r="B158" s="1"/>
      <c r="C158" s="1"/>
      <c r="D158" s="2"/>
      <c r="E158" s="1"/>
      <c r="F158" s="2"/>
      <c r="G158" s="1"/>
      <c r="H158" s="2"/>
      <c r="I158" s="1"/>
      <c r="J158" s="2"/>
      <c r="K158" s="1"/>
      <c r="L158" s="2"/>
      <c r="M158" s="1"/>
      <c r="N158" s="2"/>
      <c r="O158" s="1"/>
      <c r="P158" s="2"/>
      <c r="Q158" s="1"/>
      <c r="R158" s="3"/>
    </row>
    <row r="159" spans="2:18" ht="15.75">
      <c r="B159" s="22" t="s">
        <v>14</v>
      </c>
      <c r="C159" s="11">
        <f t="shared" ref="C159:J159" si="16">C156+C121+C75+C37</f>
        <v>286</v>
      </c>
      <c r="D159" s="13">
        <f t="shared" si="16"/>
        <v>81683669</v>
      </c>
      <c r="E159" s="11">
        <f t="shared" si="16"/>
        <v>91</v>
      </c>
      <c r="F159" s="13">
        <f t="shared" si="16"/>
        <v>23354075</v>
      </c>
      <c r="G159" s="11">
        <f t="shared" si="16"/>
        <v>42</v>
      </c>
      <c r="H159" s="13">
        <f t="shared" si="16"/>
        <v>8420597.4699999988</v>
      </c>
      <c r="I159" s="11">
        <f t="shared" si="16"/>
        <v>307</v>
      </c>
      <c r="J159" s="13">
        <f t="shared" si="16"/>
        <v>25216302.07</v>
      </c>
      <c r="K159" s="11">
        <f t="shared" ref="K159:R159" si="17">K156+K121+K75+K37</f>
        <v>9</v>
      </c>
      <c r="L159" s="13">
        <f t="shared" si="17"/>
        <v>149250</v>
      </c>
      <c r="M159" s="11">
        <f t="shared" si="17"/>
        <v>240</v>
      </c>
      <c r="N159" s="13">
        <f t="shared" si="17"/>
        <v>9084757.8599999994</v>
      </c>
      <c r="O159" s="11">
        <f t="shared" si="17"/>
        <v>88</v>
      </c>
      <c r="P159" s="13">
        <f t="shared" si="17"/>
        <v>38253401</v>
      </c>
      <c r="Q159" s="15">
        <f t="shared" si="17"/>
        <v>1063</v>
      </c>
      <c r="R159" s="16">
        <f t="shared" si="17"/>
        <v>186162052.40000001</v>
      </c>
    </row>
    <row r="160" spans="2:18" ht="12" customHeight="1" thickBot="1">
      <c r="B160" s="7"/>
      <c r="C160" s="7"/>
      <c r="D160" s="8"/>
      <c r="E160" s="7"/>
      <c r="F160" s="8"/>
      <c r="G160" s="7"/>
      <c r="H160" s="8"/>
      <c r="I160" s="7"/>
      <c r="J160" s="8"/>
      <c r="K160" s="7"/>
      <c r="L160" s="8"/>
      <c r="M160" s="7"/>
      <c r="N160" s="8"/>
      <c r="O160" s="7"/>
      <c r="P160" s="8"/>
      <c r="Q160" s="7"/>
      <c r="R160" s="9"/>
    </row>
    <row r="161" spans="2:26" ht="11.25" customHeight="1"/>
    <row r="162" spans="2:26" ht="15.75">
      <c r="B162" s="5" t="s">
        <v>76</v>
      </c>
      <c r="C162" s="5"/>
      <c r="D162" s="5"/>
      <c r="E162" s="5"/>
      <c r="F162" s="5"/>
      <c r="G162" s="5"/>
      <c r="H162" s="5"/>
      <c r="I162" s="5"/>
      <c r="J162" s="5"/>
    </row>
    <row r="163" spans="2:26" ht="15.75">
      <c r="B163" s="5" t="s">
        <v>23</v>
      </c>
      <c r="C163" s="5"/>
      <c r="D163" s="5"/>
      <c r="E163" s="5"/>
      <c r="F163" s="5"/>
      <c r="G163" s="5"/>
      <c r="H163" s="5"/>
      <c r="I163" s="5"/>
      <c r="J163" s="5"/>
    </row>
    <row r="164" spans="2:26" ht="15.75">
      <c r="B164" s="5" t="s">
        <v>17</v>
      </c>
      <c r="C164" s="5"/>
      <c r="D164" s="5"/>
      <c r="E164" s="5"/>
      <c r="F164" s="5"/>
      <c r="G164" s="5"/>
      <c r="H164" s="5"/>
      <c r="I164" s="5"/>
      <c r="J164" s="5"/>
    </row>
    <row r="165" spans="2:26">
      <c r="Z165" s="38"/>
    </row>
    <row r="170" spans="2:26" ht="18">
      <c r="K170" s="33"/>
    </row>
  </sheetData>
  <mergeCells count="3">
    <mergeCell ref="B1:Z1"/>
    <mergeCell ref="B2:Z2"/>
    <mergeCell ref="M5:N5"/>
  </mergeCells>
  <phoneticPr fontId="0" type="noConversion"/>
  <printOptions horizontalCentered="1"/>
  <pageMargins left="0.5" right="0.5" top="0.5" bottom="0.25" header="0.5" footer="0.5"/>
  <pageSetup scale="50" orientation="landscape" horizontalDpi="300" verticalDpi="300" r:id="rId1"/>
  <headerFooter alignWithMargins="0">
    <oddHeader>&amp;C&amp;RPage &amp;P of 3</oddHeader>
  </headerFooter>
  <rowBreaks count="2" manualBreakCount="2">
    <brk id="70" max="17" man="1"/>
    <brk id="16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t-29</vt:lpstr>
      <vt:lpstr>'t-29'!Print_Area</vt:lpstr>
      <vt:lpstr>'t-29'!Print_Titles</vt:lpstr>
      <vt:lpstr>Print_Titles_MI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Randolph, Shapell (FTA)</dc:creator>
  <cp:lastModifiedBy>USDOT User</cp:lastModifiedBy>
  <cp:lastPrinted>2008-08-29T14:45:56Z</cp:lastPrinted>
  <dcterms:created xsi:type="dcterms:W3CDTF">1999-02-24T12:34:25Z</dcterms:created>
  <dcterms:modified xsi:type="dcterms:W3CDTF">2011-06-08T18:56:34Z</dcterms:modified>
</cp:coreProperties>
</file>