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5715" windowWidth="19200" windowHeight="6750"/>
  </bookViews>
  <sheets>
    <sheet name="t-29" sheetId="1" r:id="rId1"/>
  </sheets>
  <definedNames>
    <definedName name="_xlnm.Print_Area" localSheetId="0">'t-29'!$A$8:$Z$196</definedName>
    <definedName name="_xlnm.Print_Titles" localSheetId="0">'t-29'!$1:$7</definedName>
    <definedName name="Print_Titles_MI">'t-29'!$1:$7</definedName>
  </definedNames>
  <calcPr calcId="145621"/>
</workbook>
</file>

<file path=xl/calcChain.xml><?xml version="1.0" encoding="utf-8"?>
<calcChain xmlns="http://schemas.openxmlformats.org/spreadsheetml/2006/main">
  <c r="R182" i="1" l="1"/>
  <c r="R187" i="1"/>
  <c r="Q187" i="1"/>
  <c r="R186" i="1"/>
  <c r="Q186" i="1"/>
  <c r="R185" i="1"/>
  <c r="Q185" i="1"/>
  <c r="R184" i="1"/>
  <c r="Q184" i="1"/>
  <c r="R183" i="1"/>
  <c r="Q183" i="1"/>
  <c r="Q182" i="1"/>
  <c r="R181" i="1"/>
  <c r="Q181" i="1"/>
  <c r="R180" i="1"/>
  <c r="Q180" i="1"/>
  <c r="R179" i="1"/>
  <c r="Q179" i="1"/>
  <c r="R178" i="1"/>
  <c r="Q178" i="1"/>
  <c r="R177" i="1"/>
  <c r="Q177" i="1"/>
  <c r="R176" i="1"/>
  <c r="Q176" i="1"/>
  <c r="R148" i="1"/>
  <c r="Q148" i="1"/>
  <c r="R147" i="1"/>
  <c r="Q147" i="1"/>
  <c r="R146" i="1"/>
  <c r="Q146" i="1"/>
  <c r="R145" i="1"/>
  <c r="Q145" i="1"/>
  <c r="R144" i="1"/>
  <c r="Q144" i="1"/>
  <c r="R143" i="1"/>
  <c r="Q143" i="1"/>
  <c r="R142" i="1"/>
  <c r="Q142" i="1"/>
  <c r="R141" i="1"/>
  <c r="Q141" i="1"/>
  <c r="R140" i="1"/>
  <c r="Q140" i="1"/>
  <c r="R139" i="1"/>
  <c r="Q139" i="1"/>
  <c r="R138" i="1"/>
  <c r="Q138" i="1"/>
  <c r="R137" i="1"/>
  <c r="Q137" i="1"/>
  <c r="R136" i="1"/>
  <c r="Q136" i="1"/>
  <c r="R135" i="1"/>
  <c r="Q135" i="1"/>
  <c r="R134" i="1"/>
  <c r="Q134" i="1"/>
  <c r="R133" i="1"/>
  <c r="Q133" i="1"/>
  <c r="R132" i="1"/>
  <c r="Q132" i="1"/>
  <c r="R91" i="1"/>
  <c r="Q91" i="1"/>
  <c r="R90" i="1"/>
  <c r="Q90" i="1"/>
  <c r="R89" i="1"/>
  <c r="Q89" i="1"/>
  <c r="R88" i="1"/>
  <c r="Q88" i="1"/>
  <c r="R87" i="1"/>
  <c r="Q87" i="1"/>
  <c r="R86" i="1"/>
  <c r="Q86" i="1"/>
  <c r="R85" i="1"/>
  <c r="Q85" i="1"/>
  <c r="R84" i="1"/>
  <c r="Q84" i="1"/>
  <c r="R83" i="1"/>
  <c r="Q83" i="1"/>
  <c r="R82" i="1"/>
  <c r="Q82" i="1"/>
  <c r="R81" i="1"/>
  <c r="Q81" i="1"/>
  <c r="R80" i="1"/>
  <c r="Q80" i="1"/>
  <c r="R79" i="1"/>
  <c r="Q79" i="1"/>
  <c r="R78" i="1"/>
  <c r="Q78" i="1"/>
  <c r="R77" i="1"/>
  <c r="Q77" i="1"/>
  <c r="R76" i="1"/>
  <c r="Q76" i="1"/>
  <c r="R41" i="1"/>
  <c r="Q41" i="1"/>
  <c r="R40" i="1"/>
  <c r="Q40" i="1"/>
  <c r="R39" i="1"/>
  <c r="Q39" i="1"/>
  <c r="R38" i="1"/>
  <c r="Q38" i="1"/>
  <c r="R37" i="1"/>
  <c r="Q37" i="1"/>
  <c r="R36" i="1"/>
  <c r="Q36" i="1"/>
  <c r="R35" i="1"/>
  <c r="Q35" i="1"/>
  <c r="R34" i="1"/>
  <c r="Q34" i="1"/>
  <c r="R33" i="1"/>
  <c r="Q33" i="1"/>
  <c r="R32" i="1"/>
  <c r="Q32" i="1"/>
  <c r="R31" i="1"/>
  <c r="Q31" i="1"/>
  <c r="R30" i="1"/>
  <c r="Q30" i="1"/>
  <c r="R29" i="1"/>
  <c r="Q29" i="1"/>
  <c r="R28" i="1"/>
  <c r="Q28" i="1"/>
  <c r="R27" i="1"/>
  <c r="Q27" i="1"/>
  <c r="R26" i="1"/>
  <c r="Q26" i="1"/>
  <c r="R25" i="1"/>
  <c r="Q25" i="1"/>
  <c r="R24" i="1"/>
  <c r="Q24" i="1"/>
  <c r="R124" i="1"/>
  <c r="R125" i="1"/>
  <c r="R126" i="1"/>
  <c r="R127" i="1"/>
  <c r="R128" i="1"/>
  <c r="R129" i="1"/>
  <c r="R130" i="1"/>
  <c r="R131" i="1"/>
  <c r="Q124" i="1"/>
  <c r="Q125" i="1"/>
  <c r="Q126" i="1"/>
  <c r="Q127" i="1"/>
  <c r="Q128" i="1"/>
  <c r="Q129" i="1"/>
  <c r="Q130" i="1"/>
  <c r="Q13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P43" i="1"/>
  <c r="O43" i="1"/>
  <c r="N43" i="1"/>
  <c r="M43" i="1"/>
  <c r="L43" i="1"/>
  <c r="K43" i="1"/>
  <c r="J43" i="1"/>
  <c r="I43" i="1"/>
  <c r="H43" i="1"/>
  <c r="G43" i="1"/>
  <c r="F43" i="1"/>
  <c r="E43" i="1"/>
  <c r="C43" i="1"/>
  <c r="D43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R156" i="1"/>
  <c r="Q156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R100" i="1"/>
  <c r="Q100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R48" i="1"/>
  <c r="Q48" i="1"/>
  <c r="R12" i="1"/>
  <c r="R13" i="1"/>
  <c r="R14" i="1"/>
  <c r="R15" i="1"/>
  <c r="R16" i="1"/>
  <c r="R17" i="1"/>
  <c r="R18" i="1"/>
  <c r="R19" i="1"/>
  <c r="R20" i="1"/>
  <c r="R21" i="1"/>
  <c r="R22" i="1"/>
  <c r="R23" i="1"/>
  <c r="Q12" i="1"/>
  <c r="Q13" i="1"/>
  <c r="Q14" i="1"/>
  <c r="Q15" i="1"/>
  <c r="Q16" i="1"/>
  <c r="Q17" i="1"/>
  <c r="Q18" i="1"/>
  <c r="Q19" i="1"/>
  <c r="Q20" i="1"/>
  <c r="Q21" i="1"/>
  <c r="Q22" i="1"/>
  <c r="Q23" i="1"/>
  <c r="R11" i="1"/>
  <c r="Q11" i="1"/>
  <c r="J189" i="1"/>
  <c r="I189" i="1"/>
  <c r="J150" i="1"/>
  <c r="I150" i="1"/>
  <c r="J94" i="1"/>
  <c r="I94" i="1"/>
  <c r="H189" i="1"/>
  <c r="G189" i="1"/>
  <c r="H150" i="1"/>
  <c r="G150" i="1"/>
  <c r="H94" i="1"/>
  <c r="G94" i="1"/>
  <c r="F189" i="1"/>
  <c r="E189" i="1"/>
  <c r="F150" i="1"/>
  <c r="E150" i="1"/>
  <c r="F94" i="1"/>
  <c r="E94" i="1"/>
  <c r="D189" i="1"/>
  <c r="C189" i="1"/>
  <c r="D150" i="1"/>
  <c r="C150" i="1"/>
  <c r="D94" i="1"/>
  <c r="C94" i="1"/>
  <c r="D192" i="1" l="1"/>
  <c r="F192" i="1"/>
  <c r="H192" i="1"/>
  <c r="J192" i="1"/>
  <c r="C192" i="1"/>
  <c r="E192" i="1"/>
  <c r="G192" i="1"/>
  <c r="I192" i="1"/>
  <c r="K94" i="1"/>
  <c r="L94" i="1"/>
  <c r="M94" i="1"/>
  <c r="N94" i="1"/>
  <c r="O94" i="1"/>
  <c r="P94" i="1"/>
  <c r="K150" i="1"/>
  <c r="L150" i="1"/>
  <c r="M150" i="1"/>
  <c r="N150" i="1"/>
  <c r="O150" i="1"/>
  <c r="P150" i="1"/>
  <c r="K189" i="1"/>
  <c r="L189" i="1"/>
  <c r="M189" i="1"/>
  <c r="M192" i="1" s="1"/>
  <c r="N189" i="1"/>
  <c r="O189" i="1"/>
  <c r="O192" i="1" s="1"/>
  <c r="P189" i="1"/>
  <c r="R150" i="1" l="1"/>
  <c r="Q150" i="1"/>
  <c r="R189" i="1"/>
  <c r="Q94" i="1"/>
  <c r="P192" i="1"/>
  <c r="R94" i="1"/>
  <c r="K192" i="1"/>
  <c r="N192" i="1"/>
  <c r="L192" i="1"/>
  <c r="Q43" i="1"/>
  <c r="Q189" i="1"/>
  <c r="R43" i="1"/>
  <c r="R192" i="1" l="1"/>
  <c r="Q192" i="1"/>
</calcChain>
</file>

<file path=xl/sharedStrings.xml><?xml version="1.0" encoding="utf-8"?>
<sst xmlns="http://schemas.openxmlformats.org/spreadsheetml/2006/main" count="197" uniqueCount="181">
  <si>
    <t>URBANIZED</t>
  </si>
  <si>
    <t xml:space="preserve">     35-ft Buses</t>
  </si>
  <si>
    <t xml:space="preserve">     30-ft Buses</t>
  </si>
  <si>
    <t xml:space="preserve">      &lt;30-ft Buses</t>
  </si>
  <si>
    <t xml:space="preserve">          Other</t>
  </si>
  <si>
    <t xml:space="preserve">          TOTAL</t>
  </si>
  <si>
    <t>OR RURAL AREA</t>
  </si>
  <si>
    <t>#</t>
  </si>
  <si>
    <t>$</t>
  </si>
  <si>
    <t>OVER 1 MILLION POP.</t>
  </si>
  <si>
    <t>200,000 - 1 MILLION POP.</t>
  </si>
  <si>
    <t>50,000-200,000 POP.</t>
  </si>
  <si>
    <t>UNDER 50,000 POP.</t>
  </si>
  <si>
    <t>AND RURAL AREAS</t>
  </si>
  <si>
    <t>TOTAL</t>
  </si>
  <si>
    <t xml:space="preserve">     SUB-TOTAL</t>
  </si>
  <si>
    <t xml:space="preserve">     SUB TOTAL</t>
  </si>
  <si>
    <t xml:space="preserve">                          </t>
  </si>
  <si>
    <t>Kansas City, MO-KS</t>
  </si>
  <si>
    <t>Miami, FL</t>
  </si>
  <si>
    <t>Madison, WI</t>
  </si>
  <si>
    <t xml:space="preserve">                  If quantity = 0, funds are supplemental to a previous purchase.  A negative obligation indicates a budget revision to previously obligated funds.</t>
  </si>
  <si>
    <t>Boston, MA--NH--RI</t>
  </si>
  <si>
    <t>Denver--Aurora, CO</t>
  </si>
  <si>
    <t>Los Angeles--Long Beach--Santa Ana, CA</t>
  </si>
  <si>
    <t>Milwaukee, WI</t>
  </si>
  <si>
    <t>New York--Newark, NY-NJ-CT</t>
  </si>
  <si>
    <t>Tampa--St. Petersburg, FL</t>
  </si>
  <si>
    <t>Eugene, OR</t>
  </si>
  <si>
    <t xml:space="preserve">      40-ft Buses</t>
  </si>
  <si>
    <t>Sedans/ Wagons</t>
  </si>
  <si>
    <t>Vans</t>
  </si>
  <si>
    <t>Cleveland, OH</t>
  </si>
  <si>
    <t>San Juan, PR</t>
  </si>
  <si>
    <t>TABLE 29</t>
  </si>
  <si>
    <t>Baltimore, MD</t>
  </si>
  <si>
    <t>San Diego, CA</t>
  </si>
  <si>
    <t>Dayton, OH</t>
  </si>
  <si>
    <t>Greensboro, NC</t>
  </si>
  <si>
    <t>Fargo, ND-MN</t>
  </si>
  <si>
    <t>Lafayette, IN</t>
  </si>
  <si>
    <t>Lafayette, LA</t>
  </si>
  <si>
    <t>ALABAMA GOV APP</t>
  </si>
  <si>
    <t>ALASKA GOV APP</t>
  </si>
  <si>
    <t>COLORADO GOV APP</t>
  </si>
  <si>
    <t>FLORIDA GOV APP</t>
  </si>
  <si>
    <t>GEORGIA GOV APP</t>
  </si>
  <si>
    <t>ILLINOIS GOV APP</t>
  </si>
  <si>
    <t>IOWA GOV APP</t>
  </si>
  <si>
    <t>KENTUCKY GOV APP</t>
  </si>
  <si>
    <t>MARYLAND GOV APP</t>
  </si>
  <si>
    <t>MICHIGAN GOV APP</t>
  </si>
  <si>
    <t>MONTANA GOV APP</t>
  </si>
  <si>
    <t>NEW MEXICO GOV APP</t>
  </si>
  <si>
    <t>OREGON GOV APP</t>
  </si>
  <si>
    <t>PENNSYLVANIA GOV APP</t>
  </si>
  <si>
    <t>RHODE ISLAND GOV APP</t>
  </si>
  <si>
    <t>SOUTH DAKOTA GOV APP</t>
  </si>
  <si>
    <t>TENNESSEE GOV APP</t>
  </si>
  <si>
    <t>TEXAS GOV APP</t>
  </si>
  <si>
    <t>VERMONT GOV APP</t>
  </si>
  <si>
    <t>Dallas--Fort Worth--Arlington, TX</t>
  </si>
  <si>
    <t>Indianapolis, IN</t>
  </si>
  <si>
    <t>Orlando, FL</t>
  </si>
  <si>
    <t>Portland, OR-WA</t>
  </si>
  <si>
    <t>St. Louis, MO-IL</t>
  </si>
  <si>
    <t>Cincinnati, OH-KY-IN</t>
  </si>
  <si>
    <t>Detroit, MI</t>
  </si>
  <si>
    <t>Chicago, IL-IN</t>
  </si>
  <si>
    <t>Seattle, WA</t>
  </si>
  <si>
    <t>Washington, DC-VA-MD</t>
  </si>
  <si>
    <t>Akron, OH</t>
  </si>
  <si>
    <t>Allentown--Bethlehem, PA-NJ</t>
  </si>
  <si>
    <t>Des Moines, IA</t>
  </si>
  <si>
    <t>Durham, NC</t>
  </si>
  <si>
    <t>El Paso, TX-NM</t>
  </si>
  <si>
    <t>Fort Wayne, IN</t>
  </si>
  <si>
    <t>Knoxville, TN</t>
  </si>
  <si>
    <t>Little Rock, AR</t>
  </si>
  <si>
    <t>Port St. Lucie, FL</t>
  </si>
  <si>
    <t>Richmond, VA</t>
  </si>
  <si>
    <t>Ames, IA</t>
  </si>
  <si>
    <t>Cedar Rapids, IA</t>
  </si>
  <si>
    <t>Dubuque, IA-IL</t>
  </si>
  <si>
    <t>Eau Claire, WI</t>
  </si>
  <si>
    <t>Fond du Lac, WI</t>
  </si>
  <si>
    <t>Great Falls, MT</t>
  </si>
  <si>
    <t>Green Bay, WI</t>
  </si>
  <si>
    <t>Iowa City, IA</t>
  </si>
  <si>
    <t>Kenosha, WI</t>
  </si>
  <si>
    <t>Owensboro, KY</t>
  </si>
  <si>
    <t>Parkersburg, WV-OH</t>
  </si>
  <si>
    <t>Racine, WI</t>
  </si>
  <si>
    <t>HAWAII GOV APP</t>
  </si>
  <si>
    <t>NEW HAMPSHIRE GOV APP</t>
  </si>
  <si>
    <t>VIRGINIA GOV APP</t>
  </si>
  <si>
    <t>WYOMING GOV APP</t>
  </si>
  <si>
    <t>Minneapolis--St. Paul, MN</t>
  </si>
  <si>
    <t>Phoenix--Mesa, AZ</t>
  </si>
  <si>
    <t>Pittsburgh, PA</t>
  </si>
  <si>
    <t>Sacramento, CA</t>
  </si>
  <si>
    <t>San Francisco--Oakland, CA</t>
  </si>
  <si>
    <t>Virginia Beach, VA</t>
  </si>
  <si>
    <t>Albany, NY</t>
  </si>
  <si>
    <t>Albuquerque, NM</t>
  </si>
  <si>
    <t>Austin, TX</t>
  </si>
  <si>
    <t>Baton Rouge, LA</t>
  </si>
  <si>
    <t>Boise City, ID</t>
  </si>
  <si>
    <t>Charlotte, NC-SC</t>
  </si>
  <si>
    <t>Fort Collins, CO</t>
  </si>
  <si>
    <t>Honolulu, HI</t>
  </si>
  <si>
    <t>Lubbock, TX</t>
  </si>
  <si>
    <t>Peoria, IL</t>
  </si>
  <si>
    <t>Raleigh, NC</t>
  </si>
  <si>
    <t>Salt Lake City, UT</t>
  </si>
  <si>
    <t>Abilene, TX</t>
  </si>
  <si>
    <t>Burlington, VT</t>
  </si>
  <si>
    <t>Columbia, MO</t>
  </si>
  <si>
    <t>Fairbanks, AK</t>
  </si>
  <si>
    <t>Lawton, OK</t>
  </si>
  <si>
    <t>Olympia--Lacey, WA</t>
  </si>
  <si>
    <t>Portland, ME</t>
  </si>
  <si>
    <t>ARKANSAS GOV APP</t>
  </si>
  <si>
    <t>MISSOURI GOV APP</t>
  </si>
  <si>
    <t>SOUTH CAROLINA GOV APP</t>
  </si>
  <si>
    <t>WASHINGTON GOV APP</t>
  </si>
  <si>
    <t>NOTE:    "Other" category includes Articulated Bus, Intercity Bus, Commuter/Suburban Bus, Bus Doubledecker, Ferry Boats,Trolley Bus, Used Bus, School bus and Dual Mode.</t>
  </si>
  <si>
    <t>New Orleans, LA</t>
  </si>
  <si>
    <t>Philadelphia, PA-NJ-DE-MD</t>
  </si>
  <si>
    <t>Providence, RI-MA</t>
  </si>
  <si>
    <t>Atlantic City, NJ</t>
  </si>
  <si>
    <t>Birmingham, AL</t>
  </si>
  <si>
    <t>Canton, OH</t>
  </si>
  <si>
    <t>Colorado Springs, CO</t>
  </si>
  <si>
    <t>Columbus, GA-AL</t>
  </si>
  <si>
    <t>Flint, MI</t>
  </si>
  <si>
    <t>Memphis, TN-MS-AR</t>
  </si>
  <si>
    <t>Oklahoma City, OK</t>
  </si>
  <si>
    <t>Round Lake Beach--McHenry--Grayslake, IL</t>
  </si>
  <si>
    <t>Santa Rosa, CA</t>
  </si>
  <si>
    <t>Spokane, WA-ID</t>
  </si>
  <si>
    <t>Springfield, MA-CT</t>
  </si>
  <si>
    <t>Syracuse, NY</t>
  </si>
  <si>
    <t>Tallahassee, FL</t>
  </si>
  <si>
    <t>Toledo, OH-MI</t>
  </si>
  <si>
    <t>Tucson, AZ</t>
  </si>
  <si>
    <t>Tulsa, OK</t>
  </si>
  <si>
    <t>Winston-Salem, NC</t>
  </si>
  <si>
    <t>Albany, GA</t>
  </si>
  <si>
    <t>Athens-Clarke County, GA</t>
  </si>
  <si>
    <t>Billings, MT</t>
  </si>
  <si>
    <t>Corvallis, OR</t>
  </si>
  <si>
    <t>Elmira, NY</t>
  </si>
  <si>
    <t>Fajardo, PR</t>
  </si>
  <si>
    <t>Flagstaff, AZ</t>
  </si>
  <si>
    <t>Gilroy--Morgan Hill, CA</t>
  </si>
  <si>
    <t>Jefferson City, MO</t>
  </si>
  <si>
    <t>Leominster--Fitchburg, MA</t>
  </si>
  <si>
    <t>Logan, UT</t>
  </si>
  <si>
    <t>Manchester, NH</t>
  </si>
  <si>
    <t>Mansfield, OH</t>
  </si>
  <si>
    <t>Muskegon, MI</t>
  </si>
  <si>
    <t>Napa, CA</t>
  </si>
  <si>
    <t>Newark, OH</t>
  </si>
  <si>
    <t>Norman, OK</t>
  </si>
  <si>
    <t>Ocala, FL</t>
  </si>
  <si>
    <t>Santa Cruz, CA</t>
  </si>
  <si>
    <t>Sioux City, IA-NE-SD</t>
  </si>
  <si>
    <t>St. Cloud, MN</t>
  </si>
  <si>
    <t>St. Joseph, MO-KS</t>
  </si>
  <si>
    <t>Tuscaloosa, AL</t>
  </si>
  <si>
    <t>Waterloo, IA</t>
  </si>
  <si>
    <t>Weirton, WV--Steubenville, OH-PA</t>
  </si>
  <si>
    <t>Wichita Falls, TX</t>
  </si>
  <si>
    <t>Williamsport, PA</t>
  </si>
  <si>
    <t>ARIZONA GOV APP</t>
  </si>
  <si>
    <t>LOUISIANA GOV APP</t>
  </si>
  <si>
    <t>NEW YORK GOV APP</t>
  </si>
  <si>
    <t>OKLAHOMA GOV APP</t>
  </si>
  <si>
    <t>WEST VIRGINIA GOV APP</t>
  </si>
  <si>
    <t>FY 2011 CAPITAL PROGRAM OBLIGATIONS FOR MOTOR VEHICLES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</si>
</sst>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$&quot;#,##0_);\(&quot;$&quot;#,##0\)"/>
  </numFmts>
  <fonts count="7" x14ac:knownFonts="1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4" xfId="0" applyFont="1" applyFill="1" applyBorder="1"/>
    <xf numFmtId="37" fontId="0" fillId="0" borderId="4" xfId="0" applyNumberFormat="1" applyFill="1" applyBorder="1" applyProtection="1"/>
    <xf numFmtId="37" fontId="0" fillId="0" borderId="0" xfId="0" applyNumberFormat="1" applyFill="1" applyBorder="1" applyProtection="1"/>
    <xf numFmtId="5" fontId="0" fillId="0" borderId="5" xfId="0" applyNumberFormat="1" applyFill="1" applyBorder="1" applyProtection="1"/>
    <xf numFmtId="0" fontId="0" fillId="0" borderId="0" xfId="0" applyFill="1"/>
    <xf numFmtId="37" fontId="0" fillId="0" borderId="5" xfId="0" applyNumberFormat="1" applyFill="1" applyBorder="1" applyProtection="1"/>
    <xf numFmtId="0" fontId="4" fillId="0" borderId="9" xfId="0" applyFont="1" applyFill="1" applyBorder="1"/>
    <xf numFmtId="37" fontId="0" fillId="0" borderId="9" xfId="0" applyNumberFormat="1" applyFill="1" applyBorder="1" applyProtection="1"/>
    <xf numFmtId="37" fontId="0" fillId="0" borderId="10" xfId="0" applyNumberFormat="1" applyFill="1" applyBorder="1" applyProtection="1"/>
    <xf numFmtId="5" fontId="0" fillId="0" borderId="14" xfId="0" applyNumberFormat="1" applyFill="1" applyBorder="1" applyProtection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/>
    <xf numFmtId="0" fontId="2" fillId="0" borderId="0" xfId="0" applyFont="1" applyFill="1"/>
    <xf numFmtId="0" fontId="2" fillId="0" borderId="5" xfId="0" applyFont="1" applyFill="1" applyBorder="1"/>
    <xf numFmtId="0" fontId="2" fillId="0" borderId="0" xfId="0" applyFont="1" applyFill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3" fillId="0" borderId="4" xfId="0" applyFont="1" applyFill="1" applyBorder="1"/>
    <xf numFmtId="0" fontId="0" fillId="0" borderId="4" xfId="0" applyFill="1" applyBorder="1"/>
    <xf numFmtId="0" fontId="0" fillId="0" borderId="5" xfId="0" applyFill="1" applyBorder="1"/>
    <xf numFmtId="5" fontId="0" fillId="0" borderId="0" xfId="0" applyNumberFormat="1" applyFill="1" applyBorder="1" applyProtection="1"/>
    <xf numFmtId="0" fontId="4" fillId="0" borderId="11" xfId="0" applyFont="1" applyFill="1" applyBorder="1"/>
    <xf numFmtId="37" fontId="0" fillId="0" borderId="11" xfId="0" applyNumberFormat="1" applyFill="1" applyBorder="1" applyProtection="1"/>
    <xf numFmtId="37" fontId="0" fillId="0" borderId="12" xfId="0" applyNumberFormat="1" applyFill="1" applyBorder="1" applyProtection="1"/>
    <xf numFmtId="0" fontId="0" fillId="0" borderId="0" xfId="0" applyFill="1" applyBorder="1"/>
    <xf numFmtId="0" fontId="4" fillId="0" borderId="13" xfId="0" applyFont="1" applyFill="1" applyBorder="1"/>
    <xf numFmtId="5" fontId="0" fillId="0" borderId="15" xfId="0" applyNumberFormat="1" applyFill="1" applyBorder="1" applyProtection="1"/>
    <xf numFmtId="0" fontId="5" fillId="0" borderId="4" xfId="0" applyFont="1" applyFill="1" applyBorder="1"/>
    <xf numFmtId="5" fontId="0" fillId="0" borderId="0" xfId="0" applyNumberFormat="1" applyFill="1" applyProtection="1"/>
    <xf numFmtId="3" fontId="0" fillId="0" borderId="4" xfId="0" applyNumberFormat="1" applyFill="1" applyBorder="1"/>
    <xf numFmtId="5" fontId="0" fillId="0" borderId="0" xfId="0" applyNumberFormat="1" applyFill="1"/>
    <xf numFmtId="0" fontId="6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Z203"/>
  <sheetViews>
    <sheetView tabSelected="1" defaultGridColor="0" colorId="22" zoomScale="75" zoomScaleNormal="75" workbookViewId="0">
      <pane xSplit="2" ySplit="7" topLeftCell="I161" activePane="bottomRight" state="frozen"/>
      <selection pane="topRight" activeCell="C1" sqref="C1"/>
      <selection pane="bottomLeft" activeCell="A8" sqref="A8"/>
      <selection pane="bottomRight" activeCell="S14" sqref="S14"/>
    </sheetView>
  </sheetViews>
  <sheetFormatPr defaultColWidth="11.44140625" defaultRowHeight="15" x14ac:dyDescent="0.2"/>
  <cols>
    <col min="1" max="1" width="1.109375" style="5" customWidth="1"/>
    <col min="2" max="2" width="28.33203125" style="5" customWidth="1"/>
    <col min="3" max="3" width="5.77734375" style="5" customWidth="1"/>
    <col min="4" max="4" width="13.109375" style="5" customWidth="1"/>
    <col min="5" max="5" width="5.6640625" style="5" customWidth="1"/>
    <col min="6" max="6" width="13" style="5" customWidth="1"/>
    <col min="7" max="7" width="5.6640625" style="5" customWidth="1"/>
    <col min="8" max="8" width="13.109375" style="5" customWidth="1"/>
    <col min="9" max="9" width="5.6640625" style="5" customWidth="1"/>
    <col min="10" max="10" width="13.109375" style="5" customWidth="1"/>
    <col min="11" max="11" width="5.77734375" style="5" customWidth="1"/>
    <col min="12" max="12" width="13" style="5" customWidth="1"/>
    <col min="13" max="13" width="5.77734375" style="5" customWidth="1"/>
    <col min="14" max="14" width="11.77734375" style="5" customWidth="1"/>
    <col min="15" max="15" width="5.77734375" style="5" customWidth="1"/>
    <col min="16" max="16" width="12.88671875" style="5" bestFit="1" customWidth="1"/>
    <col min="17" max="17" width="6.5546875" style="5" customWidth="1"/>
    <col min="18" max="18" width="12.77734375" style="5" customWidth="1"/>
    <col min="19" max="19" width="5.77734375" style="5" customWidth="1"/>
    <col min="20" max="20" width="11.77734375" style="5" customWidth="1"/>
    <col min="21" max="21" width="5.77734375" style="5" customWidth="1"/>
    <col min="22" max="22" width="11.77734375" style="5" customWidth="1"/>
    <col min="23" max="23" width="5.77734375" style="5" customWidth="1"/>
    <col min="24" max="24" width="11.77734375" style="5" customWidth="1"/>
    <col min="25" max="25" width="6.77734375" style="5" customWidth="1"/>
    <col min="26" max="26" width="12.77734375" style="5" customWidth="1"/>
    <col min="27" max="16384" width="11.44140625" style="5"/>
  </cols>
  <sheetData>
    <row r="1" spans="2:26" ht="18" x14ac:dyDescent="0.25">
      <c r="B1" s="38" t="s">
        <v>34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</row>
    <row r="2" spans="2:26" ht="18" x14ac:dyDescent="0.25">
      <c r="B2" s="38" t="s">
        <v>180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</row>
    <row r="3" spans="2:26" ht="15.75" thickBot="1" x14ac:dyDescent="0.25"/>
    <row r="4" spans="2:26" ht="11.25" customHeight="1" x14ac:dyDescent="0.2">
      <c r="B4" s="11"/>
      <c r="C4" s="11"/>
      <c r="D4" s="12"/>
      <c r="E4" s="11"/>
      <c r="F4" s="12"/>
      <c r="G4" s="11"/>
      <c r="H4" s="12"/>
      <c r="I4" s="11"/>
      <c r="J4" s="12"/>
      <c r="K4" s="11"/>
      <c r="L4" s="12"/>
      <c r="M4" s="11"/>
      <c r="N4" s="12"/>
      <c r="O4" s="11"/>
      <c r="P4" s="12"/>
      <c r="Q4" s="11"/>
      <c r="R4" s="13"/>
    </row>
    <row r="5" spans="2:26" ht="15.75" x14ac:dyDescent="0.25">
      <c r="B5" s="14" t="s">
        <v>0</v>
      </c>
      <c r="C5" s="15" t="s">
        <v>29</v>
      </c>
      <c r="D5" s="16"/>
      <c r="E5" s="15" t="s">
        <v>1</v>
      </c>
      <c r="F5" s="16"/>
      <c r="G5" s="15" t="s">
        <v>2</v>
      </c>
      <c r="H5" s="16"/>
      <c r="I5" s="15" t="s">
        <v>3</v>
      </c>
      <c r="J5" s="16"/>
      <c r="K5" s="15" t="s">
        <v>30</v>
      </c>
      <c r="L5" s="16"/>
      <c r="M5" s="39" t="s">
        <v>31</v>
      </c>
      <c r="N5" s="40"/>
      <c r="O5" s="15" t="s">
        <v>4</v>
      </c>
      <c r="P5" s="16"/>
      <c r="Q5" s="15" t="s">
        <v>5</v>
      </c>
      <c r="R5" s="17"/>
    </row>
    <row r="6" spans="2:26" ht="15.75" x14ac:dyDescent="0.25">
      <c r="B6" s="14" t="s">
        <v>6</v>
      </c>
      <c r="C6" s="14" t="s">
        <v>7</v>
      </c>
      <c r="D6" s="18" t="s">
        <v>8</v>
      </c>
      <c r="E6" s="14" t="s">
        <v>7</v>
      </c>
      <c r="F6" s="18" t="s">
        <v>8</v>
      </c>
      <c r="G6" s="14" t="s">
        <v>7</v>
      </c>
      <c r="H6" s="18" t="s">
        <v>8</v>
      </c>
      <c r="I6" s="14" t="s">
        <v>7</v>
      </c>
      <c r="J6" s="18" t="s">
        <v>8</v>
      </c>
      <c r="K6" s="14" t="s">
        <v>7</v>
      </c>
      <c r="L6" s="18" t="s">
        <v>8</v>
      </c>
      <c r="M6" s="14" t="s">
        <v>7</v>
      </c>
      <c r="N6" s="18" t="s">
        <v>8</v>
      </c>
      <c r="O6" s="14" t="s">
        <v>7</v>
      </c>
      <c r="P6" s="18" t="s">
        <v>8</v>
      </c>
      <c r="Q6" s="14" t="s">
        <v>7</v>
      </c>
      <c r="R6" s="19" t="s">
        <v>8</v>
      </c>
    </row>
    <row r="7" spans="2:26" ht="9" customHeight="1" thickBot="1" x14ac:dyDescent="0.25">
      <c r="B7" s="20"/>
      <c r="C7" s="20"/>
      <c r="D7" s="21"/>
      <c r="E7" s="20"/>
      <c r="F7" s="21"/>
      <c r="G7" s="20"/>
      <c r="H7" s="21"/>
      <c r="I7" s="20"/>
      <c r="J7" s="21"/>
      <c r="K7" s="20"/>
      <c r="L7" s="21"/>
      <c r="M7" s="20"/>
      <c r="N7" s="21"/>
      <c r="O7" s="20"/>
      <c r="P7" s="21"/>
      <c r="Q7" s="20"/>
      <c r="R7" s="22"/>
    </row>
    <row r="8" spans="2:26" x14ac:dyDescent="0.2">
      <c r="B8" s="23"/>
      <c r="C8" s="24"/>
      <c r="E8" s="24"/>
      <c r="G8" s="24"/>
      <c r="I8" s="24"/>
      <c r="K8" s="24"/>
      <c r="M8" s="24"/>
      <c r="O8" s="24"/>
      <c r="Q8" s="24"/>
      <c r="R8" s="25"/>
    </row>
    <row r="9" spans="2:26" ht="15.75" x14ac:dyDescent="0.25">
      <c r="B9" s="15" t="s">
        <v>9</v>
      </c>
      <c r="C9" s="24"/>
      <c r="E9" s="24"/>
      <c r="G9" s="24"/>
      <c r="I9" s="24"/>
      <c r="K9" s="24"/>
      <c r="M9" s="24"/>
      <c r="O9" s="24"/>
      <c r="Q9" s="24"/>
      <c r="R9" s="25"/>
    </row>
    <row r="10" spans="2:26" ht="6" customHeight="1" x14ac:dyDescent="0.2">
      <c r="B10" s="23"/>
      <c r="C10" s="24"/>
      <c r="E10" s="24"/>
      <c r="G10" s="24"/>
      <c r="I10" s="24"/>
      <c r="K10" s="24"/>
      <c r="M10" s="24"/>
      <c r="O10" s="24"/>
      <c r="Q10" s="24"/>
      <c r="R10" s="25"/>
    </row>
    <row r="11" spans="2:26" x14ac:dyDescent="0.2">
      <c r="B11" s="1" t="s">
        <v>35</v>
      </c>
      <c r="C11" s="2">
        <v>0</v>
      </c>
      <c r="D11" s="3">
        <v>0</v>
      </c>
      <c r="E11" s="2">
        <v>3</v>
      </c>
      <c r="F11" s="3">
        <v>475000</v>
      </c>
      <c r="G11" s="2">
        <v>0</v>
      </c>
      <c r="H11" s="26">
        <v>0</v>
      </c>
      <c r="I11" s="2">
        <v>0</v>
      </c>
      <c r="J11" s="26">
        <v>0</v>
      </c>
      <c r="K11" s="2">
        <v>0</v>
      </c>
      <c r="L11" s="3">
        <v>0</v>
      </c>
      <c r="M11" s="2">
        <v>0</v>
      </c>
      <c r="N11" s="3">
        <v>0</v>
      </c>
      <c r="O11" s="2">
        <v>0</v>
      </c>
      <c r="P11" s="3">
        <v>0</v>
      </c>
      <c r="Q11" s="2">
        <f>C11+E11+G11+I11+K11+M11+O11</f>
        <v>3</v>
      </c>
      <c r="R11" s="4">
        <f>D11+F11+H11+J11+L11+N11+P11</f>
        <v>475000</v>
      </c>
    </row>
    <row r="12" spans="2:26" x14ac:dyDescent="0.2">
      <c r="B12" s="1" t="s">
        <v>22</v>
      </c>
      <c r="C12" s="2">
        <v>1</v>
      </c>
      <c r="D12" s="3">
        <v>338580</v>
      </c>
      <c r="E12" s="2">
        <v>1</v>
      </c>
      <c r="F12" s="3">
        <v>225720</v>
      </c>
      <c r="G12" s="2">
        <v>1</v>
      </c>
      <c r="H12" s="3">
        <v>276000</v>
      </c>
      <c r="I12" s="2">
        <v>0</v>
      </c>
      <c r="J12" s="3">
        <v>0</v>
      </c>
      <c r="K12" s="2">
        <v>0</v>
      </c>
      <c r="L12" s="3">
        <v>0</v>
      </c>
      <c r="M12" s="2">
        <v>4</v>
      </c>
      <c r="N12" s="3">
        <v>212800</v>
      </c>
      <c r="O12" s="2">
        <v>2</v>
      </c>
      <c r="P12" s="3">
        <v>451440</v>
      </c>
      <c r="Q12" s="2">
        <f t="shared" ref="Q12:Q23" si="0">C12+E12+G12+I12+K12+M12+O12</f>
        <v>9</v>
      </c>
      <c r="R12" s="4">
        <f t="shared" ref="R12:R23" si="1">D12+F12+H12+J12+L12+N12+P12</f>
        <v>1504540</v>
      </c>
    </row>
    <row r="13" spans="2:26" x14ac:dyDescent="0.2">
      <c r="B13" s="1" t="s">
        <v>68</v>
      </c>
      <c r="C13" s="2">
        <v>1</v>
      </c>
      <c r="D13" s="3">
        <v>475000</v>
      </c>
      <c r="E13" s="2">
        <v>0</v>
      </c>
      <c r="F13" s="3">
        <v>0</v>
      </c>
      <c r="G13" s="2">
        <v>0</v>
      </c>
      <c r="H13" s="3">
        <v>0</v>
      </c>
      <c r="I13" s="2">
        <v>0</v>
      </c>
      <c r="J13" s="3">
        <v>0</v>
      </c>
      <c r="K13" s="2">
        <v>0</v>
      </c>
      <c r="L13" s="3">
        <v>0</v>
      </c>
      <c r="M13" s="2">
        <v>0</v>
      </c>
      <c r="N13" s="3">
        <v>0</v>
      </c>
      <c r="O13" s="2">
        <v>0</v>
      </c>
      <c r="P13" s="3">
        <v>1495500</v>
      </c>
      <c r="Q13" s="2">
        <f t="shared" si="0"/>
        <v>1</v>
      </c>
      <c r="R13" s="4">
        <f t="shared" si="1"/>
        <v>1970500</v>
      </c>
    </row>
    <row r="14" spans="2:26" x14ac:dyDescent="0.2">
      <c r="B14" s="1" t="s">
        <v>66</v>
      </c>
      <c r="C14" s="2">
        <v>13</v>
      </c>
      <c r="D14" s="3">
        <v>4636315</v>
      </c>
      <c r="E14" s="2">
        <v>0</v>
      </c>
      <c r="F14" s="3">
        <v>0</v>
      </c>
      <c r="G14" s="2">
        <v>0</v>
      </c>
      <c r="H14" s="3">
        <v>0</v>
      </c>
      <c r="I14" s="2">
        <v>0</v>
      </c>
      <c r="J14" s="3">
        <v>0</v>
      </c>
      <c r="K14" s="2">
        <v>0</v>
      </c>
      <c r="L14" s="3">
        <v>0</v>
      </c>
      <c r="M14" s="2">
        <v>0</v>
      </c>
      <c r="N14" s="3">
        <v>0</v>
      </c>
      <c r="O14" s="2">
        <v>0</v>
      </c>
      <c r="P14" s="3">
        <v>0</v>
      </c>
      <c r="Q14" s="2">
        <f t="shared" si="0"/>
        <v>13</v>
      </c>
      <c r="R14" s="4">
        <f t="shared" si="1"/>
        <v>4636315</v>
      </c>
    </row>
    <row r="15" spans="2:26" x14ac:dyDescent="0.2">
      <c r="B15" s="1" t="s">
        <v>32</v>
      </c>
      <c r="C15" s="2">
        <v>0</v>
      </c>
      <c r="D15" s="3">
        <v>0</v>
      </c>
      <c r="E15" s="2">
        <v>0</v>
      </c>
      <c r="F15" s="3">
        <v>0</v>
      </c>
      <c r="G15" s="2">
        <v>0</v>
      </c>
      <c r="H15" s="3">
        <v>0</v>
      </c>
      <c r="I15" s="2">
        <v>14</v>
      </c>
      <c r="J15" s="3">
        <v>1051875</v>
      </c>
      <c r="K15" s="2">
        <v>0</v>
      </c>
      <c r="L15" s="3">
        <v>0</v>
      </c>
      <c r="M15" s="2">
        <v>0</v>
      </c>
      <c r="N15" s="3">
        <v>0</v>
      </c>
      <c r="O15" s="2">
        <v>0</v>
      </c>
      <c r="P15" s="3">
        <v>0</v>
      </c>
      <c r="Q15" s="2">
        <f t="shared" si="0"/>
        <v>14</v>
      </c>
      <c r="R15" s="4">
        <f t="shared" si="1"/>
        <v>1051875</v>
      </c>
    </row>
    <row r="16" spans="2:26" x14ac:dyDescent="0.2">
      <c r="B16" s="1" t="s">
        <v>61</v>
      </c>
      <c r="C16" s="2">
        <v>13</v>
      </c>
      <c r="D16" s="3">
        <v>4910400</v>
      </c>
      <c r="E16" s="2">
        <v>0</v>
      </c>
      <c r="F16" s="3">
        <v>0</v>
      </c>
      <c r="G16" s="2">
        <v>7</v>
      </c>
      <c r="H16" s="3">
        <v>2400000</v>
      </c>
      <c r="I16" s="2">
        <v>0</v>
      </c>
      <c r="J16" s="3">
        <v>0</v>
      </c>
      <c r="K16" s="2">
        <v>0</v>
      </c>
      <c r="L16" s="3">
        <v>0</v>
      </c>
      <c r="M16" s="2">
        <v>0</v>
      </c>
      <c r="N16" s="3">
        <v>0</v>
      </c>
      <c r="O16" s="2">
        <v>0</v>
      </c>
      <c r="P16" s="3">
        <v>0</v>
      </c>
      <c r="Q16" s="2">
        <f t="shared" si="0"/>
        <v>20</v>
      </c>
      <c r="R16" s="4">
        <f t="shared" si="1"/>
        <v>7310400</v>
      </c>
    </row>
    <row r="17" spans="2:18" x14ac:dyDescent="0.2">
      <c r="B17" s="1" t="s">
        <v>23</v>
      </c>
      <c r="C17" s="2">
        <v>8</v>
      </c>
      <c r="D17" s="3">
        <v>5200000</v>
      </c>
      <c r="E17" s="2">
        <v>0</v>
      </c>
      <c r="F17" s="3">
        <v>0</v>
      </c>
      <c r="G17" s="2">
        <v>0</v>
      </c>
      <c r="H17" s="3">
        <v>0</v>
      </c>
      <c r="I17" s="2">
        <v>0</v>
      </c>
      <c r="J17" s="3">
        <v>0</v>
      </c>
      <c r="K17" s="2">
        <v>0</v>
      </c>
      <c r="L17" s="3">
        <v>0</v>
      </c>
      <c r="M17" s="2">
        <v>0</v>
      </c>
      <c r="N17" s="3">
        <v>0</v>
      </c>
      <c r="O17" s="2">
        <v>0</v>
      </c>
      <c r="P17" s="3">
        <v>0</v>
      </c>
      <c r="Q17" s="2">
        <f t="shared" si="0"/>
        <v>8</v>
      </c>
      <c r="R17" s="4">
        <f t="shared" si="1"/>
        <v>5200000</v>
      </c>
    </row>
    <row r="18" spans="2:18" x14ac:dyDescent="0.2">
      <c r="B18" s="1" t="s">
        <v>67</v>
      </c>
      <c r="C18" s="2">
        <v>3</v>
      </c>
      <c r="D18" s="3">
        <v>1369560</v>
      </c>
      <c r="E18" s="2">
        <v>0</v>
      </c>
      <c r="F18" s="3">
        <v>0</v>
      </c>
      <c r="G18" s="2">
        <v>0</v>
      </c>
      <c r="H18" s="3">
        <v>0</v>
      </c>
      <c r="I18" s="2">
        <v>0</v>
      </c>
      <c r="J18" s="3">
        <v>0</v>
      </c>
      <c r="K18" s="2">
        <v>0</v>
      </c>
      <c r="L18" s="3">
        <v>0</v>
      </c>
      <c r="M18" s="2">
        <v>0</v>
      </c>
      <c r="N18" s="3">
        <v>0</v>
      </c>
      <c r="O18" s="2">
        <v>0</v>
      </c>
      <c r="P18" s="3">
        <v>0</v>
      </c>
      <c r="Q18" s="2">
        <f t="shared" si="0"/>
        <v>3</v>
      </c>
      <c r="R18" s="4">
        <f t="shared" si="1"/>
        <v>1369560</v>
      </c>
    </row>
    <row r="19" spans="2:18" x14ac:dyDescent="0.2">
      <c r="B19" s="27" t="s">
        <v>62</v>
      </c>
      <c r="C19" s="28">
        <v>10</v>
      </c>
      <c r="D19" s="29">
        <v>1600000</v>
      </c>
      <c r="E19" s="28">
        <v>0</v>
      </c>
      <c r="F19" s="29">
        <v>0</v>
      </c>
      <c r="G19" s="28">
        <v>0</v>
      </c>
      <c r="H19" s="29">
        <v>0</v>
      </c>
      <c r="I19" s="28">
        <v>0</v>
      </c>
      <c r="J19" s="29">
        <v>0</v>
      </c>
      <c r="K19" s="28">
        <v>0</v>
      </c>
      <c r="L19" s="29">
        <v>0</v>
      </c>
      <c r="M19" s="28">
        <v>0</v>
      </c>
      <c r="N19" s="29">
        <v>0</v>
      </c>
      <c r="O19" s="28">
        <v>0</v>
      </c>
      <c r="P19" s="29">
        <v>0</v>
      </c>
      <c r="Q19" s="2">
        <f t="shared" si="0"/>
        <v>10</v>
      </c>
      <c r="R19" s="4">
        <f t="shared" si="1"/>
        <v>1600000</v>
      </c>
    </row>
    <row r="20" spans="2:18" x14ac:dyDescent="0.2">
      <c r="B20" s="1" t="s">
        <v>18</v>
      </c>
      <c r="C20" s="2">
        <v>2</v>
      </c>
      <c r="D20" s="3">
        <v>331534</v>
      </c>
      <c r="E20" s="2">
        <v>0</v>
      </c>
      <c r="F20" s="3">
        <v>0</v>
      </c>
      <c r="G20" s="2">
        <v>22</v>
      </c>
      <c r="H20" s="3">
        <v>1950000</v>
      </c>
      <c r="I20" s="2">
        <v>7</v>
      </c>
      <c r="J20" s="3">
        <v>475000</v>
      </c>
      <c r="K20" s="2">
        <v>0</v>
      </c>
      <c r="L20" s="3">
        <v>0</v>
      </c>
      <c r="M20" s="2">
        <v>0</v>
      </c>
      <c r="N20" s="3">
        <v>0</v>
      </c>
      <c r="O20" s="2">
        <v>0</v>
      </c>
      <c r="P20" s="3">
        <v>560000</v>
      </c>
      <c r="Q20" s="2">
        <f t="shared" si="0"/>
        <v>31</v>
      </c>
      <c r="R20" s="4">
        <f t="shared" si="1"/>
        <v>3316534</v>
      </c>
    </row>
    <row r="21" spans="2:18" x14ac:dyDescent="0.2">
      <c r="B21" s="1" t="s">
        <v>24</v>
      </c>
      <c r="C21" s="2">
        <v>7</v>
      </c>
      <c r="D21" s="3">
        <v>2770500</v>
      </c>
      <c r="E21" s="2">
        <v>10</v>
      </c>
      <c r="F21" s="3">
        <v>1866266</v>
      </c>
      <c r="G21" s="2">
        <v>5</v>
      </c>
      <c r="H21" s="3">
        <v>180576</v>
      </c>
      <c r="I21" s="2">
        <v>0</v>
      </c>
      <c r="J21" s="3">
        <v>0</v>
      </c>
      <c r="K21" s="2">
        <v>0</v>
      </c>
      <c r="L21" s="3">
        <v>0</v>
      </c>
      <c r="M21" s="2">
        <v>0</v>
      </c>
      <c r="N21" s="3">
        <v>0</v>
      </c>
      <c r="O21" s="2">
        <v>0</v>
      </c>
      <c r="P21" s="3">
        <v>9758526</v>
      </c>
      <c r="Q21" s="2">
        <f t="shared" si="0"/>
        <v>22</v>
      </c>
      <c r="R21" s="4">
        <f t="shared" si="1"/>
        <v>14575868</v>
      </c>
    </row>
    <row r="22" spans="2:18" x14ac:dyDescent="0.2">
      <c r="B22" s="1" t="s">
        <v>19</v>
      </c>
      <c r="C22" s="2">
        <v>5</v>
      </c>
      <c r="D22" s="3">
        <v>3303000</v>
      </c>
      <c r="E22" s="2">
        <v>0</v>
      </c>
      <c r="F22" s="3">
        <v>0</v>
      </c>
      <c r="G22" s="2">
        <v>5</v>
      </c>
      <c r="H22" s="3">
        <v>391000</v>
      </c>
      <c r="I22" s="2">
        <v>0</v>
      </c>
      <c r="J22" s="3">
        <v>0</v>
      </c>
      <c r="K22" s="2">
        <v>0</v>
      </c>
      <c r="L22" s="3">
        <v>0</v>
      </c>
      <c r="M22" s="2">
        <v>0</v>
      </c>
      <c r="N22" s="3">
        <v>0</v>
      </c>
      <c r="O22" s="2">
        <v>3</v>
      </c>
      <c r="P22" s="3">
        <v>834360</v>
      </c>
      <c r="Q22" s="2">
        <f t="shared" si="0"/>
        <v>13</v>
      </c>
      <c r="R22" s="4">
        <f t="shared" si="1"/>
        <v>4528360</v>
      </c>
    </row>
    <row r="23" spans="2:18" x14ac:dyDescent="0.2">
      <c r="B23" s="7" t="s">
        <v>25</v>
      </c>
      <c r="C23" s="8">
        <v>27</v>
      </c>
      <c r="D23" s="9">
        <v>8097397</v>
      </c>
      <c r="E23" s="8">
        <v>0</v>
      </c>
      <c r="F23" s="9">
        <v>0</v>
      </c>
      <c r="G23" s="8">
        <v>0</v>
      </c>
      <c r="H23" s="9">
        <v>0</v>
      </c>
      <c r="I23" s="8">
        <v>0</v>
      </c>
      <c r="J23" s="9">
        <v>0</v>
      </c>
      <c r="K23" s="8">
        <v>0</v>
      </c>
      <c r="L23" s="9">
        <v>0</v>
      </c>
      <c r="M23" s="8">
        <v>0</v>
      </c>
      <c r="N23" s="9">
        <v>0</v>
      </c>
      <c r="O23" s="8">
        <v>0</v>
      </c>
      <c r="P23" s="9">
        <v>0</v>
      </c>
      <c r="Q23" s="8">
        <f t="shared" si="0"/>
        <v>27</v>
      </c>
      <c r="R23" s="10">
        <f t="shared" si="1"/>
        <v>8097397</v>
      </c>
    </row>
    <row r="24" spans="2:18" x14ac:dyDescent="0.2">
      <c r="B24" s="1" t="s">
        <v>97</v>
      </c>
      <c r="C24" s="2">
        <v>36</v>
      </c>
      <c r="D24" s="3">
        <v>17644013</v>
      </c>
      <c r="E24" s="2">
        <v>0</v>
      </c>
      <c r="F24" s="3">
        <v>0</v>
      </c>
      <c r="G24" s="2">
        <v>0</v>
      </c>
      <c r="H24" s="3">
        <v>0</v>
      </c>
      <c r="I24" s="2">
        <v>0</v>
      </c>
      <c r="J24" s="3">
        <v>0</v>
      </c>
      <c r="K24" s="2">
        <v>0</v>
      </c>
      <c r="L24" s="3">
        <v>0</v>
      </c>
      <c r="M24" s="2">
        <v>0</v>
      </c>
      <c r="N24" s="3">
        <v>0</v>
      </c>
      <c r="O24" s="2">
        <v>0</v>
      </c>
      <c r="P24" s="3">
        <v>0</v>
      </c>
      <c r="Q24" s="2">
        <f t="shared" ref="Q24:Q41" si="2">C24+E24+G24+I24+K24+M24+O24</f>
        <v>36</v>
      </c>
      <c r="R24" s="4">
        <f t="shared" ref="R24:R41" si="3">D24+F24+H24+J24+L24+N24+P24</f>
        <v>17644013</v>
      </c>
    </row>
    <row r="25" spans="2:18" x14ac:dyDescent="0.2">
      <c r="B25" s="1" t="s">
        <v>127</v>
      </c>
      <c r="C25" s="2">
        <v>4</v>
      </c>
      <c r="D25" s="3">
        <v>1214666</v>
      </c>
      <c r="E25" s="2">
        <v>0</v>
      </c>
      <c r="F25" s="3">
        <v>0</v>
      </c>
      <c r="G25" s="2">
        <v>0</v>
      </c>
      <c r="H25" s="3">
        <v>0</v>
      </c>
      <c r="I25" s="2">
        <v>0</v>
      </c>
      <c r="J25" s="3">
        <v>0</v>
      </c>
      <c r="K25" s="2">
        <v>0</v>
      </c>
      <c r="L25" s="3">
        <v>0</v>
      </c>
      <c r="M25" s="2">
        <v>0</v>
      </c>
      <c r="N25" s="3">
        <v>0</v>
      </c>
      <c r="O25" s="2">
        <v>0</v>
      </c>
      <c r="P25" s="3">
        <v>0</v>
      </c>
      <c r="Q25" s="2">
        <f t="shared" si="2"/>
        <v>4</v>
      </c>
      <c r="R25" s="4">
        <f t="shared" si="3"/>
        <v>1214666</v>
      </c>
    </row>
    <row r="26" spans="2:18" x14ac:dyDescent="0.2">
      <c r="B26" s="1" t="s">
        <v>26</v>
      </c>
      <c r="C26" s="2">
        <v>115</v>
      </c>
      <c r="D26" s="3">
        <v>55766150</v>
      </c>
      <c r="E26" s="2">
        <v>0</v>
      </c>
      <c r="F26" s="3">
        <v>0</v>
      </c>
      <c r="G26" s="2">
        <v>0</v>
      </c>
      <c r="H26" s="3">
        <v>0</v>
      </c>
      <c r="I26" s="2">
        <v>0</v>
      </c>
      <c r="J26" s="3">
        <v>0</v>
      </c>
      <c r="K26" s="2">
        <v>0</v>
      </c>
      <c r="L26" s="3">
        <v>0</v>
      </c>
      <c r="M26" s="2">
        <v>0</v>
      </c>
      <c r="N26" s="3">
        <v>0</v>
      </c>
      <c r="O26" s="2">
        <v>0</v>
      </c>
      <c r="P26" s="3">
        <v>0</v>
      </c>
      <c r="Q26" s="2">
        <f t="shared" si="2"/>
        <v>115</v>
      </c>
      <c r="R26" s="4">
        <f t="shared" si="3"/>
        <v>55766150</v>
      </c>
    </row>
    <row r="27" spans="2:18" x14ac:dyDescent="0.2">
      <c r="B27" s="1" t="s">
        <v>63</v>
      </c>
      <c r="C27" s="2">
        <v>10</v>
      </c>
      <c r="D27" s="3">
        <v>3980380</v>
      </c>
      <c r="E27" s="2">
        <v>0</v>
      </c>
      <c r="F27" s="3">
        <v>0</v>
      </c>
      <c r="G27" s="2">
        <v>0</v>
      </c>
      <c r="H27" s="3">
        <v>0</v>
      </c>
      <c r="I27" s="2">
        <v>11</v>
      </c>
      <c r="J27" s="3">
        <v>1570396</v>
      </c>
      <c r="K27" s="2">
        <v>0</v>
      </c>
      <c r="L27" s="3">
        <v>0</v>
      </c>
      <c r="M27" s="2">
        <v>0</v>
      </c>
      <c r="N27" s="3">
        <v>0</v>
      </c>
      <c r="O27" s="2">
        <v>0</v>
      </c>
      <c r="P27" s="3">
        <v>0</v>
      </c>
      <c r="Q27" s="2">
        <f t="shared" si="2"/>
        <v>21</v>
      </c>
      <c r="R27" s="4">
        <f t="shared" si="3"/>
        <v>5550776</v>
      </c>
    </row>
    <row r="28" spans="2:18" x14ac:dyDescent="0.2">
      <c r="B28" s="7" t="s">
        <v>128</v>
      </c>
      <c r="C28" s="8">
        <v>0</v>
      </c>
      <c r="D28" s="9">
        <v>0</v>
      </c>
      <c r="E28" s="8">
        <v>0</v>
      </c>
      <c r="F28" s="9">
        <v>0</v>
      </c>
      <c r="G28" s="8">
        <v>0</v>
      </c>
      <c r="H28" s="9">
        <v>0</v>
      </c>
      <c r="I28" s="8">
        <v>5</v>
      </c>
      <c r="J28" s="9">
        <v>475000</v>
      </c>
      <c r="K28" s="8">
        <v>0</v>
      </c>
      <c r="L28" s="9">
        <v>0</v>
      </c>
      <c r="M28" s="8">
        <v>0</v>
      </c>
      <c r="N28" s="9">
        <v>0</v>
      </c>
      <c r="O28" s="8">
        <v>0</v>
      </c>
      <c r="P28" s="9">
        <v>0</v>
      </c>
      <c r="Q28" s="8">
        <f t="shared" si="2"/>
        <v>5</v>
      </c>
      <c r="R28" s="10">
        <f t="shared" si="3"/>
        <v>475000</v>
      </c>
    </row>
    <row r="29" spans="2:18" x14ac:dyDescent="0.2">
      <c r="B29" s="1" t="s">
        <v>98</v>
      </c>
      <c r="C29" s="2">
        <v>7</v>
      </c>
      <c r="D29" s="3">
        <v>4582000</v>
      </c>
      <c r="E29" s="2">
        <v>0</v>
      </c>
      <c r="F29" s="3">
        <v>0</v>
      </c>
      <c r="G29" s="2">
        <v>1</v>
      </c>
      <c r="H29" s="3">
        <v>500000</v>
      </c>
      <c r="I29" s="2">
        <v>0</v>
      </c>
      <c r="J29" s="3">
        <v>0</v>
      </c>
      <c r="K29" s="2">
        <v>0</v>
      </c>
      <c r="L29" s="3">
        <v>0</v>
      </c>
      <c r="M29" s="2">
        <v>0</v>
      </c>
      <c r="N29" s="3">
        <v>0</v>
      </c>
      <c r="O29" s="2">
        <v>0</v>
      </c>
      <c r="P29" s="3">
        <v>0</v>
      </c>
      <c r="Q29" s="2">
        <f t="shared" si="2"/>
        <v>8</v>
      </c>
      <c r="R29" s="4">
        <f t="shared" si="3"/>
        <v>5082000</v>
      </c>
    </row>
    <row r="30" spans="2:18" x14ac:dyDescent="0.2">
      <c r="B30" s="1" t="s">
        <v>99</v>
      </c>
      <c r="C30" s="2">
        <v>14</v>
      </c>
      <c r="D30" s="3">
        <v>3953198</v>
      </c>
      <c r="E30" s="2">
        <v>0</v>
      </c>
      <c r="F30" s="3">
        <v>0</v>
      </c>
      <c r="G30" s="2">
        <v>0</v>
      </c>
      <c r="H30" s="3">
        <v>0</v>
      </c>
      <c r="I30" s="2">
        <v>0</v>
      </c>
      <c r="J30" s="3">
        <v>0</v>
      </c>
      <c r="K30" s="2">
        <v>0</v>
      </c>
      <c r="L30" s="3">
        <v>0</v>
      </c>
      <c r="M30" s="2">
        <v>0</v>
      </c>
      <c r="N30" s="3">
        <v>0</v>
      </c>
      <c r="O30" s="2">
        <v>36</v>
      </c>
      <c r="P30" s="3">
        <v>18761827</v>
      </c>
      <c r="Q30" s="2">
        <f t="shared" si="2"/>
        <v>50</v>
      </c>
      <c r="R30" s="4">
        <f t="shared" si="3"/>
        <v>22715025</v>
      </c>
    </row>
    <row r="31" spans="2:18" x14ac:dyDescent="0.2">
      <c r="B31" s="1" t="s">
        <v>64</v>
      </c>
      <c r="C31" s="2">
        <v>21</v>
      </c>
      <c r="D31" s="3">
        <v>8000000</v>
      </c>
      <c r="E31" s="2">
        <v>0</v>
      </c>
      <c r="F31" s="3">
        <v>0</v>
      </c>
      <c r="G31" s="2">
        <v>0</v>
      </c>
      <c r="H31" s="3">
        <v>0</v>
      </c>
      <c r="I31" s="2">
        <v>0</v>
      </c>
      <c r="J31" s="3">
        <v>0</v>
      </c>
      <c r="K31" s="2">
        <v>0</v>
      </c>
      <c r="L31" s="3">
        <v>0</v>
      </c>
      <c r="M31" s="2">
        <v>0</v>
      </c>
      <c r="N31" s="3">
        <v>0</v>
      </c>
      <c r="O31" s="2">
        <v>0</v>
      </c>
      <c r="P31" s="3">
        <v>0</v>
      </c>
      <c r="Q31" s="2">
        <f t="shared" si="2"/>
        <v>21</v>
      </c>
      <c r="R31" s="4">
        <f t="shared" si="3"/>
        <v>8000000</v>
      </c>
    </row>
    <row r="32" spans="2:18" x14ac:dyDescent="0.2">
      <c r="B32" s="1" t="s">
        <v>129</v>
      </c>
      <c r="C32" s="2">
        <v>0</v>
      </c>
      <c r="D32" s="3">
        <v>0</v>
      </c>
      <c r="E32" s="2">
        <v>0</v>
      </c>
      <c r="F32" s="3">
        <v>0</v>
      </c>
      <c r="G32" s="2">
        <v>2</v>
      </c>
      <c r="H32" s="3">
        <v>665000</v>
      </c>
      <c r="I32" s="2">
        <v>0</v>
      </c>
      <c r="J32" s="3">
        <v>0</v>
      </c>
      <c r="K32" s="2">
        <v>0</v>
      </c>
      <c r="L32" s="3">
        <v>0</v>
      </c>
      <c r="M32" s="2">
        <v>0</v>
      </c>
      <c r="N32" s="3">
        <v>0</v>
      </c>
      <c r="O32" s="2">
        <v>0</v>
      </c>
      <c r="P32" s="3">
        <v>0</v>
      </c>
      <c r="Q32" s="2">
        <f t="shared" si="2"/>
        <v>2</v>
      </c>
      <c r="R32" s="4">
        <f t="shared" si="3"/>
        <v>665000</v>
      </c>
    </row>
    <row r="33" spans="2:18" x14ac:dyDescent="0.2">
      <c r="B33" s="7" t="s">
        <v>100</v>
      </c>
      <c r="C33" s="8">
        <v>0</v>
      </c>
      <c r="D33" s="9">
        <v>0</v>
      </c>
      <c r="E33" s="8">
        <v>0</v>
      </c>
      <c r="F33" s="9">
        <v>0</v>
      </c>
      <c r="G33" s="8">
        <v>0</v>
      </c>
      <c r="H33" s="9">
        <v>0</v>
      </c>
      <c r="I33" s="8">
        <v>1</v>
      </c>
      <c r="J33" s="9">
        <v>33000</v>
      </c>
      <c r="K33" s="8">
        <v>0</v>
      </c>
      <c r="L33" s="9">
        <v>0</v>
      </c>
      <c r="M33" s="8">
        <v>0</v>
      </c>
      <c r="N33" s="9">
        <v>0</v>
      </c>
      <c r="O33" s="8">
        <v>0</v>
      </c>
      <c r="P33" s="9">
        <v>0</v>
      </c>
      <c r="Q33" s="8">
        <f t="shared" si="2"/>
        <v>1</v>
      </c>
      <c r="R33" s="10">
        <f t="shared" si="3"/>
        <v>33000</v>
      </c>
    </row>
    <row r="34" spans="2:18" x14ac:dyDescent="0.2">
      <c r="B34" s="1" t="s">
        <v>36</v>
      </c>
      <c r="C34" s="2">
        <v>7</v>
      </c>
      <c r="D34" s="3">
        <v>3000000</v>
      </c>
      <c r="E34" s="2">
        <v>0</v>
      </c>
      <c r="F34" s="3">
        <v>0</v>
      </c>
      <c r="G34" s="2">
        <v>0</v>
      </c>
      <c r="H34" s="3">
        <v>0</v>
      </c>
      <c r="I34" s="2">
        <v>0</v>
      </c>
      <c r="J34" s="3">
        <v>0</v>
      </c>
      <c r="K34" s="2">
        <v>0</v>
      </c>
      <c r="L34" s="3">
        <v>0</v>
      </c>
      <c r="M34" s="2">
        <v>0</v>
      </c>
      <c r="N34" s="3">
        <v>0</v>
      </c>
      <c r="O34" s="2">
        <v>0</v>
      </c>
      <c r="P34" s="3">
        <v>0</v>
      </c>
      <c r="Q34" s="2">
        <f t="shared" si="2"/>
        <v>7</v>
      </c>
      <c r="R34" s="4">
        <f t="shared" si="3"/>
        <v>3000000</v>
      </c>
    </row>
    <row r="35" spans="2:18" x14ac:dyDescent="0.2">
      <c r="B35" s="1" t="s">
        <v>101</v>
      </c>
      <c r="C35" s="2">
        <v>0</v>
      </c>
      <c r="D35" s="3">
        <v>0</v>
      </c>
      <c r="E35" s="2">
        <v>0</v>
      </c>
      <c r="F35" s="3">
        <v>0</v>
      </c>
      <c r="G35" s="2">
        <v>0</v>
      </c>
      <c r="H35" s="3">
        <v>0</v>
      </c>
      <c r="I35" s="2">
        <v>0</v>
      </c>
      <c r="J35" s="3">
        <v>0</v>
      </c>
      <c r="K35" s="2">
        <v>0</v>
      </c>
      <c r="L35" s="3">
        <v>0</v>
      </c>
      <c r="M35" s="2">
        <v>0</v>
      </c>
      <c r="N35" s="3">
        <v>0</v>
      </c>
      <c r="O35" s="2">
        <v>9</v>
      </c>
      <c r="P35" s="6">
        <v>20000000</v>
      </c>
      <c r="Q35" s="2">
        <f t="shared" si="2"/>
        <v>9</v>
      </c>
      <c r="R35" s="4">
        <f t="shared" si="3"/>
        <v>20000000</v>
      </c>
    </row>
    <row r="36" spans="2:18" x14ac:dyDescent="0.2">
      <c r="B36" s="1" t="s">
        <v>33</v>
      </c>
      <c r="C36" s="2">
        <v>0</v>
      </c>
      <c r="D36" s="3">
        <v>0</v>
      </c>
      <c r="E36" s="2">
        <v>0</v>
      </c>
      <c r="F36" s="3">
        <v>0</v>
      </c>
      <c r="G36" s="2">
        <v>0</v>
      </c>
      <c r="H36" s="3">
        <v>0</v>
      </c>
      <c r="I36" s="2">
        <v>-12</v>
      </c>
      <c r="J36" s="3">
        <v>225720</v>
      </c>
      <c r="K36" s="2">
        <v>0</v>
      </c>
      <c r="L36" s="3">
        <v>0</v>
      </c>
      <c r="M36" s="2">
        <v>0</v>
      </c>
      <c r="N36" s="3">
        <v>0</v>
      </c>
      <c r="O36" s="2">
        <v>0</v>
      </c>
      <c r="P36" s="3">
        <v>0</v>
      </c>
      <c r="Q36" s="2">
        <f t="shared" si="2"/>
        <v>-12</v>
      </c>
      <c r="R36" s="4">
        <f t="shared" si="3"/>
        <v>225720</v>
      </c>
    </row>
    <row r="37" spans="2:18" x14ac:dyDescent="0.2">
      <c r="B37" s="7" t="s">
        <v>69</v>
      </c>
      <c r="C37" s="8">
        <v>14</v>
      </c>
      <c r="D37" s="9">
        <v>5712500</v>
      </c>
      <c r="E37" s="8">
        <v>0</v>
      </c>
      <c r="F37" s="9">
        <v>0</v>
      </c>
      <c r="G37" s="8">
        <v>0</v>
      </c>
      <c r="H37" s="9">
        <v>0</v>
      </c>
      <c r="I37" s="8">
        <v>0</v>
      </c>
      <c r="J37" s="9">
        <v>0</v>
      </c>
      <c r="K37" s="8">
        <v>0</v>
      </c>
      <c r="L37" s="9">
        <v>0</v>
      </c>
      <c r="M37" s="8">
        <v>0</v>
      </c>
      <c r="N37" s="9">
        <v>0</v>
      </c>
      <c r="O37" s="8">
        <v>2</v>
      </c>
      <c r="P37" s="9">
        <v>712500</v>
      </c>
      <c r="Q37" s="8">
        <f t="shared" si="2"/>
        <v>16</v>
      </c>
      <c r="R37" s="10">
        <f t="shared" si="3"/>
        <v>6425000</v>
      </c>
    </row>
    <row r="38" spans="2:18" x14ac:dyDescent="0.2">
      <c r="B38" s="1" t="s">
        <v>65</v>
      </c>
      <c r="C38" s="2">
        <v>6</v>
      </c>
      <c r="D38" s="3">
        <v>2204291</v>
      </c>
      <c r="E38" s="2">
        <v>5</v>
      </c>
      <c r="F38" s="3">
        <v>1655556</v>
      </c>
      <c r="G38" s="2">
        <v>9</v>
      </c>
      <c r="H38" s="3">
        <v>3113853</v>
      </c>
      <c r="I38" s="2">
        <v>0</v>
      </c>
      <c r="J38" s="3">
        <v>0</v>
      </c>
      <c r="K38" s="2">
        <v>0</v>
      </c>
      <c r="L38" s="3">
        <v>0</v>
      </c>
      <c r="M38" s="2">
        <v>0</v>
      </c>
      <c r="N38" s="3">
        <v>0</v>
      </c>
      <c r="O38" s="2">
        <v>0</v>
      </c>
      <c r="P38" s="3">
        <v>0</v>
      </c>
      <c r="Q38" s="2">
        <f t="shared" si="2"/>
        <v>20</v>
      </c>
      <c r="R38" s="4">
        <f t="shared" si="3"/>
        <v>6973700</v>
      </c>
    </row>
    <row r="39" spans="2:18" x14ac:dyDescent="0.2">
      <c r="B39" s="1" t="s">
        <v>27</v>
      </c>
      <c r="C39" s="2">
        <v>0</v>
      </c>
      <c r="D39" s="3">
        <v>0</v>
      </c>
      <c r="E39" s="2">
        <v>0</v>
      </c>
      <c r="F39" s="3">
        <v>0</v>
      </c>
      <c r="G39" s="2">
        <v>0</v>
      </c>
      <c r="H39" s="3">
        <v>0</v>
      </c>
      <c r="I39" s="2">
        <v>1</v>
      </c>
      <c r="J39" s="3">
        <v>500000</v>
      </c>
      <c r="K39" s="2">
        <v>0</v>
      </c>
      <c r="L39" s="3">
        <v>0</v>
      </c>
      <c r="M39" s="2">
        <v>0</v>
      </c>
      <c r="N39" s="3">
        <v>0</v>
      </c>
      <c r="O39" s="2">
        <v>0</v>
      </c>
      <c r="P39" s="6">
        <v>0</v>
      </c>
      <c r="Q39" s="2">
        <f t="shared" si="2"/>
        <v>1</v>
      </c>
      <c r="R39" s="4">
        <f t="shared" si="3"/>
        <v>500000</v>
      </c>
    </row>
    <row r="40" spans="2:18" x14ac:dyDescent="0.2">
      <c r="B40" s="1" t="s">
        <v>102</v>
      </c>
      <c r="C40" s="2">
        <v>0</v>
      </c>
      <c r="D40" s="3">
        <v>0</v>
      </c>
      <c r="E40" s="2">
        <v>0</v>
      </c>
      <c r="F40" s="3">
        <v>0</v>
      </c>
      <c r="G40" s="2">
        <v>7</v>
      </c>
      <c r="H40" s="3">
        <v>1280000</v>
      </c>
      <c r="I40" s="2">
        <v>0</v>
      </c>
      <c r="J40" s="3">
        <v>0</v>
      </c>
      <c r="K40" s="2">
        <v>0</v>
      </c>
      <c r="L40" s="3">
        <v>0</v>
      </c>
      <c r="M40" s="2">
        <v>0</v>
      </c>
      <c r="N40" s="3">
        <v>0</v>
      </c>
      <c r="O40" s="2">
        <v>0</v>
      </c>
      <c r="P40" s="3">
        <v>0</v>
      </c>
      <c r="Q40" s="2">
        <f t="shared" si="2"/>
        <v>7</v>
      </c>
      <c r="R40" s="4">
        <f t="shared" si="3"/>
        <v>1280000</v>
      </c>
    </row>
    <row r="41" spans="2:18" x14ac:dyDescent="0.2">
      <c r="B41" s="1" t="s">
        <v>70</v>
      </c>
      <c r="C41" s="2">
        <v>0</v>
      </c>
      <c r="D41" s="3">
        <v>0</v>
      </c>
      <c r="E41" s="2">
        <v>14</v>
      </c>
      <c r="F41" s="3">
        <v>3819200</v>
      </c>
      <c r="G41" s="2">
        <v>0</v>
      </c>
      <c r="H41" s="3">
        <v>0</v>
      </c>
      <c r="I41" s="2">
        <v>6</v>
      </c>
      <c r="J41" s="3">
        <v>307027</v>
      </c>
      <c r="K41" s="2">
        <v>0</v>
      </c>
      <c r="L41" s="3">
        <v>0</v>
      </c>
      <c r="M41" s="2">
        <v>0</v>
      </c>
      <c r="N41" s="3">
        <v>0</v>
      </c>
      <c r="O41" s="2">
        <v>4</v>
      </c>
      <c r="P41" s="3">
        <v>1640736</v>
      </c>
      <c r="Q41" s="2">
        <f t="shared" si="2"/>
        <v>24</v>
      </c>
      <c r="R41" s="4">
        <f t="shared" si="3"/>
        <v>5766963</v>
      </c>
    </row>
    <row r="42" spans="2:18" x14ac:dyDescent="0.2">
      <c r="B42" s="23"/>
      <c r="C42" s="24"/>
      <c r="D42" s="30"/>
      <c r="E42" s="24"/>
      <c r="F42" s="30"/>
      <c r="G42" s="24"/>
      <c r="H42" s="30"/>
      <c r="I42" s="24"/>
      <c r="J42" s="30"/>
      <c r="K42" s="24"/>
      <c r="L42" s="30"/>
      <c r="M42" s="24"/>
      <c r="N42" s="30"/>
      <c r="O42" s="24"/>
      <c r="P42" s="30"/>
      <c r="Q42" s="24"/>
      <c r="R42" s="25"/>
    </row>
    <row r="43" spans="2:18" x14ac:dyDescent="0.2">
      <c r="B43" s="1" t="s">
        <v>15</v>
      </c>
      <c r="C43" s="24">
        <f t="shared" ref="C43:P43" si="4">SUM(C10:C42)</f>
        <v>324</v>
      </c>
      <c r="D43" s="26">
        <f t="shared" si="4"/>
        <v>139089484</v>
      </c>
      <c r="E43" s="24">
        <f t="shared" si="4"/>
        <v>33</v>
      </c>
      <c r="F43" s="26">
        <f t="shared" si="4"/>
        <v>8041742</v>
      </c>
      <c r="G43" s="24">
        <f t="shared" si="4"/>
        <v>59</v>
      </c>
      <c r="H43" s="26">
        <f t="shared" si="4"/>
        <v>10756429</v>
      </c>
      <c r="I43" s="24">
        <f t="shared" si="4"/>
        <v>33</v>
      </c>
      <c r="J43" s="26">
        <f t="shared" si="4"/>
        <v>4638018</v>
      </c>
      <c r="K43" s="24">
        <f t="shared" si="4"/>
        <v>0</v>
      </c>
      <c r="L43" s="26">
        <f t="shared" si="4"/>
        <v>0</v>
      </c>
      <c r="M43" s="24">
        <f t="shared" si="4"/>
        <v>4</v>
      </c>
      <c r="N43" s="26">
        <f t="shared" si="4"/>
        <v>212800</v>
      </c>
      <c r="O43" s="24">
        <f t="shared" si="4"/>
        <v>56</v>
      </c>
      <c r="P43" s="26">
        <f t="shared" si="4"/>
        <v>54214889</v>
      </c>
      <c r="Q43" s="24">
        <f>SUM(Q10:Q41)</f>
        <v>509</v>
      </c>
      <c r="R43" s="4">
        <f>SUM(R10:R41)</f>
        <v>216953362</v>
      </c>
    </row>
    <row r="44" spans="2:18" x14ac:dyDescent="0.2">
      <c r="B44" s="23"/>
      <c r="C44" s="24"/>
      <c r="D44" s="30"/>
      <c r="E44" s="24"/>
      <c r="F44" s="30"/>
      <c r="G44" s="24"/>
      <c r="H44" s="30"/>
      <c r="I44" s="24"/>
      <c r="J44" s="30"/>
      <c r="K44" s="24"/>
      <c r="L44" s="30"/>
      <c r="M44" s="24"/>
      <c r="N44" s="30"/>
      <c r="O44" s="24"/>
      <c r="P44" s="30"/>
      <c r="Q44" s="24"/>
      <c r="R44" s="25"/>
    </row>
    <row r="45" spans="2:18" x14ac:dyDescent="0.2">
      <c r="B45" s="23"/>
      <c r="C45" s="24"/>
      <c r="D45" s="30"/>
      <c r="E45" s="24"/>
      <c r="F45" s="30"/>
      <c r="G45" s="24"/>
      <c r="H45" s="30"/>
      <c r="I45" s="24"/>
      <c r="J45" s="30"/>
      <c r="K45" s="24"/>
      <c r="L45" s="30"/>
      <c r="M45" s="24"/>
      <c r="N45" s="30"/>
      <c r="O45" s="24"/>
      <c r="P45" s="30"/>
      <c r="Q45" s="24"/>
      <c r="R45" s="25"/>
    </row>
    <row r="46" spans="2:18" ht="15.75" x14ac:dyDescent="0.25">
      <c r="B46" s="15" t="s">
        <v>10</v>
      </c>
      <c r="C46" s="24"/>
      <c r="D46" s="30"/>
      <c r="E46" s="24"/>
      <c r="F46" s="30"/>
      <c r="G46" s="24"/>
      <c r="H46" s="30"/>
      <c r="I46" s="24"/>
      <c r="J46" s="30"/>
      <c r="K46" s="24"/>
      <c r="L46" s="30"/>
      <c r="M46" s="24"/>
      <c r="N46" s="30"/>
      <c r="O46" s="24"/>
      <c r="P46" s="30"/>
      <c r="Q46" s="24"/>
      <c r="R46" s="25"/>
    </row>
    <row r="47" spans="2:18" ht="6" customHeight="1" x14ac:dyDescent="0.2">
      <c r="B47" s="23"/>
      <c r="C47" s="24"/>
      <c r="D47" s="30"/>
      <c r="E47" s="24"/>
      <c r="F47" s="30"/>
      <c r="G47" s="24"/>
      <c r="H47" s="30"/>
      <c r="I47" s="24"/>
      <c r="J47" s="30"/>
      <c r="K47" s="24"/>
      <c r="L47" s="30"/>
      <c r="M47" s="24"/>
      <c r="N47" s="30"/>
      <c r="O47" s="24"/>
      <c r="P47" s="30"/>
      <c r="Q47" s="24"/>
      <c r="R47" s="25"/>
    </row>
    <row r="48" spans="2:18" x14ac:dyDescent="0.2">
      <c r="B48" s="1" t="s">
        <v>71</v>
      </c>
      <c r="C48" s="2">
        <v>12</v>
      </c>
      <c r="D48" s="3">
        <v>4418200</v>
      </c>
      <c r="E48" s="2">
        <v>0</v>
      </c>
      <c r="F48" s="3">
        <v>0</v>
      </c>
      <c r="G48" s="2">
        <v>0</v>
      </c>
      <c r="H48" s="3">
        <v>0</v>
      </c>
      <c r="I48" s="2">
        <v>5</v>
      </c>
      <c r="J48" s="3">
        <v>360000</v>
      </c>
      <c r="K48" s="2">
        <v>0</v>
      </c>
      <c r="L48" s="3">
        <v>0</v>
      </c>
      <c r="M48" s="2">
        <v>0</v>
      </c>
      <c r="N48" s="3">
        <v>0</v>
      </c>
      <c r="O48" s="2">
        <v>0</v>
      </c>
      <c r="P48" s="3">
        <v>0</v>
      </c>
      <c r="Q48" s="2">
        <f t="shared" ref="Q48:R60" si="5">C48+E48+G48+I48+K48+M48+O48</f>
        <v>17</v>
      </c>
      <c r="R48" s="4">
        <f t="shared" si="5"/>
        <v>4778200</v>
      </c>
    </row>
    <row r="49" spans="2:18" x14ac:dyDescent="0.2">
      <c r="B49" s="1" t="s">
        <v>103</v>
      </c>
      <c r="C49" s="2">
        <v>2</v>
      </c>
      <c r="D49" s="3">
        <v>712500</v>
      </c>
      <c r="E49" s="2">
        <v>0</v>
      </c>
      <c r="F49" s="3">
        <v>0</v>
      </c>
      <c r="G49" s="2">
        <v>0</v>
      </c>
      <c r="H49" s="3">
        <v>0</v>
      </c>
      <c r="I49" s="2">
        <v>0</v>
      </c>
      <c r="J49" s="3">
        <v>0</v>
      </c>
      <c r="K49" s="2">
        <v>0</v>
      </c>
      <c r="L49" s="3">
        <v>0</v>
      </c>
      <c r="M49" s="2">
        <v>0</v>
      </c>
      <c r="N49" s="3">
        <v>0</v>
      </c>
      <c r="O49" s="2">
        <v>0</v>
      </c>
      <c r="P49" s="3">
        <v>0</v>
      </c>
      <c r="Q49" s="2">
        <f t="shared" si="5"/>
        <v>2</v>
      </c>
      <c r="R49" s="4">
        <f t="shared" si="5"/>
        <v>712500</v>
      </c>
    </row>
    <row r="50" spans="2:18" x14ac:dyDescent="0.2">
      <c r="B50" s="7" t="s">
        <v>104</v>
      </c>
      <c r="C50" s="8">
        <v>0</v>
      </c>
      <c r="D50" s="9">
        <v>0</v>
      </c>
      <c r="E50" s="8">
        <v>0</v>
      </c>
      <c r="F50" s="9">
        <v>0</v>
      </c>
      <c r="G50" s="8">
        <v>0</v>
      </c>
      <c r="H50" s="9">
        <v>0</v>
      </c>
      <c r="I50" s="8">
        <v>0</v>
      </c>
      <c r="J50" s="9">
        <v>0</v>
      </c>
      <c r="K50" s="8">
        <v>0</v>
      </c>
      <c r="L50" s="9">
        <v>0</v>
      </c>
      <c r="M50" s="8">
        <v>5</v>
      </c>
      <c r="N50" s="9">
        <v>304000</v>
      </c>
      <c r="O50" s="8">
        <v>0</v>
      </c>
      <c r="P50" s="9">
        <v>0</v>
      </c>
      <c r="Q50" s="2">
        <f t="shared" si="5"/>
        <v>5</v>
      </c>
      <c r="R50" s="4">
        <f t="shared" si="5"/>
        <v>304000</v>
      </c>
    </row>
    <row r="51" spans="2:18" x14ac:dyDescent="0.2">
      <c r="B51" s="1" t="s">
        <v>72</v>
      </c>
      <c r="C51" s="2">
        <v>10</v>
      </c>
      <c r="D51" s="3">
        <v>315250</v>
      </c>
      <c r="E51" s="2">
        <v>10</v>
      </c>
      <c r="F51" s="3">
        <v>300000</v>
      </c>
      <c r="G51" s="2">
        <v>0</v>
      </c>
      <c r="H51" s="3">
        <v>0</v>
      </c>
      <c r="I51" s="2">
        <v>0</v>
      </c>
      <c r="J51" s="3">
        <v>0</v>
      </c>
      <c r="K51" s="2">
        <v>0</v>
      </c>
      <c r="L51" s="3">
        <v>0</v>
      </c>
      <c r="M51" s="2">
        <v>0</v>
      </c>
      <c r="N51" s="3">
        <v>0</v>
      </c>
      <c r="O51" s="2">
        <v>0</v>
      </c>
      <c r="P51" s="3">
        <v>0</v>
      </c>
      <c r="Q51" s="2">
        <f t="shared" si="5"/>
        <v>20</v>
      </c>
      <c r="R51" s="4">
        <f t="shared" si="5"/>
        <v>615250</v>
      </c>
    </row>
    <row r="52" spans="2:18" x14ac:dyDescent="0.2">
      <c r="B52" s="1" t="s">
        <v>130</v>
      </c>
      <c r="C52" s="2">
        <v>0</v>
      </c>
      <c r="D52" s="3">
        <v>0</v>
      </c>
      <c r="E52" s="2">
        <v>0</v>
      </c>
      <c r="F52" s="3">
        <v>0</v>
      </c>
      <c r="G52" s="2">
        <v>0</v>
      </c>
      <c r="H52" s="3">
        <v>0</v>
      </c>
      <c r="I52" s="2">
        <v>20</v>
      </c>
      <c r="J52" s="3">
        <v>925020</v>
      </c>
      <c r="K52" s="2">
        <v>0</v>
      </c>
      <c r="L52" s="3">
        <v>0</v>
      </c>
      <c r="M52" s="2">
        <v>0</v>
      </c>
      <c r="N52" s="3">
        <v>0</v>
      </c>
      <c r="O52" s="2">
        <v>0</v>
      </c>
      <c r="P52" s="3">
        <v>0</v>
      </c>
      <c r="Q52" s="2">
        <f t="shared" si="5"/>
        <v>20</v>
      </c>
      <c r="R52" s="4">
        <f t="shared" si="5"/>
        <v>925020</v>
      </c>
    </row>
    <row r="53" spans="2:18" x14ac:dyDescent="0.2">
      <c r="B53" s="1" t="s">
        <v>105</v>
      </c>
      <c r="C53" s="2">
        <v>0</v>
      </c>
      <c r="D53" s="3">
        <v>0</v>
      </c>
      <c r="E53" s="2">
        <v>0</v>
      </c>
      <c r="F53" s="3">
        <v>0</v>
      </c>
      <c r="G53" s="2">
        <v>0</v>
      </c>
      <c r="H53" s="3">
        <v>0</v>
      </c>
      <c r="I53" s="2">
        <v>0</v>
      </c>
      <c r="J53" s="3">
        <v>0</v>
      </c>
      <c r="K53" s="2">
        <v>0</v>
      </c>
      <c r="L53" s="3">
        <v>0</v>
      </c>
      <c r="M53" s="2">
        <v>29</v>
      </c>
      <c r="N53" s="3">
        <v>2612500</v>
      </c>
      <c r="O53" s="2">
        <v>0</v>
      </c>
      <c r="P53" s="3">
        <v>0</v>
      </c>
      <c r="Q53" s="2">
        <f t="shared" si="5"/>
        <v>29</v>
      </c>
      <c r="R53" s="4">
        <f t="shared" si="5"/>
        <v>2612500</v>
      </c>
    </row>
    <row r="54" spans="2:18" x14ac:dyDescent="0.2">
      <c r="B54" s="7" t="s">
        <v>106</v>
      </c>
      <c r="C54" s="8">
        <v>0</v>
      </c>
      <c r="D54" s="9">
        <v>0</v>
      </c>
      <c r="E54" s="8">
        <v>2</v>
      </c>
      <c r="F54" s="9">
        <v>800000</v>
      </c>
      <c r="G54" s="8">
        <v>0</v>
      </c>
      <c r="H54" s="9">
        <v>0</v>
      </c>
      <c r="I54" s="8">
        <v>0</v>
      </c>
      <c r="J54" s="9">
        <v>0</v>
      </c>
      <c r="K54" s="8">
        <v>0</v>
      </c>
      <c r="L54" s="9">
        <v>0</v>
      </c>
      <c r="M54" s="8">
        <v>0</v>
      </c>
      <c r="N54" s="9">
        <v>0</v>
      </c>
      <c r="O54" s="8">
        <v>0</v>
      </c>
      <c r="P54" s="9">
        <v>0</v>
      </c>
      <c r="Q54" s="2">
        <f t="shared" si="5"/>
        <v>2</v>
      </c>
      <c r="R54" s="4">
        <f t="shared" si="5"/>
        <v>800000</v>
      </c>
    </row>
    <row r="55" spans="2:18" x14ac:dyDescent="0.2">
      <c r="B55" s="1" t="s">
        <v>131</v>
      </c>
      <c r="C55" s="2">
        <v>4</v>
      </c>
      <c r="D55" s="3">
        <v>1425000</v>
      </c>
      <c r="E55" s="2">
        <v>0</v>
      </c>
      <c r="F55" s="3">
        <v>0</v>
      </c>
      <c r="G55" s="2">
        <v>0</v>
      </c>
      <c r="H55" s="3">
        <v>0</v>
      </c>
      <c r="I55" s="2">
        <v>0</v>
      </c>
      <c r="J55" s="3">
        <v>0</v>
      </c>
      <c r="K55" s="2">
        <v>0</v>
      </c>
      <c r="L55" s="3">
        <v>0</v>
      </c>
      <c r="M55" s="2">
        <v>0</v>
      </c>
      <c r="N55" s="3">
        <v>0</v>
      </c>
      <c r="O55" s="2">
        <v>0</v>
      </c>
      <c r="P55" s="3">
        <v>0</v>
      </c>
      <c r="Q55" s="2">
        <f t="shared" si="5"/>
        <v>4</v>
      </c>
      <c r="R55" s="4">
        <f t="shared" si="5"/>
        <v>1425000</v>
      </c>
    </row>
    <row r="56" spans="2:18" x14ac:dyDescent="0.2">
      <c r="B56" s="1" t="s">
        <v>107</v>
      </c>
      <c r="C56" s="2">
        <v>0</v>
      </c>
      <c r="D56" s="3">
        <v>0</v>
      </c>
      <c r="E56" s="2">
        <v>0</v>
      </c>
      <c r="F56" s="3">
        <v>0</v>
      </c>
      <c r="G56" s="2">
        <v>6</v>
      </c>
      <c r="H56" s="3">
        <v>448200</v>
      </c>
      <c r="I56" s="2">
        <v>2</v>
      </c>
      <c r="J56" s="3">
        <v>66400</v>
      </c>
      <c r="K56" s="2">
        <v>0</v>
      </c>
      <c r="L56" s="3">
        <v>0</v>
      </c>
      <c r="M56" s="2">
        <v>18</v>
      </c>
      <c r="N56" s="3">
        <v>480039</v>
      </c>
      <c r="O56" s="2">
        <v>0</v>
      </c>
      <c r="P56" s="3">
        <v>0</v>
      </c>
      <c r="Q56" s="2">
        <f t="shared" si="5"/>
        <v>26</v>
      </c>
      <c r="R56" s="4">
        <f t="shared" si="5"/>
        <v>994639</v>
      </c>
    </row>
    <row r="57" spans="2:18" x14ac:dyDescent="0.2">
      <c r="B57" s="1" t="s">
        <v>132</v>
      </c>
      <c r="C57" s="2">
        <v>0</v>
      </c>
      <c r="D57" s="3">
        <v>0</v>
      </c>
      <c r="E57" s="2">
        <v>1</v>
      </c>
      <c r="F57" s="3">
        <v>387900</v>
      </c>
      <c r="G57" s="2">
        <v>0</v>
      </c>
      <c r="H57" s="3">
        <v>0</v>
      </c>
      <c r="I57" s="2">
        <v>0</v>
      </c>
      <c r="J57" s="3">
        <v>0</v>
      </c>
      <c r="K57" s="2">
        <v>0</v>
      </c>
      <c r="L57" s="3">
        <v>0</v>
      </c>
      <c r="M57" s="2">
        <v>0</v>
      </c>
      <c r="N57" s="3">
        <v>0</v>
      </c>
      <c r="O57" s="2">
        <v>0</v>
      </c>
      <c r="P57" s="3">
        <v>0</v>
      </c>
      <c r="Q57" s="2">
        <f t="shared" si="5"/>
        <v>1</v>
      </c>
      <c r="R57" s="4">
        <f t="shared" si="5"/>
        <v>387900</v>
      </c>
    </row>
    <row r="58" spans="2:18" x14ac:dyDescent="0.2">
      <c r="B58" s="7" t="s">
        <v>108</v>
      </c>
      <c r="C58" s="8">
        <v>2</v>
      </c>
      <c r="D58" s="9">
        <v>740772</v>
      </c>
      <c r="E58" s="8">
        <v>0</v>
      </c>
      <c r="F58" s="9">
        <v>0</v>
      </c>
      <c r="G58" s="8">
        <v>0</v>
      </c>
      <c r="H58" s="9">
        <v>0</v>
      </c>
      <c r="I58" s="8">
        <v>0</v>
      </c>
      <c r="J58" s="9">
        <v>0</v>
      </c>
      <c r="K58" s="8">
        <v>0</v>
      </c>
      <c r="L58" s="9">
        <v>0</v>
      </c>
      <c r="M58" s="8">
        <v>0</v>
      </c>
      <c r="N58" s="9">
        <v>0</v>
      </c>
      <c r="O58" s="8">
        <v>0</v>
      </c>
      <c r="P58" s="9">
        <v>0</v>
      </c>
      <c r="Q58" s="2">
        <f t="shared" si="5"/>
        <v>2</v>
      </c>
      <c r="R58" s="4">
        <f t="shared" si="5"/>
        <v>740772</v>
      </c>
    </row>
    <row r="59" spans="2:18" x14ac:dyDescent="0.2">
      <c r="B59" s="1" t="s">
        <v>133</v>
      </c>
      <c r="C59" s="2">
        <v>0</v>
      </c>
      <c r="D59" s="3">
        <v>0</v>
      </c>
      <c r="E59" s="2">
        <v>0</v>
      </c>
      <c r="F59" s="3">
        <v>0</v>
      </c>
      <c r="G59" s="2">
        <v>0</v>
      </c>
      <c r="H59" s="3">
        <v>0</v>
      </c>
      <c r="I59" s="2">
        <v>0</v>
      </c>
      <c r="J59" s="3">
        <v>0</v>
      </c>
      <c r="K59" s="2">
        <v>0</v>
      </c>
      <c r="L59" s="3">
        <v>0</v>
      </c>
      <c r="M59" s="2">
        <v>1</v>
      </c>
      <c r="N59" s="3">
        <v>57685</v>
      </c>
      <c r="O59" s="2">
        <v>0</v>
      </c>
      <c r="P59" s="3">
        <v>0</v>
      </c>
      <c r="Q59" s="2">
        <f t="shared" si="5"/>
        <v>1</v>
      </c>
      <c r="R59" s="4">
        <f t="shared" si="5"/>
        <v>57685</v>
      </c>
    </row>
    <row r="60" spans="2:18" x14ac:dyDescent="0.2">
      <c r="B60" s="1" t="s">
        <v>134</v>
      </c>
      <c r="C60" s="2">
        <v>0</v>
      </c>
      <c r="D60" s="3">
        <v>0</v>
      </c>
      <c r="E60" s="2">
        <v>0</v>
      </c>
      <c r="F60" s="3">
        <v>0</v>
      </c>
      <c r="G60" s="2">
        <v>0</v>
      </c>
      <c r="H60" s="3">
        <v>0</v>
      </c>
      <c r="I60" s="2">
        <v>2</v>
      </c>
      <c r="J60" s="3">
        <v>256000</v>
      </c>
      <c r="K60" s="2">
        <v>0</v>
      </c>
      <c r="L60" s="3">
        <v>0</v>
      </c>
      <c r="M60" s="2">
        <v>0</v>
      </c>
      <c r="N60" s="3">
        <v>0</v>
      </c>
      <c r="O60" s="2">
        <v>0</v>
      </c>
      <c r="P60" s="3">
        <v>0</v>
      </c>
      <c r="Q60" s="2">
        <f t="shared" si="5"/>
        <v>2</v>
      </c>
      <c r="R60" s="4">
        <f t="shared" si="5"/>
        <v>256000</v>
      </c>
    </row>
    <row r="61" spans="2:18" x14ac:dyDescent="0.2">
      <c r="B61" s="1" t="s">
        <v>37</v>
      </c>
      <c r="C61" s="2">
        <v>0</v>
      </c>
      <c r="D61" s="3">
        <v>0</v>
      </c>
      <c r="E61" s="2">
        <v>0</v>
      </c>
      <c r="F61" s="3">
        <v>0</v>
      </c>
      <c r="G61" s="2">
        <v>0</v>
      </c>
      <c r="H61" s="3">
        <v>0</v>
      </c>
      <c r="I61" s="2">
        <v>0</v>
      </c>
      <c r="J61" s="3">
        <v>0</v>
      </c>
      <c r="K61" s="2">
        <v>0</v>
      </c>
      <c r="L61" s="3">
        <v>0</v>
      </c>
      <c r="M61" s="2">
        <v>0</v>
      </c>
      <c r="N61" s="3">
        <v>0</v>
      </c>
      <c r="O61" s="2">
        <v>4</v>
      </c>
      <c r="P61" s="3">
        <v>2076836</v>
      </c>
      <c r="Q61" s="2">
        <f t="shared" ref="Q61:R75" si="6">C61+E61+G61+I61+K61+M61+O61</f>
        <v>4</v>
      </c>
      <c r="R61" s="4">
        <f t="shared" si="6"/>
        <v>2076836</v>
      </c>
    </row>
    <row r="62" spans="2:18" x14ac:dyDescent="0.2">
      <c r="B62" s="31" t="s">
        <v>73</v>
      </c>
      <c r="C62" s="8">
        <v>0</v>
      </c>
      <c r="D62" s="9">
        <v>0</v>
      </c>
      <c r="E62" s="8">
        <v>0</v>
      </c>
      <c r="F62" s="9">
        <v>0</v>
      </c>
      <c r="G62" s="8">
        <v>0</v>
      </c>
      <c r="H62" s="9">
        <v>0</v>
      </c>
      <c r="I62" s="8">
        <v>0</v>
      </c>
      <c r="J62" s="9">
        <v>0</v>
      </c>
      <c r="K62" s="8">
        <v>0</v>
      </c>
      <c r="L62" s="9">
        <v>0</v>
      </c>
      <c r="M62" s="8">
        <v>2</v>
      </c>
      <c r="N62" s="9">
        <v>161020</v>
      </c>
      <c r="O62" s="8">
        <v>0</v>
      </c>
      <c r="P62" s="9">
        <v>0</v>
      </c>
      <c r="Q62" s="8">
        <f t="shared" si="6"/>
        <v>2</v>
      </c>
      <c r="R62" s="10">
        <f t="shared" si="6"/>
        <v>161020</v>
      </c>
    </row>
    <row r="63" spans="2:18" x14ac:dyDescent="0.2">
      <c r="B63" s="1" t="s">
        <v>74</v>
      </c>
      <c r="C63" s="2">
        <v>2</v>
      </c>
      <c r="D63" s="3">
        <v>740769</v>
      </c>
      <c r="E63" s="2">
        <v>0</v>
      </c>
      <c r="F63" s="3">
        <v>0</v>
      </c>
      <c r="G63" s="2">
        <v>0</v>
      </c>
      <c r="H63" s="3">
        <v>0</v>
      </c>
      <c r="I63" s="2">
        <v>0</v>
      </c>
      <c r="J63" s="3">
        <v>0</v>
      </c>
      <c r="K63" s="2">
        <v>0</v>
      </c>
      <c r="L63" s="3">
        <v>0</v>
      </c>
      <c r="M63" s="2">
        <v>0</v>
      </c>
      <c r="N63" s="3">
        <v>0</v>
      </c>
      <c r="O63" s="2">
        <v>0</v>
      </c>
      <c r="P63" s="3">
        <v>0</v>
      </c>
      <c r="Q63" s="2">
        <f t="shared" si="6"/>
        <v>2</v>
      </c>
      <c r="R63" s="4">
        <f t="shared" si="6"/>
        <v>740769</v>
      </c>
    </row>
    <row r="64" spans="2:18" x14ac:dyDescent="0.2">
      <c r="B64" s="1" t="s">
        <v>75</v>
      </c>
      <c r="C64" s="2">
        <v>1</v>
      </c>
      <c r="D64" s="3">
        <v>540000</v>
      </c>
      <c r="E64" s="2">
        <v>1</v>
      </c>
      <c r="F64" s="3">
        <v>540000</v>
      </c>
      <c r="G64" s="2">
        <v>0</v>
      </c>
      <c r="H64" s="3">
        <v>0</v>
      </c>
      <c r="I64" s="2">
        <v>0</v>
      </c>
      <c r="J64" s="3">
        <v>0</v>
      </c>
      <c r="K64" s="2">
        <v>0</v>
      </c>
      <c r="L64" s="3">
        <v>0</v>
      </c>
      <c r="M64" s="2">
        <v>0</v>
      </c>
      <c r="N64" s="3">
        <v>0</v>
      </c>
      <c r="O64" s="2">
        <v>1</v>
      </c>
      <c r="P64" s="3">
        <v>807229</v>
      </c>
      <c r="Q64" s="2">
        <f t="shared" si="6"/>
        <v>3</v>
      </c>
      <c r="R64" s="4">
        <f t="shared" si="6"/>
        <v>1887229</v>
      </c>
    </row>
    <row r="65" spans="2:18" x14ac:dyDescent="0.2">
      <c r="B65" s="1" t="s">
        <v>28</v>
      </c>
      <c r="C65" s="2">
        <v>12</v>
      </c>
      <c r="D65" s="3">
        <v>5741688</v>
      </c>
      <c r="E65" s="2">
        <v>0</v>
      </c>
      <c r="F65" s="3">
        <v>0</v>
      </c>
      <c r="G65" s="2">
        <v>0</v>
      </c>
      <c r="H65" s="3">
        <v>0</v>
      </c>
      <c r="I65" s="2">
        <v>0</v>
      </c>
      <c r="J65" s="3">
        <v>0</v>
      </c>
      <c r="K65" s="2">
        <v>0</v>
      </c>
      <c r="L65" s="3">
        <v>0</v>
      </c>
      <c r="M65" s="2">
        <v>0</v>
      </c>
      <c r="N65" s="3">
        <v>0</v>
      </c>
      <c r="O65" s="2">
        <v>1</v>
      </c>
      <c r="P65" s="3">
        <v>64455</v>
      </c>
      <c r="Q65" s="2">
        <f t="shared" si="6"/>
        <v>13</v>
      </c>
      <c r="R65" s="4">
        <f t="shared" si="6"/>
        <v>5806143</v>
      </c>
    </row>
    <row r="66" spans="2:18" x14ac:dyDescent="0.2">
      <c r="B66" s="1" t="s">
        <v>135</v>
      </c>
      <c r="C66" s="2">
        <v>0</v>
      </c>
      <c r="D66" s="3">
        <v>0</v>
      </c>
      <c r="E66" s="2">
        <v>0</v>
      </c>
      <c r="F66" s="3">
        <v>0</v>
      </c>
      <c r="G66" s="2">
        <v>0</v>
      </c>
      <c r="H66" s="3">
        <v>0</v>
      </c>
      <c r="I66" s="2">
        <v>50</v>
      </c>
      <c r="J66" s="3">
        <v>4000000</v>
      </c>
      <c r="K66" s="2">
        <v>0</v>
      </c>
      <c r="L66" s="3">
        <v>0</v>
      </c>
      <c r="M66" s="2">
        <v>0</v>
      </c>
      <c r="N66" s="3">
        <v>0</v>
      </c>
      <c r="O66" s="2">
        <v>0</v>
      </c>
      <c r="P66" s="3">
        <v>0</v>
      </c>
      <c r="Q66" s="2">
        <f t="shared" si="6"/>
        <v>50</v>
      </c>
      <c r="R66" s="4">
        <f t="shared" si="6"/>
        <v>4000000</v>
      </c>
    </row>
    <row r="67" spans="2:18" x14ac:dyDescent="0.2">
      <c r="B67" s="31" t="s">
        <v>109</v>
      </c>
      <c r="C67" s="8">
        <v>4</v>
      </c>
      <c r="D67" s="9">
        <v>57966</v>
      </c>
      <c r="E67" s="8">
        <v>2</v>
      </c>
      <c r="F67" s="9">
        <v>682620</v>
      </c>
      <c r="G67" s="8">
        <v>0</v>
      </c>
      <c r="H67" s="9">
        <v>0</v>
      </c>
      <c r="I67" s="8">
        <v>1</v>
      </c>
      <c r="J67" s="9">
        <v>85000</v>
      </c>
      <c r="K67" s="8">
        <v>0</v>
      </c>
      <c r="L67" s="9">
        <v>0</v>
      </c>
      <c r="M67" s="8">
        <v>0</v>
      </c>
      <c r="N67" s="9">
        <v>0</v>
      </c>
      <c r="O67" s="8">
        <v>1</v>
      </c>
      <c r="P67" s="9">
        <v>517380</v>
      </c>
      <c r="Q67" s="8">
        <f t="shared" si="6"/>
        <v>8</v>
      </c>
      <c r="R67" s="10">
        <f t="shared" si="6"/>
        <v>1342966</v>
      </c>
    </row>
    <row r="68" spans="2:18" x14ac:dyDescent="0.2">
      <c r="B68" s="1" t="s">
        <v>76</v>
      </c>
      <c r="C68" s="2">
        <v>0</v>
      </c>
      <c r="D68" s="3">
        <v>0</v>
      </c>
      <c r="E68" s="2">
        <v>5</v>
      </c>
      <c r="F68" s="3">
        <v>1672000</v>
      </c>
      <c r="G68" s="2">
        <v>0</v>
      </c>
      <c r="H68" s="3">
        <v>0</v>
      </c>
      <c r="I68" s="2">
        <v>8</v>
      </c>
      <c r="J68" s="3">
        <v>648000</v>
      </c>
      <c r="K68" s="2">
        <v>0</v>
      </c>
      <c r="L68" s="3">
        <v>0</v>
      </c>
      <c r="M68" s="2">
        <v>0</v>
      </c>
      <c r="N68" s="3">
        <v>0</v>
      </c>
      <c r="O68" s="2">
        <v>0</v>
      </c>
      <c r="P68" s="3">
        <v>0</v>
      </c>
      <c r="Q68" s="2">
        <f t="shared" si="6"/>
        <v>13</v>
      </c>
      <c r="R68" s="4">
        <f t="shared" si="6"/>
        <v>2320000</v>
      </c>
    </row>
    <row r="69" spans="2:18" x14ac:dyDescent="0.2">
      <c r="B69" s="1" t="s">
        <v>38</v>
      </c>
      <c r="C69" s="2">
        <v>0</v>
      </c>
      <c r="D69" s="3">
        <v>0</v>
      </c>
      <c r="E69" s="2">
        <v>0</v>
      </c>
      <c r="F69" s="3">
        <v>0</v>
      </c>
      <c r="G69" s="2">
        <v>0</v>
      </c>
      <c r="H69" s="3">
        <v>0</v>
      </c>
      <c r="I69" s="2">
        <v>12</v>
      </c>
      <c r="J69" s="3">
        <v>740769</v>
      </c>
      <c r="K69" s="2">
        <v>0</v>
      </c>
      <c r="L69" s="3">
        <v>0</v>
      </c>
      <c r="M69" s="2">
        <v>0</v>
      </c>
      <c r="N69" s="3">
        <v>0</v>
      </c>
      <c r="O69" s="2">
        <v>0</v>
      </c>
      <c r="P69" s="3">
        <v>0</v>
      </c>
      <c r="Q69" s="2">
        <f t="shared" si="6"/>
        <v>12</v>
      </c>
      <c r="R69" s="4">
        <f t="shared" si="6"/>
        <v>740769</v>
      </c>
    </row>
    <row r="70" spans="2:18" x14ac:dyDescent="0.2">
      <c r="B70" s="1" t="s">
        <v>110</v>
      </c>
      <c r="C70" s="2">
        <v>10</v>
      </c>
      <c r="D70" s="3">
        <v>3625201</v>
      </c>
      <c r="E70" s="2">
        <v>0</v>
      </c>
      <c r="F70" s="3">
        <v>0</v>
      </c>
      <c r="G70" s="2">
        <v>0</v>
      </c>
      <c r="H70" s="3">
        <v>0</v>
      </c>
      <c r="I70" s="2">
        <v>0</v>
      </c>
      <c r="J70" s="3">
        <v>0</v>
      </c>
      <c r="K70" s="2">
        <v>0</v>
      </c>
      <c r="L70" s="3">
        <v>0</v>
      </c>
      <c r="M70" s="2">
        <v>0</v>
      </c>
      <c r="N70" s="3">
        <v>0</v>
      </c>
      <c r="O70" s="2">
        <v>0</v>
      </c>
      <c r="P70" s="3">
        <v>0</v>
      </c>
      <c r="Q70" s="2">
        <f t="shared" si="6"/>
        <v>10</v>
      </c>
      <c r="R70" s="4">
        <f t="shared" si="6"/>
        <v>3625201</v>
      </c>
    </row>
    <row r="71" spans="2:18" x14ac:dyDescent="0.2">
      <c r="B71" s="1" t="s">
        <v>77</v>
      </c>
      <c r="C71" s="2">
        <v>0</v>
      </c>
      <c r="D71" s="3">
        <v>0</v>
      </c>
      <c r="E71" s="2">
        <v>0</v>
      </c>
      <c r="F71" s="3">
        <v>0</v>
      </c>
      <c r="G71" s="2">
        <v>0</v>
      </c>
      <c r="H71" s="3">
        <v>0</v>
      </c>
      <c r="I71" s="2">
        <v>11</v>
      </c>
      <c r="J71" s="3">
        <v>541520</v>
      </c>
      <c r="K71" s="2">
        <v>5</v>
      </c>
      <c r="L71" s="3">
        <v>120000</v>
      </c>
      <c r="M71" s="2">
        <v>7</v>
      </c>
      <c r="N71" s="3">
        <v>336000</v>
      </c>
      <c r="O71" s="2">
        <v>0</v>
      </c>
      <c r="P71" s="3">
        <v>0</v>
      </c>
      <c r="Q71" s="2">
        <f t="shared" si="6"/>
        <v>23</v>
      </c>
      <c r="R71" s="4">
        <f t="shared" si="6"/>
        <v>997520</v>
      </c>
    </row>
    <row r="72" spans="2:18" x14ac:dyDescent="0.2">
      <c r="B72" s="31" t="s">
        <v>78</v>
      </c>
      <c r="C72" s="8">
        <v>0</v>
      </c>
      <c r="D72" s="9">
        <v>0</v>
      </c>
      <c r="E72" s="8">
        <v>3</v>
      </c>
      <c r="F72" s="9">
        <v>996000</v>
      </c>
      <c r="G72" s="8">
        <v>0</v>
      </c>
      <c r="H72" s="9">
        <v>0</v>
      </c>
      <c r="I72" s="8">
        <v>0</v>
      </c>
      <c r="J72" s="9">
        <v>0</v>
      </c>
      <c r="K72" s="8">
        <v>0</v>
      </c>
      <c r="L72" s="9">
        <v>0</v>
      </c>
      <c r="M72" s="8">
        <v>0</v>
      </c>
      <c r="N72" s="9">
        <v>0</v>
      </c>
      <c r="O72" s="8">
        <v>0</v>
      </c>
      <c r="P72" s="9">
        <v>0</v>
      </c>
      <c r="Q72" s="8">
        <f t="shared" si="6"/>
        <v>3</v>
      </c>
      <c r="R72" s="10">
        <f t="shared" si="6"/>
        <v>996000</v>
      </c>
    </row>
    <row r="73" spans="2:18" x14ac:dyDescent="0.2">
      <c r="B73" s="1" t="s">
        <v>111</v>
      </c>
      <c r="C73" s="2">
        <v>0</v>
      </c>
      <c r="D73" s="3">
        <v>0</v>
      </c>
      <c r="E73" s="2">
        <v>1</v>
      </c>
      <c r="F73" s="3">
        <v>401122</v>
      </c>
      <c r="G73" s="2">
        <v>0</v>
      </c>
      <c r="H73" s="3">
        <v>0</v>
      </c>
      <c r="I73" s="2">
        <v>0</v>
      </c>
      <c r="J73" s="3">
        <v>0</v>
      </c>
      <c r="K73" s="2">
        <v>0</v>
      </c>
      <c r="L73" s="3">
        <v>0</v>
      </c>
      <c r="M73" s="2">
        <v>0</v>
      </c>
      <c r="N73" s="3">
        <v>0</v>
      </c>
      <c r="O73" s="2">
        <v>30</v>
      </c>
      <c r="P73" s="3">
        <v>348878</v>
      </c>
      <c r="Q73" s="2">
        <f t="shared" si="6"/>
        <v>31</v>
      </c>
      <c r="R73" s="4">
        <f t="shared" si="6"/>
        <v>750000</v>
      </c>
    </row>
    <row r="74" spans="2:18" x14ac:dyDescent="0.2">
      <c r="B74" s="1" t="s">
        <v>20</v>
      </c>
      <c r="C74" s="2">
        <v>6</v>
      </c>
      <c r="D74" s="3">
        <v>1215908</v>
      </c>
      <c r="E74" s="2">
        <v>0</v>
      </c>
      <c r="F74" s="3">
        <v>0</v>
      </c>
      <c r="G74" s="2">
        <v>0</v>
      </c>
      <c r="H74" s="3">
        <v>0</v>
      </c>
      <c r="I74" s="2">
        <v>0</v>
      </c>
      <c r="J74" s="3">
        <v>0</v>
      </c>
      <c r="K74" s="2">
        <v>0</v>
      </c>
      <c r="L74" s="3">
        <v>0</v>
      </c>
      <c r="M74" s="2">
        <v>1</v>
      </c>
      <c r="N74" s="3">
        <v>26400</v>
      </c>
      <c r="O74" s="2">
        <v>0</v>
      </c>
      <c r="P74" s="3">
        <v>0</v>
      </c>
      <c r="Q74" s="2">
        <f t="shared" si="6"/>
        <v>7</v>
      </c>
      <c r="R74" s="4">
        <f t="shared" si="6"/>
        <v>1242308</v>
      </c>
    </row>
    <row r="75" spans="2:18" x14ac:dyDescent="0.2">
      <c r="B75" s="1" t="s">
        <v>136</v>
      </c>
      <c r="C75" s="2">
        <v>15</v>
      </c>
      <c r="D75" s="3">
        <v>6847500</v>
      </c>
      <c r="E75" s="2">
        <v>0</v>
      </c>
      <c r="F75" s="3">
        <v>0</v>
      </c>
      <c r="G75" s="2">
        <v>0</v>
      </c>
      <c r="H75" s="3">
        <v>0</v>
      </c>
      <c r="I75" s="2">
        <v>0</v>
      </c>
      <c r="J75" s="3">
        <v>0</v>
      </c>
      <c r="K75" s="2">
        <v>0</v>
      </c>
      <c r="L75" s="3">
        <v>0</v>
      </c>
      <c r="M75" s="2">
        <v>10</v>
      </c>
      <c r="N75" s="3">
        <v>1056000</v>
      </c>
      <c r="O75" s="2">
        <v>0</v>
      </c>
      <c r="P75" s="3">
        <v>0</v>
      </c>
      <c r="Q75" s="2">
        <f t="shared" si="6"/>
        <v>25</v>
      </c>
      <c r="R75" s="4">
        <f t="shared" si="6"/>
        <v>7903500</v>
      </c>
    </row>
    <row r="76" spans="2:18" x14ac:dyDescent="0.2">
      <c r="B76" s="7" t="s">
        <v>137</v>
      </c>
      <c r="C76" s="8">
        <v>0</v>
      </c>
      <c r="D76" s="9">
        <v>0</v>
      </c>
      <c r="E76" s="8">
        <v>6</v>
      </c>
      <c r="F76" s="9">
        <v>2042500</v>
      </c>
      <c r="G76" s="8">
        <v>0</v>
      </c>
      <c r="H76" s="9">
        <v>0</v>
      </c>
      <c r="I76" s="8">
        <v>0</v>
      </c>
      <c r="J76" s="9">
        <v>0</v>
      </c>
      <c r="K76" s="8">
        <v>0</v>
      </c>
      <c r="L76" s="9">
        <v>0</v>
      </c>
      <c r="M76" s="8">
        <v>0</v>
      </c>
      <c r="N76" s="9">
        <v>0</v>
      </c>
      <c r="O76" s="8">
        <v>0</v>
      </c>
      <c r="P76" s="9">
        <v>0</v>
      </c>
      <c r="Q76" s="8">
        <f t="shared" ref="Q76:Q91" si="7">C76+E76+G76+I76+K76+M76+O76</f>
        <v>6</v>
      </c>
      <c r="R76" s="10">
        <f t="shared" ref="R76:R91" si="8">D76+F76+H76+J76+L76+N76+P76</f>
        <v>2042500</v>
      </c>
    </row>
    <row r="77" spans="2:18" x14ac:dyDescent="0.2">
      <c r="B77" s="1" t="s">
        <v>112</v>
      </c>
      <c r="C77" s="2">
        <v>0</v>
      </c>
      <c r="D77" s="3">
        <v>0</v>
      </c>
      <c r="E77" s="2">
        <v>16</v>
      </c>
      <c r="F77" s="3">
        <v>4500000</v>
      </c>
      <c r="G77" s="2">
        <v>0</v>
      </c>
      <c r="H77" s="3">
        <v>0</v>
      </c>
      <c r="I77" s="2">
        <v>14</v>
      </c>
      <c r="J77" s="3">
        <v>380000</v>
      </c>
      <c r="K77" s="2">
        <v>0</v>
      </c>
      <c r="L77" s="3">
        <v>0</v>
      </c>
      <c r="M77" s="2">
        <v>0</v>
      </c>
      <c r="N77" s="3">
        <v>0</v>
      </c>
      <c r="O77" s="2">
        <v>0</v>
      </c>
      <c r="P77" s="3">
        <v>0</v>
      </c>
      <c r="Q77" s="2">
        <f t="shared" si="7"/>
        <v>30</v>
      </c>
      <c r="R77" s="4">
        <f t="shared" si="8"/>
        <v>4880000</v>
      </c>
    </row>
    <row r="78" spans="2:18" x14ac:dyDescent="0.2">
      <c r="B78" s="1" t="s">
        <v>79</v>
      </c>
      <c r="C78" s="2">
        <v>0</v>
      </c>
      <c r="D78" s="3">
        <v>0</v>
      </c>
      <c r="E78" s="2">
        <v>14</v>
      </c>
      <c r="F78" s="3">
        <v>4550000</v>
      </c>
      <c r="G78" s="2">
        <v>0</v>
      </c>
      <c r="H78" s="3">
        <v>0</v>
      </c>
      <c r="I78" s="2">
        <v>0</v>
      </c>
      <c r="J78" s="3">
        <v>0</v>
      </c>
      <c r="K78" s="2">
        <v>0</v>
      </c>
      <c r="L78" s="3">
        <v>0</v>
      </c>
      <c r="M78" s="2">
        <v>0</v>
      </c>
      <c r="N78" s="3">
        <v>0</v>
      </c>
      <c r="O78" s="2">
        <v>0</v>
      </c>
      <c r="P78" s="3">
        <v>0</v>
      </c>
      <c r="Q78" s="2">
        <f t="shared" si="7"/>
        <v>14</v>
      </c>
      <c r="R78" s="4">
        <f t="shared" si="8"/>
        <v>4550000</v>
      </c>
    </row>
    <row r="79" spans="2:18" x14ac:dyDescent="0.2">
      <c r="B79" s="1" t="s">
        <v>113</v>
      </c>
      <c r="C79" s="2">
        <v>4</v>
      </c>
      <c r="D79" s="3">
        <v>957537</v>
      </c>
      <c r="E79" s="2">
        <v>0</v>
      </c>
      <c r="F79" s="3">
        <v>0</v>
      </c>
      <c r="G79" s="2">
        <v>0</v>
      </c>
      <c r="H79" s="3">
        <v>0</v>
      </c>
      <c r="I79" s="2">
        <v>6</v>
      </c>
      <c r="J79" s="3">
        <v>339200</v>
      </c>
      <c r="K79" s="2">
        <v>0</v>
      </c>
      <c r="L79" s="3">
        <v>0</v>
      </c>
      <c r="M79" s="2">
        <v>9</v>
      </c>
      <c r="N79" s="3">
        <v>184800</v>
      </c>
      <c r="O79" s="2">
        <v>0</v>
      </c>
      <c r="P79" s="3">
        <v>0</v>
      </c>
      <c r="Q79" s="2">
        <f t="shared" si="7"/>
        <v>19</v>
      </c>
      <c r="R79" s="4">
        <f t="shared" si="8"/>
        <v>1481537</v>
      </c>
    </row>
    <row r="80" spans="2:18" x14ac:dyDescent="0.2">
      <c r="B80" s="1" t="s">
        <v>80</v>
      </c>
      <c r="C80" s="2">
        <v>1</v>
      </c>
      <c r="D80" s="3">
        <v>420000</v>
      </c>
      <c r="E80" s="2">
        <v>0</v>
      </c>
      <c r="F80" s="3">
        <v>0</v>
      </c>
      <c r="G80" s="2">
        <v>0</v>
      </c>
      <c r="H80" s="3">
        <v>0</v>
      </c>
      <c r="I80" s="2">
        <v>0</v>
      </c>
      <c r="J80" s="3">
        <v>0</v>
      </c>
      <c r="K80" s="2">
        <v>0</v>
      </c>
      <c r="L80" s="3">
        <v>0</v>
      </c>
      <c r="M80" s="2">
        <v>0</v>
      </c>
      <c r="N80" s="3">
        <v>0</v>
      </c>
      <c r="O80" s="2">
        <v>0</v>
      </c>
      <c r="P80" s="3">
        <v>0</v>
      </c>
      <c r="Q80" s="2">
        <f t="shared" si="7"/>
        <v>1</v>
      </c>
      <c r="R80" s="4">
        <f t="shared" si="8"/>
        <v>420000</v>
      </c>
    </row>
    <row r="81" spans="2:18" x14ac:dyDescent="0.2">
      <c r="B81" s="7" t="s">
        <v>138</v>
      </c>
      <c r="C81" s="8">
        <v>0</v>
      </c>
      <c r="D81" s="9">
        <v>0</v>
      </c>
      <c r="E81" s="8">
        <v>0</v>
      </c>
      <c r="F81" s="9">
        <v>0</v>
      </c>
      <c r="G81" s="8">
        <v>0</v>
      </c>
      <c r="H81" s="9">
        <v>0</v>
      </c>
      <c r="I81" s="8">
        <v>16</v>
      </c>
      <c r="J81" s="9">
        <v>1300000</v>
      </c>
      <c r="K81" s="8">
        <v>0</v>
      </c>
      <c r="L81" s="9">
        <v>0</v>
      </c>
      <c r="M81" s="8">
        <v>0</v>
      </c>
      <c r="N81" s="9">
        <v>0</v>
      </c>
      <c r="O81" s="8">
        <v>0</v>
      </c>
      <c r="P81" s="9">
        <v>0</v>
      </c>
      <c r="Q81" s="8">
        <f t="shared" si="7"/>
        <v>16</v>
      </c>
      <c r="R81" s="10">
        <f t="shared" si="8"/>
        <v>1300000</v>
      </c>
    </row>
    <row r="82" spans="2:18" x14ac:dyDescent="0.2">
      <c r="B82" s="1" t="s">
        <v>114</v>
      </c>
      <c r="C82" s="2">
        <v>0</v>
      </c>
      <c r="D82" s="3">
        <v>0</v>
      </c>
      <c r="E82" s="2">
        <v>12</v>
      </c>
      <c r="F82" s="3">
        <v>3888000</v>
      </c>
      <c r="G82" s="2">
        <v>0</v>
      </c>
      <c r="H82" s="3">
        <v>0</v>
      </c>
      <c r="I82" s="2">
        <v>0</v>
      </c>
      <c r="J82" s="3">
        <v>0</v>
      </c>
      <c r="K82" s="2">
        <v>0</v>
      </c>
      <c r="L82" s="3">
        <v>0</v>
      </c>
      <c r="M82" s="2">
        <v>0</v>
      </c>
      <c r="N82" s="3">
        <v>0</v>
      </c>
      <c r="O82" s="2">
        <v>0</v>
      </c>
      <c r="P82" s="3">
        <v>0</v>
      </c>
      <c r="Q82" s="2">
        <f t="shared" si="7"/>
        <v>12</v>
      </c>
      <c r="R82" s="4">
        <f t="shared" si="8"/>
        <v>3888000</v>
      </c>
    </row>
    <row r="83" spans="2:18" x14ac:dyDescent="0.2">
      <c r="B83" s="1" t="s">
        <v>139</v>
      </c>
      <c r="C83" s="2">
        <v>1</v>
      </c>
      <c r="D83" s="3">
        <v>112860</v>
      </c>
      <c r="E83" s="2">
        <v>0</v>
      </c>
      <c r="F83" s="3">
        <v>0</v>
      </c>
      <c r="G83" s="2">
        <v>0</v>
      </c>
      <c r="H83" s="3">
        <v>0</v>
      </c>
      <c r="I83" s="2">
        <v>0</v>
      </c>
      <c r="J83" s="3">
        <v>0</v>
      </c>
      <c r="K83" s="2">
        <v>0</v>
      </c>
      <c r="L83" s="3">
        <v>0</v>
      </c>
      <c r="M83" s="2">
        <v>0</v>
      </c>
      <c r="N83" s="3">
        <v>0</v>
      </c>
      <c r="O83" s="2">
        <v>0</v>
      </c>
      <c r="P83" s="3">
        <v>0</v>
      </c>
      <c r="Q83" s="2">
        <f t="shared" si="7"/>
        <v>1</v>
      </c>
      <c r="R83" s="4">
        <f t="shared" si="8"/>
        <v>112860</v>
      </c>
    </row>
    <row r="84" spans="2:18" x14ac:dyDescent="0.2">
      <c r="B84" s="1" t="s">
        <v>140</v>
      </c>
      <c r="C84" s="2">
        <v>6</v>
      </c>
      <c r="D84" s="3">
        <v>1266200</v>
      </c>
      <c r="E84" s="2">
        <v>0</v>
      </c>
      <c r="F84" s="3">
        <v>0</v>
      </c>
      <c r="G84" s="2">
        <v>0</v>
      </c>
      <c r="H84" s="3">
        <v>0</v>
      </c>
      <c r="I84" s="2">
        <v>0</v>
      </c>
      <c r="J84" s="3">
        <v>0</v>
      </c>
      <c r="K84" s="2">
        <v>0</v>
      </c>
      <c r="L84" s="3">
        <v>0</v>
      </c>
      <c r="M84" s="2">
        <v>0</v>
      </c>
      <c r="N84" s="3">
        <v>0</v>
      </c>
      <c r="O84" s="2">
        <v>0</v>
      </c>
      <c r="P84" s="3">
        <v>0</v>
      </c>
      <c r="Q84" s="2">
        <f t="shared" si="7"/>
        <v>6</v>
      </c>
      <c r="R84" s="4">
        <f t="shared" si="8"/>
        <v>1266200</v>
      </c>
    </row>
    <row r="85" spans="2:18" x14ac:dyDescent="0.2">
      <c r="B85" s="1" t="s">
        <v>141</v>
      </c>
      <c r="C85" s="2">
        <v>12</v>
      </c>
      <c r="D85" s="3">
        <v>6950000</v>
      </c>
      <c r="E85" s="2">
        <v>0</v>
      </c>
      <c r="F85" s="3">
        <v>0</v>
      </c>
      <c r="G85" s="2">
        <v>0</v>
      </c>
      <c r="H85" s="3">
        <v>0</v>
      </c>
      <c r="I85" s="2">
        <v>0</v>
      </c>
      <c r="J85" s="3">
        <v>0</v>
      </c>
      <c r="K85" s="2">
        <v>0</v>
      </c>
      <c r="L85" s="3">
        <v>0</v>
      </c>
      <c r="M85" s="2">
        <v>0</v>
      </c>
      <c r="N85" s="3">
        <v>0</v>
      </c>
      <c r="O85" s="2">
        <v>0</v>
      </c>
      <c r="P85" s="3">
        <v>0</v>
      </c>
      <c r="Q85" s="8">
        <f t="shared" si="7"/>
        <v>12</v>
      </c>
      <c r="R85" s="10">
        <f t="shared" si="8"/>
        <v>6950000</v>
      </c>
    </row>
    <row r="86" spans="2:18" x14ac:dyDescent="0.2">
      <c r="B86" s="27" t="s">
        <v>142</v>
      </c>
      <c r="C86" s="28">
        <v>1</v>
      </c>
      <c r="D86" s="29">
        <v>300000</v>
      </c>
      <c r="E86" s="28">
        <v>0</v>
      </c>
      <c r="F86" s="29">
        <v>0</v>
      </c>
      <c r="G86" s="28">
        <v>0</v>
      </c>
      <c r="H86" s="29">
        <v>0</v>
      </c>
      <c r="I86" s="28">
        <v>0</v>
      </c>
      <c r="J86" s="29">
        <v>0</v>
      </c>
      <c r="K86" s="28">
        <v>0</v>
      </c>
      <c r="L86" s="29">
        <v>0</v>
      </c>
      <c r="M86" s="28">
        <v>0</v>
      </c>
      <c r="N86" s="29">
        <v>0</v>
      </c>
      <c r="O86" s="28">
        <v>0</v>
      </c>
      <c r="P86" s="29">
        <v>0</v>
      </c>
      <c r="Q86" s="2">
        <f t="shared" si="7"/>
        <v>1</v>
      </c>
      <c r="R86" s="4">
        <f t="shared" si="8"/>
        <v>300000</v>
      </c>
    </row>
    <row r="87" spans="2:18" x14ac:dyDescent="0.2">
      <c r="B87" s="1" t="s">
        <v>143</v>
      </c>
      <c r="C87" s="2">
        <v>2</v>
      </c>
      <c r="D87" s="3">
        <v>807514</v>
      </c>
      <c r="E87" s="2">
        <v>0</v>
      </c>
      <c r="F87" s="3">
        <v>0</v>
      </c>
      <c r="G87" s="2">
        <v>0</v>
      </c>
      <c r="H87" s="3">
        <v>0</v>
      </c>
      <c r="I87" s="2">
        <v>0</v>
      </c>
      <c r="J87" s="3">
        <v>0</v>
      </c>
      <c r="K87" s="2">
        <v>0</v>
      </c>
      <c r="L87" s="3">
        <v>0</v>
      </c>
      <c r="M87" s="2">
        <v>0</v>
      </c>
      <c r="N87" s="3">
        <v>0</v>
      </c>
      <c r="O87" s="2">
        <v>0</v>
      </c>
      <c r="P87" s="3">
        <v>0</v>
      </c>
      <c r="Q87" s="2">
        <f t="shared" si="7"/>
        <v>2</v>
      </c>
      <c r="R87" s="4">
        <f t="shared" si="8"/>
        <v>807514</v>
      </c>
    </row>
    <row r="88" spans="2:18" x14ac:dyDescent="0.2">
      <c r="B88" s="1" t="s">
        <v>144</v>
      </c>
      <c r="C88" s="2">
        <v>0</v>
      </c>
      <c r="D88" s="3">
        <v>0</v>
      </c>
      <c r="E88" s="2">
        <v>0</v>
      </c>
      <c r="F88" s="3">
        <v>0</v>
      </c>
      <c r="G88" s="2">
        <v>0</v>
      </c>
      <c r="H88" s="3">
        <v>0</v>
      </c>
      <c r="I88" s="2">
        <v>43</v>
      </c>
      <c r="J88" s="3">
        <v>3424500</v>
      </c>
      <c r="K88" s="2">
        <v>0</v>
      </c>
      <c r="L88" s="3">
        <v>0</v>
      </c>
      <c r="M88" s="2">
        <v>0</v>
      </c>
      <c r="N88" s="3">
        <v>0</v>
      </c>
      <c r="O88" s="2">
        <v>0</v>
      </c>
      <c r="P88" s="3">
        <v>0</v>
      </c>
      <c r="Q88" s="2">
        <f t="shared" si="7"/>
        <v>43</v>
      </c>
      <c r="R88" s="4">
        <f t="shared" si="8"/>
        <v>3424500</v>
      </c>
    </row>
    <row r="89" spans="2:18" x14ac:dyDescent="0.2">
      <c r="B89" s="1" t="s">
        <v>145</v>
      </c>
      <c r="C89" s="2">
        <v>14</v>
      </c>
      <c r="D89" s="3">
        <v>5000000</v>
      </c>
      <c r="E89" s="2">
        <v>0</v>
      </c>
      <c r="F89" s="3">
        <v>0</v>
      </c>
      <c r="G89" s="2">
        <v>0</v>
      </c>
      <c r="H89" s="3">
        <v>0</v>
      </c>
      <c r="I89" s="2">
        <v>0</v>
      </c>
      <c r="J89" s="3">
        <v>0</v>
      </c>
      <c r="K89" s="2">
        <v>0</v>
      </c>
      <c r="L89" s="3">
        <v>0</v>
      </c>
      <c r="M89" s="2">
        <v>0</v>
      </c>
      <c r="N89" s="3">
        <v>0</v>
      </c>
      <c r="O89" s="2">
        <v>0</v>
      </c>
      <c r="P89" s="3">
        <v>0</v>
      </c>
      <c r="Q89" s="8">
        <f t="shared" si="7"/>
        <v>14</v>
      </c>
      <c r="R89" s="10">
        <f t="shared" si="8"/>
        <v>5000000</v>
      </c>
    </row>
    <row r="90" spans="2:18" x14ac:dyDescent="0.2">
      <c r="B90" s="27" t="s">
        <v>146</v>
      </c>
      <c r="C90" s="28">
        <v>0</v>
      </c>
      <c r="D90" s="29">
        <v>0</v>
      </c>
      <c r="E90" s="28">
        <v>2</v>
      </c>
      <c r="F90" s="29">
        <v>750000</v>
      </c>
      <c r="G90" s="28">
        <v>0</v>
      </c>
      <c r="H90" s="29">
        <v>0</v>
      </c>
      <c r="I90" s="28">
        <v>0</v>
      </c>
      <c r="J90" s="29">
        <v>0</v>
      </c>
      <c r="K90" s="28">
        <v>0</v>
      </c>
      <c r="L90" s="29">
        <v>0</v>
      </c>
      <c r="M90" s="28">
        <v>0</v>
      </c>
      <c r="N90" s="29">
        <v>0</v>
      </c>
      <c r="O90" s="28">
        <v>0</v>
      </c>
      <c r="P90" s="29">
        <v>0</v>
      </c>
      <c r="Q90" s="2">
        <f t="shared" si="7"/>
        <v>2</v>
      </c>
      <c r="R90" s="4">
        <f t="shared" si="8"/>
        <v>750000</v>
      </c>
    </row>
    <row r="91" spans="2:18" x14ac:dyDescent="0.2">
      <c r="B91" s="1" t="s">
        <v>147</v>
      </c>
      <c r="C91" s="2">
        <v>0</v>
      </c>
      <c r="D91" s="3">
        <v>0</v>
      </c>
      <c r="E91" s="2">
        <v>2</v>
      </c>
      <c r="F91" s="3">
        <v>740769</v>
      </c>
      <c r="G91" s="2">
        <v>0</v>
      </c>
      <c r="H91" s="3">
        <v>0</v>
      </c>
      <c r="I91" s="2">
        <v>0</v>
      </c>
      <c r="J91" s="3">
        <v>0</v>
      </c>
      <c r="K91" s="2">
        <v>0</v>
      </c>
      <c r="L91" s="3">
        <v>0</v>
      </c>
      <c r="M91" s="2">
        <v>0</v>
      </c>
      <c r="N91" s="3">
        <v>0</v>
      </c>
      <c r="O91" s="2">
        <v>0</v>
      </c>
      <c r="P91" s="3">
        <v>0</v>
      </c>
      <c r="Q91" s="2">
        <f t="shared" si="7"/>
        <v>2</v>
      </c>
      <c r="R91" s="4">
        <f t="shared" si="8"/>
        <v>740769</v>
      </c>
    </row>
    <row r="92" spans="2:18" x14ac:dyDescent="0.2">
      <c r="B92" s="1"/>
      <c r="C92" s="2"/>
      <c r="D92" s="3"/>
      <c r="E92" s="2"/>
      <c r="F92" s="3"/>
      <c r="G92" s="2"/>
      <c r="H92" s="3"/>
      <c r="I92" s="2"/>
      <c r="J92" s="3"/>
      <c r="K92" s="2"/>
      <c r="L92" s="3"/>
      <c r="M92" s="2"/>
      <c r="N92" s="3"/>
      <c r="O92" s="2"/>
      <c r="P92" s="3"/>
      <c r="Q92" s="2"/>
      <c r="R92" s="4"/>
    </row>
    <row r="93" spans="2:18" x14ac:dyDescent="0.2">
      <c r="B93" s="1"/>
      <c r="C93" s="2"/>
      <c r="D93" s="3"/>
      <c r="E93" s="2"/>
      <c r="F93" s="3"/>
      <c r="G93" s="2"/>
      <c r="H93" s="3"/>
      <c r="I93" s="2"/>
      <c r="J93" s="3"/>
      <c r="K93" s="2"/>
      <c r="L93" s="3"/>
      <c r="M93" s="2"/>
      <c r="N93" s="3"/>
      <c r="O93" s="2"/>
      <c r="P93" s="3"/>
      <c r="Q93" s="2"/>
      <c r="R93" s="6"/>
    </row>
    <row r="94" spans="2:18" x14ac:dyDescent="0.2">
      <c r="B94" s="1" t="s">
        <v>15</v>
      </c>
      <c r="C94" s="24">
        <f t="shared" ref="C94:R94" si="9">SUM(C47:C93)</f>
        <v>121</v>
      </c>
      <c r="D94" s="26">
        <f t="shared" si="9"/>
        <v>42194865</v>
      </c>
      <c r="E94" s="24">
        <f t="shared" si="9"/>
        <v>77</v>
      </c>
      <c r="F94" s="26">
        <f t="shared" si="9"/>
        <v>22250911</v>
      </c>
      <c r="G94" s="24">
        <f t="shared" si="9"/>
        <v>6</v>
      </c>
      <c r="H94" s="26">
        <f t="shared" si="9"/>
        <v>448200</v>
      </c>
      <c r="I94" s="24">
        <f t="shared" si="9"/>
        <v>190</v>
      </c>
      <c r="J94" s="26">
        <f t="shared" si="9"/>
        <v>13066409</v>
      </c>
      <c r="K94" s="24">
        <f t="shared" si="9"/>
        <v>5</v>
      </c>
      <c r="L94" s="26">
        <f t="shared" si="9"/>
        <v>120000</v>
      </c>
      <c r="M94" s="24">
        <f t="shared" si="9"/>
        <v>82</v>
      </c>
      <c r="N94" s="26">
        <f t="shared" si="9"/>
        <v>5218444</v>
      </c>
      <c r="O94" s="24">
        <f t="shared" si="9"/>
        <v>37</v>
      </c>
      <c r="P94" s="26">
        <f t="shared" si="9"/>
        <v>3814778</v>
      </c>
      <c r="Q94" s="24">
        <f t="shared" si="9"/>
        <v>518</v>
      </c>
      <c r="R94" s="4">
        <f t="shared" si="9"/>
        <v>87113607</v>
      </c>
    </row>
    <row r="95" spans="2:18" ht="6" customHeight="1" x14ac:dyDescent="0.2">
      <c r="B95" s="23"/>
      <c r="C95" s="24"/>
      <c r="D95" s="30"/>
      <c r="E95" s="24"/>
      <c r="F95" s="30"/>
      <c r="G95" s="24"/>
      <c r="H95" s="30"/>
      <c r="I95" s="24"/>
      <c r="J95" s="30"/>
      <c r="K95" s="24"/>
      <c r="L95" s="30"/>
      <c r="M95" s="24"/>
      <c r="N95" s="30"/>
      <c r="O95" s="24"/>
      <c r="P95" s="30"/>
      <c r="Q95" s="24"/>
      <c r="R95" s="25"/>
    </row>
    <row r="96" spans="2:18" x14ac:dyDescent="0.2">
      <c r="B96" s="23"/>
      <c r="C96" s="24"/>
      <c r="D96" s="30"/>
      <c r="E96" s="24"/>
      <c r="F96" s="30"/>
      <c r="G96" s="24"/>
      <c r="H96" s="30"/>
      <c r="I96" s="24"/>
      <c r="J96" s="30"/>
      <c r="K96" s="24"/>
      <c r="L96" s="30"/>
      <c r="M96" s="24"/>
      <c r="N96" s="30"/>
      <c r="O96" s="24"/>
      <c r="P96" s="30"/>
      <c r="Q96" s="24"/>
      <c r="R96" s="25"/>
    </row>
    <row r="97" spans="2:18" x14ac:dyDescent="0.2">
      <c r="B97" s="23"/>
      <c r="C97" s="24"/>
      <c r="D97" s="30"/>
      <c r="E97" s="24"/>
      <c r="F97" s="30"/>
      <c r="G97" s="24"/>
      <c r="H97" s="30"/>
      <c r="I97" s="24"/>
      <c r="J97" s="30"/>
      <c r="K97" s="24"/>
      <c r="L97" s="30"/>
      <c r="M97" s="24"/>
      <c r="N97" s="30"/>
      <c r="O97" s="24"/>
      <c r="P97" s="30"/>
      <c r="Q97" s="24"/>
      <c r="R97" s="25"/>
    </row>
    <row r="98" spans="2:18" ht="15.75" x14ac:dyDescent="0.25">
      <c r="B98" s="15" t="s">
        <v>11</v>
      </c>
      <c r="C98" s="24"/>
      <c r="D98" s="30"/>
      <c r="E98" s="24"/>
      <c r="F98" s="30"/>
      <c r="G98" s="24"/>
      <c r="H98" s="30"/>
      <c r="I98" s="24"/>
      <c r="J98" s="30"/>
      <c r="K98" s="24"/>
      <c r="L98" s="30"/>
      <c r="M98" s="24"/>
      <c r="N98" s="30"/>
      <c r="O98" s="24"/>
      <c r="P98" s="30"/>
      <c r="Q98" s="24"/>
      <c r="R98" s="25"/>
    </row>
    <row r="99" spans="2:18" ht="6" customHeight="1" x14ac:dyDescent="0.2">
      <c r="B99" s="23"/>
      <c r="C99" s="24"/>
      <c r="D99" s="30"/>
      <c r="E99" s="24"/>
      <c r="F99" s="30"/>
      <c r="G99" s="24"/>
      <c r="H99" s="30"/>
      <c r="I99" s="24"/>
      <c r="J99" s="30"/>
      <c r="K99" s="24"/>
      <c r="L99" s="30"/>
      <c r="M99" s="24"/>
      <c r="N99" s="30"/>
      <c r="O99" s="24"/>
      <c r="P99" s="30"/>
      <c r="Q99" s="24"/>
      <c r="R99" s="25"/>
    </row>
    <row r="100" spans="2:18" x14ac:dyDescent="0.2">
      <c r="B100" s="1" t="s">
        <v>115</v>
      </c>
      <c r="C100" s="2">
        <v>0</v>
      </c>
      <c r="D100" s="26">
        <v>0</v>
      </c>
      <c r="E100" s="2">
        <v>0</v>
      </c>
      <c r="F100" s="26">
        <v>0</v>
      </c>
      <c r="G100" s="2">
        <v>0</v>
      </c>
      <c r="H100" s="26">
        <v>0</v>
      </c>
      <c r="I100" s="2">
        <v>5</v>
      </c>
      <c r="J100" s="26">
        <v>456000</v>
      </c>
      <c r="K100" s="2">
        <v>0</v>
      </c>
      <c r="L100" s="26">
        <v>0</v>
      </c>
      <c r="M100" s="2">
        <v>0</v>
      </c>
      <c r="N100" s="26">
        <v>0</v>
      </c>
      <c r="O100" s="2">
        <v>0</v>
      </c>
      <c r="P100" s="26">
        <v>0</v>
      </c>
      <c r="Q100" s="2">
        <f t="shared" ref="Q100:Q131" si="10">C100+E100+G100+I100+K100+M100+O100</f>
        <v>5</v>
      </c>
      <c r="R100" s="4">
        <f t="shared" ref="R100:R131" si="11">D100+F100+H100+J100+L100+N100+P100</f>
        <v>456000</v>
      </c>
    </row>
    <row r="101" spans="2:18" x14ac:dyDescent="0.2">
      <c r="B101" s="1" t="s">
        <v>148</v>
      </c>
      <c r="C101" s="2">
        <v>0</v>
      </c>
      <c r="D101" s="3">
        <v>0</v>
      </c>
      <c r="E101" s="2">
        <v>0</v>
      </c>
      <c r="F101" s="3">
        <v>0</v>
      </c>
      <c r="G101" s="2">
        <v>0</v>
      </c>
      <c r="H101" s="3">
        <v>0</v>
      </c>
      <c r="I101" s="2">
        <v>2</v>
      </c>
      <c r="J101" s="3">
        <v>155000</v>
      </c>
      <c r="K101" s="2">
        <v>0</v>
      </c>
      <c r="L101" s="3">
        <v>0</v>
      </c>
      <c r="M101" s="2">
        <v>0</v>
      </c>
      <c r="N101" s="3">
        <v>0</v>
      </c>
      <c r="O101" s="2">
        <v>0</v>
      </c>
      <c r="P101" s="3">
        <v>0</v>
      </c>
      <c r="Q101" s="2">
        <f t="shared" si="10"/>
        <v>2</v>
      </c>
      <c r="R101" s="4">
        <f t="shared" si="11"/>
        <v>155000</v>
      </c>
    </row>
    <row r="102" spans="2:18" x14ac:dyDescent="0.2">
      <c r="B102" s="1" t="s">
        <v>81</v>
      </c>
      <c r="C102" s="2">
        <v>10</v>
      </c>
      <c r="D102" s="3">
        <v>3528000</v>
      </c>
      <c r="E102" s="2">
        <v>0</v>
      </c>
      <c r="F102" s="3">
        <v>0</v>
      </c>
      <c r="G102" s="2">
        <v>0</v>
      </c>
      <c r="H102" s="3">
        <v>0</v>
      </c>
      <c r="I102" s="2">
        <v>0</v>
      </c>
      <c r="J102" s="3">
        <v>0</v>
      </c>
      <c r="K102" s="2">
        <v>0</v>
      </c>
      <c r="L102" s="3">
        <v>0</v>
      </c>
      <c r="M102" s="2">
        <v>0</v>
      </c>
      <c r="N102" s="3">
        <v>0</v>
      </c>
      <c r="O102" s="2">
        <v>2</v>
      </c>
      <c r="P102" s="3">
        <v>1256940</v>
      </c>
      <c r="Q102" s="2">
        <f t="shared" si="10"/>
        <v>12</v>
      </c>
      <c r="R102" s="4">
        <f t="shared" si="11"/>
        <v>4784940</v>
      </c>
    </row>
    <row r="103" spans="2:18" x14ac:dyDescent="0.2">
      <c r="B103" s="1" t="s">
        <v>149</v>
      </c>
      <c r="C103" s="2">
        <v>4</v>
      </c>
      <c r="D103" s="3">
        <v>1330000</v>
      </c>
      <c r="E103" s="2">
        <v>0</v>
      </c>
      <c r="F103" s="3">
        <v>0</v>
      </c>
      <c r="G103" s="2">
        <v>1</v>
      </c>
      <c r="H103" s="3">
        <v>320000</v>
      </c>
      <c r="I103" s="2">
        <v>0</v>
      </c>
      <c r="J103" s="3">
        <v>0</v>
      </c>
      <c r="K103" s="2">
        <v>0</v>
      </c>
      <c r="L103" s="3">
        <v>0</v>
      </c>
      <c r="M103" s="2">
        <v>0</v>
      </c>
      <c r="N103" s="3">
        <v>0</v>
      </c>
      <c r="O103" s="2">
        <v>0</v>
      </c>
      <c r="P103" s="3">
        <v>0</v>
      </c>
      <c r="Q103" s="2">
        <f t="shared" si="10"/>
        <v>5</v>
      </c>
      <c r="R103" s="4">
        <f t="shared" si="11"/>
        <v>1650000</v>
      </c>
    </row>
    <row r="104" spans="2:18" x14ac:dyDescent="0.2">
      <c r="B104" s="1" t="s">
        <v>150</v>
      </c>
      <c r="C104" s="2">
        <v>0</v>
      </c>
      <c r="D104" s="3">
        <v>0</v>
      </c>
      <c r="E104" s="2">
        <v>0</v>
      </c>
      <c r="F104" s="3">
        <v>0</v>
      </c>
      <c r="G104" s="2">
        <v>0</v>
      </c>
      <c r="H104" s="3">
        <v>0</v>
      </c>
      <c r="I104" s="2">
        <v>0</v>
      </c>
      <c r="J104" s="3">
        <v>0</v>
      </c>
      <c r="K104" s="2">
        <v>0</v>
      </c>
      <c r="L104" s="3">
        <v>0</v>
      </c>
      <c r="M104" s="2">
        <v>4</v>
      </c>
      <c r="N104" s="3">
        <v>247000</v>
      </c>
      <c r="O104" s="2">
        <v>0</v>
      </c>
      <c r="P104" s="3">
        <v>0</v>
      </c>
      <c r="Q104" s="2">
        <f t="shared" si="10"/>
        <v>4</v>
      </c>
      <c r="R104" s="4">
        <f t="shared" si="11"/>
        <v>247000</v>
      </c>
    </row>
    <row r="105" spans="2:18" x14ac:dyDescent="0.2">
      <c r="B105" s="1" t="s">
        <v>116</v>
      </c>
      <c r="C105" s="2">
        <v>2</v>
      </c>
      <c r="D105" s="3">
        <v>707232</v>
      </c>
      <c r="E105" s="2">
        <v>5</v>
      </c>
      <c r="F105" s="3">
        <v>1768073</v>
      </c>
      <c r="G105" s="2">
        <v>0</v>
      </c>
      <c r="H105" s="3">
        <v>0</v>
      </c>
      <c r="I105" s="2">
        <v>0</v>
      </c>
      <c r="J105" s="3">
        <v>0</v>
      </c>
      <c r="K105" s="2">
        <v>0</v>
      </c>
      <c r="L105" s="3">
        <v>0</v>
      </c>
      <c r="M105" s="2">
        <v>0</v>
      </c>
      <c r="N105" s="3">
        <v>0</v>
      </c>
      <c r="O105" s="2">
        <v>0</v>
      </c>
      <c r="P105" s="3">
        <v>0</v>
      </c>
      <c r="Q105" s="2">
        <f t="shared" si="10"/>
        <v>7</v>
      </c>
      <c r="R105" s="4">
        <f t="shared" si="11"/>
        <v>2475305</v>
      </c>
    </row>
    <row r="106" spans="2:18" x14ac:dyDescent="0.2">
      <c r="B106" s="1" t="s">
        <v>82</v>
      </c>
      <c r="C106" s="2">
        <v>0</v>
      </c>
      <c r="D106" s="3">
        <v>0</v>
      </c>
      <c r="E106" s="2">
        <v>5</v>
      </c>
      <c r="F106" s="3">
        <v>1468000</v>
      </c>
      <c r="G106" s="2">
        <v>0</v>
      </c>
      <c r="H106" s="3">
        <v>0</v>
      </c>
      <c r="I106" s="2">
        <v>0</v>
      </c>
      <c r="J106" s="3">
        <v>0</v>
      </c>
      <c r="K106" s="2">
        <v>0</v>
      </c>
      <c r="L106" s="3">
        <v>0</v>
      </c>
      <c r="M106" s="2">
        <v>0</v>
      </c>
      <c r="N106" s="3">
        <v>0</v>
      </c>
      <c r="O106" s="2">
        <v>0</v>
      </c>
      <c r="P106" s="3">
        <v>0</v>
      </c>
      <c r="Q106" s="2">
        <f t="shared" si="10"/>
        <v>5</v>
      </c>
      <c r="R106" s="4">
        <f t="shared" si="11"/>
        <v>1468000</v>
      </c>
    </row>
    <row r="107" spans="2:18" x14ac:dyDescent="0.2">
      <c r="B107" s="1" t="s">
        <v>117</v>
      </c>
      <c r="C107" s="2">
        <v>2</v>
      </c>
      <c r="D107" s="3">
        <v>624213</v>
      </c>
      <c r="E107" s="2">
        <v>4</v>
      </c>
      <c r="F107" s="3">
        <v>1229959</v>
      </c>
      <c r="G107" s="2">
        <v>0</v>
      </c>
      <c r="H107" s="3">
        <v>0</v>
      </c>
      <c r="I107" s="2">
        <v>0</v>
      </c>
      <c r="J107" s="3">
        <v>0</v>
      </c>
      <c r="K107" s="2">
        <v>0</v>
      </c>
      <c r="L107" s="3">
        <v>0</v>
      </c>
      <c r="M107" s="2">
        <v>2</v>
      </c>
      <c r="N107" s="3">
        <v>96000</v>
      </c>
      <c r="O107" s="2">
        <v>0</v>
      </c>
      <c r="P107" s="3">
        <v>0</v>
      </c>
      <c r="Q107" s="8">
        <f t="shared" si="10"/>
        <v>8</v>
      </c>
      <c r="R107" s="10">
        <f t="shared" si="11"/>
        <v>1950172</v>
      </c>
    </row>
    <row r="108" spans="2:18" x14ac:dyDescent="0.2">
      <c r="B108" s="27" t="s">
        <v>151</v>
      </c>
      <c r="C108" s="28">
        <v>0</v>
      </c>
      <c r="D108" s="29">
        <v>0</v>
      </c>
      <c r="E108" s="28">
        <v>3</v>
      </c>
      <c r="F108" s="29">
        <v>927206</v>
      </c>
      <c r="G108" s="28">
        <v>0</v>
      </c>
      <c r="H108" s="29">
        <v>0</v>
      </c>
      <c r="I108" s="28">
        <v>0</v>
      </c>
      <c r="J108" s="29">
        <v>0</v>
      </c>
      <c r="K108" s="28">
        <v>0</v>
      </c>
      <c r="L108" s="29">
        <v>0</v>
      </c>
      <c r="M108" s="28">
        <v>0</v>
      </c>
      <c r="N108" s="29">
        <v>0</v>
      </c>
      <c r="O108" s="28">
        <v>0</v>
      </c>
      <c r="P108" s="29">
        <v>0</v>
      </c>
      <c r="Q108" s="2">
        <f t="shared" si="10"/>
        <v>3</v>
      </c>
      <c r="R108" s="4">
        <f t="shared" si="11"/>
        <v>927206</v>
      </c>
    </row>
    <row r="109" spans="2:18" x14ac:dyDescent="0.2">
      <c r="B109" s="1" t="s">
        <v>83</v>
      </c>
      <c r="C109" s="2">
        <v>0</v>
      </c>
      <c r="D109" s="3">
        <v>0</v>
      </c>
      <c r="E109" s="2">
        <v>2</v>
      </c>
      <c r="F109" s="3">
        <v>573239</v>
      </c>
      <c r="G109" s="2">
        <v>13</v>
      </c>
      <c r="H109" s="3">
        <v>1494266</v>
      </c>
      <c r="I109" s="2">
        <v>15</v>
      </c>
      <c r="J109" s="3">
        <v>956091</v>
      </c>
      <c r="K109" s="2">
        <v>0</v>
      </c>
      <c r="L109" s="3">
        <v>0</v>
      </c>
      <c r="M109" s="2">
        <v>2</v>
      </c>
      <c r="N109" s="3">
        <v>73040</v>
      </c>
      <c r="O109" s="2">
        <v>0</v>
      </c>
      <c r="P109" s="3">
        <v>0</v>
      </c>
      <c r="Q109" s="2">
        <f t="shared" si="10"/>
        <v>32</v>
      </c>
      <c r="R109" s="4">
        <f t="shared" si="11"/>
        <v>3096636</v>
      </c>
    </row>
    <row r="110" spans="2:18" x14ac:dyDescent="0.2">
      <c r="B110" s="1" t="s">
        <v>84</v>
      </c>
      <c r="C110" s="2">
        <v>0</v>
      </c>
      <c r="D110" s="3">
        <v>0</v>
      </c>
      <c r="E110" s="2">
        <v>1</v>
      </c>
      <c r="F110" s="3">
        <v>436000</v>
      </c>
      <c r="G110" s="2">
        <v>0</v>
      </c>
      <c r="H110" s="3">
        <v>0</v>
      </c>
      <c r="I110" s="2">
        <v>0</v>
      </c>
      <c r="J110" s="3">
        <v>0</v>
      </c>
      <c r="K110" s="2">
        <v>0</v>
      </c>
      <c r="L110" s="3">
        <v>0</v>
      </c>
      <c r="M110" s="2">
        <v>0</v>
      </c>
      <c r="N110" s="3">
        <v>0</v>
      </c>
      <c r="O110" s="2">
        <v>0</v>
      </c>
      <c r="P110" s="3">
        <v>0</v>
      </c>
      <c r="Q110" s="2">
        <f t="shared" si="10"/>
        <v>1</v>
      </c>
      <c r="R110" s="4">
        <f t="shared" si="11"/>
        <v>436000</v>
      </c>
    </row>
    <row r="111" spans="2:18" x14ac:dyDescent="0.2">
      <c r="B111" s="1" t="s">
        <v>152</v>
      </c>
      <c r="C111" s="2">
        <v>1</v>
      </c>
      <c r="D111" s="3">
        <v>340000</v>
      </c>
      <c r="E111" s="2">
        <v>0</v>
      </c>
      <c r="F111" s="3">
        <v>0</v>
      </c>
      <c r="G111" s="2">
        <v>0</v>
      </c>
      <c r="H111" s="3">
        <v>0</v>
      </c>
      <c r="I111" s="2">
        <v>0</v>
      </c>
      <c r="J111" s="3">
        <v>0</v>
      </c>
      <c r="K111" s="2">
        <v>0</v>
      </c>
      <c r="L111" s="3">
        <v>0</v>
      </c>
      <c r="M111" s="2">
        <v>0</v>
      </c>
      <c r="N111" s="3">
        <v>0</v>
      </c>
      <c r="O111" s="2">
        <v>1</v>
      </c>
      <c r="P111" s="3">
        <v>236000</v>
      </c>
      <c r="Q111" s="2">
        <f t="shared" si="10"/>
        <v>2</v>
      </c>
      <c r="R111" s="4">
        <f t="shared" si="11"/>
        <v>576000</v>
      </c>
    </row>
    <row r="112" spans="2:18" x14ac:dyDescent="0.2">
      <c r="B112" s="1" t="s">
        <v>118</v>
      </c>
      <c r="C112" s="2">
        <v>0</v>
      </c>
      <c r="D112" s="3">
        <v>0</v>
      </c>
      <c r="E112" s="2">
        <v>2</v>
      </c>
      <c r="F112" s="3">
        <v>545000</v>
      </c>
      <c r="G112" s="2">
        <v>1</v>
      </c>
      <c r="H112" s="3">
        <v>253000</v>
      </c>
      <c r="I112" s="2">
        <v>0</v>
      </c>
      <c r="J112" s="3">
        <v>0</v>
      </c>
      <c r="K112" s="2">
        <v>0</v>
      </c>
      <c r="L112" s="3">
        <v>0</v>
      </c>
      <c r="M112" s="2">
        <v>0</v>
      </c>
      <c r="N112" s="3">
        <v>0</v>
      </c>
      <c r="O112" s="2">
        <v>0</v>
      </c>
      <c r="P112" s="3">
        <v>0</v>
      </c>
      <c r="Q112" s="8">
        <f t="shared" si="10"/>
        <v>3</v>
      </c>
      <c r="R112" s="10">
        <f t="shared" si="11"/>
        <v>798000</v>
      </c>
    </row>
    <row r="113" spans="2:18" x14ac:dyDescent="0.2">
      <c r="B113" s="27" t="s">
        <v>153</v>
      </c>
      <c r="C113" s="28">
        <v>0</v>
      </c>
      <c r="D113" s="29">
        <v>0</v>
      </c>
      <c r="E113" s="28">
        <v>0</v>
      </c>
      <c r="F113" s="29">
        <v>0</v>
      </c>
      <c r="G113" s="28">
        <v>0</v>
      </c>
      <c r="H113" s="29">
        <v>0</v>
      </c>
      <c r="I113" s="28">
        <v>1</v>
      </c>
      <c r="J113" s="29">
        <v>77600</v>
      </c>
      <c r="K113" s="28">
        <v>0</v>
      </c>
      <c r="L113" s="29">
        <v>0</v>
      </c>
      <c r="M113" s="28">
        <v>1</v>
      </c>
      <c r="N113" s="29">
        <v>52400</v>
      </c>
      <c r="O113" s="28">
        <v>0</v>
      </c>
      <c r="P113" s="29">
        <v>0</v>
      </c>
      <c r="Q113" s="2">
        <f t="shared" si="10"/>
        <v>2</v>
      </c>
      <c r="R113" s="4">
        <f t="shared" si="11"/>
        <v>130000</v>
      </c>
    </row>
    <row r="114" spans="2:18" x14ac:dyDescent="0.2">
      <c r="B114" s="1" t="s">
        <v>39</v>
      </c>
      <c r="C114" s="2">
        <v>0</v>
      </c>
      <c r="D114" s="3">
        <v>0</v>
      </c>
      <c r="E114" s="2">
        <v>1</v>
      </c>
      <c r="F114" s="3">
        <v>563508</v>
      </c>
      <c r="G114" s="2">
        <v>0</v>
      </c>
      <c r="H114" s="3">
        <v>0</v>
      </c>
      <c r="I114" s="2">
        <v>4</v>
      </c>
      <c r="J114" s="3">
        <v>254650</v>
      </c>
      <c r="K114" s="2">
        <v>0</v>
      </c>
      <c r="L114" s="3">
        <v>0</v>
      </c>
      <c r="M114" s="2">
        <v>2</v>
      </c>
      <c r="N114" s="3">
        <v>97600</v>
      </c>
      <c r="O114" s="2">
        <v>0</v>
      </c>
      <c r="P114" s="3">
        <v>0</v>
      </c>
      <c r="Q114" s="2">
        <f t="shared" si="10"/>
        <v>7</v>
      </c>
      <c r="R114" s="4">
        <f t="shared" si="11"/>
        <v>915758</v>
      </c>
    </row>
    <row r="115" spans="2:18" x14ac:dyDescent="0.2">
      <c r="B115" s="1" t="s">
        <v>154</v>
      </c>
      <c r="C115" s="2">
        <v>0</v>
      </c>
      <c r="D115" s="3">
        <v>0</v>
      </c>
      <c r="E115" s="2">
        <v>5</v>
      </c>
      <c r="F115" s="3">
        <v>2320000</v>
      </c>
      <c r="G115" s="2">
        <v>0</v>
      </c>
      <c r="H115" s="3">
        <v>0</v>
      </c>
      <c r="I115" s="2">
        <v>2</v>
      </c>
      <c r="J115" s="3">
        <v>214434</v>
      </c>
      <c r="K115" s="2">
        <v>0</v>
      </c>
      <c r="L115" s="3">
        <v>0</v>
      </c>
      <c r="M115" s="2">
        <v>0</v>
      </c>
      <c r="N115" s="3">
        <v>0</v>
      </c>
      <c r="O115" s="2">
        <v>0</v>
      </c>
      <c r="P115" s="3">
        <v>0</v>
      </c>
      <c r="Q115" s="2">
        <f t="shared" si="10"/>
        <v>7</v>
      </c>
      <c r="R115" s="4">
        <f t="shared" si="11"/>
        <v>2534434</v>
      </c>
    </row>
    <row r="116" spans="2:18" x14ac:dyDescent="0.2">
      <c r="B116" s="1" t="s">
        <v>85</v>
      </c>
      <c r="C116" s="2">
        <v>0</v>
      </c>
      <c r="D116" s="3">
        <v>0</v>
      </c>
      <c r="E116" s="2">
        <v>0</v>
      </c>
      <c r="F116" s="3">
        <v>0</v>
      </c>
      <c r="G116" s="2">
        <v>0</v>
      </c>
      <c r="H116" s="3">
        <v>0</v>
      </c>
      <c r="I116" s="2">
        <v>1</v>
      </c>
      <c r="J116" s="3">
        <v>308000</v>
      </c>
      <c r="K116" s="2">
        <v>0</v>
      </c>
      <c r="L116" s="3">
        <v>0</v>
      </c>
      <c r="M116" s="2">
        <v>0</v>
      </c>
      <c r="N116" s="3">
        <v>0</v>
      </c>
      <c r="O116" s="2">
        <v>0</v>
      </c>
      <c r="P116" s="3">
        <v>0</v>
      </c>
      <c r="Q116" s="2">
        <f t="shared" si="10"/>
        <v>1</v>
      </c>
      <c r="R116" s="4">
        <f t="shared" si="11"/>
        <v>308000</v>
      </c>
    </row>
    <row r="117" spans="2:18" x14ac:dyDescent="0.2">
      <c r="B117" s="1" t="s">
        <v>155</v>
      </c>
      <c r="C117" s="2">
        <v>0</v>
      </c>
      <c r="D117" s="3">
        <v>0</v>
      </c>
      <c r="E117" s="2">
        <v>0</v>
      </c>
      <c r="F117" s="3">
        <v>0</v>
      </c>
      <c r="G117" s="2">
        <v>2</v>
      </c>
      <c r="H117" s="3">
        <v>153900</v>
      </c>
      <c r="I117" s="2">
        <v>0</v>
      </c>
      <c r="J117" s="3">
        <v>0</v>
      </c>
      <c r="K117" s="2">
        <v>0</v>
      </c>
      <c r="L117" s="3">
        <v>0</v>
      </c>
      <c r="M117" s="2">
        <v>0</v>
      </c>
      <c r="N117" s="3">
        <v>0</v>
      </c>
      <c r="O117" s="2">
        <v>0</v>
      </c>
      <c r="P117" s="3">
        <v>0</v>
      </c>
      <c r="Q117" s="8">
        <f t="shared" si="10"/>
        <v>2</v>
      </c>
      <c r="R117" s="10">
        <f t="shared" si="11"/>
        <v>153900</v>
      </c>
    </row>
    <row r="118" spans="2:18" x14ac:dyDescent="0.2">
      <c r="B118" s="27" t="s">
        <v>86</v>
      </c>
      <c r="C118" s="28">
        <v>0</v>
      </c>
      <c r="D118" s="29">
        <v>0</v>
      </c>
      <c r="E118" s="28">
        <v>0</v>
      </c>
      <c r="F118" s="29">
        <v>0</v>
      </c>
      <c r="G118" s="28">
        <v>0</v>
      </c>
      <c r="H118" s="29">
        <v>0</v>
      </c>
      <c r="I118" s="28">
        <v>4</v>
      </c>
      <c r="J118" s="29">
        <v>1149168</v>
      </c>
      <c r="K118" s="28">
        <v>0</v>
      </c>
      <c r="L118" s="29">
        <v>0</v>
      </c>
      <c r="M118" s="28">
        <v>0</v>
      </c>
      <c r="N118" s="29">
        <v>0</v>
      </c>
      <c r="O118" s="28">
        <v>0</v>
      </c>
      <c r="P118" s="29">
        <v>0</v>
      </c>
      <c r="Q118" s="2">
        <f t="shared" si="10"/>
        <v>4</v>
      </c>
      <c r="R118" s="4">
        <f t="shared" si="11"/>
        <v>1149168</v>
      </c>
    </row>
    <row r="119" spans="2:18" x14ac:dyDescent="0.2">
      <c r="B119" s="1" t="s">
        <v>87</v>
      </c>
      <c r="C119" s="2">
        <v>0</v>
      </c>
      <c r="D119" s="3">
        <v>0</v>
      </c>
      <c r="E119" s="2">
        <v>6</v>
      </c>
      <c r="F119" s="3">
        <v>1704000</v>
      </c>
      <c r="G119" s="2">
        <v>0</v>
      </c>
      <c r="H119" s="3">
        <v>0</v>
      </c>
      <c r="I119" s="2">
        <v>0</v>
      </c>
      <c r="J119" s="3">
        <v>0</v>
      </c>
      <c r="K119" s="2">
        <v>0</v>
      </c>
      <c r="L119" s="3">
        <v>0</v>
      </c>
      <c r="M119" s="2">
        <v>0</v>
      </c>
      <c r="N119" s="3">
        <v>0</v>
      </c>
      <c r="O119" s="2">
        <v>0</v>
      </c>
      <c r="P119" s="3">
        <v>0</v>
      </c>
      <c r="Q119" s="2">
        <f t="shared" si="10"/>
        <v>6</v>
      </c>
      <c r="R119" s="4">
        <f t="shared" si="11"/>
        <v>1704000</v>
      </c>
    </row>
    <row r="120" spans="2:18" x14ac:dyDescent="0.2">
      <c r="B120" s="1" t="s">
        <v>88</v>
      </c>
      <c r="C120" s="2">
        <v>2</v>
      </c>
      <c r="D120" s="3">
        <v>681200</v>
      </c>
      <c r="E120" s="2">
        <v>0</v>
      </c>
      <c r="F120" s="3">
        <v>0</v>
      </c>
      <c r="G120" s="2">
        <v>0</v>
      </c>
      <c r="H120" s="3">
        <v>0</v>
      </c>
      <c r="I120" s="2">
        <v>0</v>
      </c>
      <c r="J120" s="3">
        <v>0</v>
      </c>
      <c r="K120" s="2">
        <v>0</v>
      </c>
      <c r="L120" s="3">
        <v>0</v>
      </c>
      <c r="M120" s="2">
        <v>1</v>
      </c>
      <c r="N120" s="3">
        <v>85950</v>
      </c>
      <c r="O120" s="2">
        <v>0</v>
      </c>
      <c r="P120" s="3">
        <v>0</v>
      </c>
      <c r="Q120" s="2">
        <f t="shared" si="10"/>
        <v>3</v>
      </c>
      <c r="R120" s="4">
        <f t="shared" si="11"/>
        <v>767150</v>
      </c>
    </row>
    <row r="121" spans="2:18" x14ac:dyDescent="0.2">
      <c r="B121" s="1" t="s">
        <v>156</v>
      </c>
      <c r="C121" s="2">
        <v>0</v>
      </c>
      <c r="D121" s="3">
        <v>0</v>
      </c>
      <c r="E121" s="2">
        <v>0</v>
      </c>
      <c r="F121" s="3">
        <v>0</v>
      </c>
      <c r="G121" s="2">
        <v>2</v>
      </c>
      <c r="H121" s="3">
        <v>579200</v>
      </c>
      <c r="I121" s="2">
        <v>0</v>
      </c>
      <c r="J121" s="3">
        <v>0</v>
      </c>
      <c r="K121" s="2">
        <v>0</v>
      </c>
      <c r="L121" s="3">
        <v>0</v>
      </c>
      <c r="M121" s="2">
        <v>0</v>
      </c>
      <c r="N121" s="3">
        <v>0</v>
      </c>
      <c r="O121" s="2">
        <v>0</v>
      </c>
      <c r="P121" s="3">
        <v>0</v>
      </c>
      <c r="Q121" s="2">
        <f t="shared" si="10"/>
        <v>2</v>
      </c>
      <c r="R121" s="4">
        <f t="shared" si="11"/>
        <v>579200</v>
      </c>
    </row>
    <row r="122" spans="2:18" x14ac:dyDescent="0.2">
      <c r="B122" s="7" t="s">
        <v>89</v>
      </c>
      <c r="C122" s="8">
        <v>3</v>
      </c>
      <c r="D122" s="9">
        <v>952544</v>
      </c>
      <c r="E122" s="8">
        <v>0</v>
      </c>
      <c r="F122" s="9">
        <v>0</v>
      </c>
      <c r="G122" s="8">
        <v>0</v>
      </c>
      <c r="H122" s="9">
        <v>0</v>
      </c>
      <c r="I122" s="8">
        <v>0</v>
      </c>
      <c r="J122" s="9">
        <v>0</v>
      </c>
      <c r="K122" s="8">
        <v>0</v>
      </c>
      <c r="L122" s="9">
        <v>0</v>
      </c>
      <c r="M122" s="8">
        <v>0</v>
      </c>
      <c r="N122" s="9">
        <v>0</v>
      </c>
      <c r="O122" s="8">
        <v>0</v>
      </c>
      <c r="P122" s="9">
        <v>0</v>
      </c>
      <c r="Q122" s="8">
        <f t="shared" si="10"/>
        <v>3</v>
      </c>
      <c r="R122" s="10">
        <f t="shared" si="11"/>
        <v>952544</v>
      </c>
    </row>
    <row r="123" spans="2:18" x14ac:dyDescent="0.2">
      <c r="B123" s="1" t="s">
        <v>40</v>
      </c>
      <c r="C123" s="2">
        <v>1</v>
      </c>
      <c r="D123" s="3">
        <v>480000</v>
      </c>
      <c r="E123" s="2">
        <v>0</v>
      </c>
      <c r="F123" s="3">
        <v>0</v>
      </c>
      <c r="G123" s="2">
        <v>0</v>
      </c>
      <c r="H123" s="3">
        <v>0</v>
      </c>
      <c r="I123" s="2">
        <v>0</v>
      </c>
      <c r="J123" s="3">
        <v>0</v>
      </c>
      <c r="K123" s="2">
        <v>0</v>
      </c>
      <c r="L123" s="3">
        <v>0</v>
      </c>
      <c r="M123" s="2">
        <v>0</v>
      </c>
      <c r="N123" s="3">
        <v>0</v>
      </c>
      <c r="O123" s="2">
        <v>0</v>
      </c>
      <c r="P123" s="3">
        <v>0</v>
      </c>
      <c r="Q123" s="2">
        <f t="shared" si="10"/>
        <v>1</v>
      </c>
      <c r="R123" s="4">
        <f t="shared" si="11"/>
        <v>480000</v>
      </c>
    </row>
    <row r="124" spans="2:18" x14ac:dyDescent="0.2">
      <c r="B124" s="1" t="s">
        <v>41</v>
      </c>
      <c r="C124" s="2">
        <v>0</v>
      </c>
      <c r="D124" s="3">
        <v>0</v>
      </c>
      <c r="E124" s="2">
        <v>0</v>
      </c>
      <c r="F124" s="3">
        <v>14676</v>
      </c>
      <c r="G124" s="2">
        <v>0</v>
      </c>
      <c r="H124" s="3">
        <v>0</v>
      </c>
      <c r="I124" s="2">
        <v>0</v>
      </c>
      <c r="J124" s="3">
        <v>0</v>
      </c>
      <c r="K124" s="2">
        <v>0</v>
      </c>
      <c r="L124" s="3">
        <v>0</v>
      </c>
      <c r="M124" s="2">
        <v>0</v>
      </c>
      <c r="N124" s="3">
        <v>0</v>
      </c>
      <c r="O124" s="2">
        <v>0</v>
      </c>
      <c r="P124" s="3">
        <v>0</v>
      </c>
      <c r="Q124" s="2">
        <f t="shared" si="10"/>
        <v>0</v>
      </c>
      <c r="R124" s="4">
        <f t="shared" si="11"/>
        <v>14676</v>
      </c>
    </row>
    <row r="125" spans="2:18" x14ac:dyDescent="0.2">
      <c r="B125" s="1" t="s">
        <v>119</v>
      </c>
      <c r="C125" s="2">
        <v>0</v>
      </c>
      <c r="D125" s="3">
        <v>0</v>
      </c>
      <c r="E125" s="2">
        <v>0</v>
      </c>
      <c r="F125" s="3">
        <v>0</v>
      </c>
      <c r="G125" s="2">
        <v>0</v>
      </c>
      <c r="H125" s="3">
        <v>0</v>
      </c>
      <c r="I125" s="2">
        <v>0</v>
      </c>
      <c r="J125" s="3">
        <v>0</v>
      </c>
      <c r="K125" s="2">
        <v>0</v>
      </c>
      <c r="L125" s="3">
        <v>0</v>
      </c>
      <c r="M125" s="2">
        <v>1</v>
      </c>
      <c r="N125" s="3">
        <v>69318</v>
      </c>
      <c r="O125" s="2">
        <v>0</v>
      </c>
      <c r="P125" s="3">
        <v>0</v>
      </c>
      <c r="Q125" s="2">
        <f t="shared" si="10"/>
        <v>1</v>
      </c>
      <c r="R125" s="4">
        <f t="shared" si="11"/>
        <v>69318</v>
      </c>
    </row>
    <row r="126" spans="2:18" x14ac:dyDescent="0.2">
      <c r="B126" s="7" t="s">
        <v>157</v>
      </c>
      <c r="C126" s="8">
        <v>0</v>
      </c>
      <c r="D126" s="9">
        <v>0</v>
      </c>
      <c r="E126" s="8">
        <v>0</v>
      </c>
      <c r="F126" s="9">
        <v>0</v>
      </c>
      <c r="G126" s="8">
        <v>0</v>
      </c>
      <c r="H126" s="9">
        <v>0</v>
      </c>
      <c r="I126" s="8">
        <v>0</v>
      </c>
      <c r="J126" s="9">
        <v>0</v>
      </c>
      <c r="K126" s="8">
        <v>0</v>
      </c>
      <c r="L126" s="9">
        <v>0</v>
      </c>
      <c r="M126" s="8">
        <v>10</v>
      </c>
      <c r="N126" s="9">
        <v>520000</v>
      </c>
      <c r="O126" s="8">
        <v>0</v>
      </c>
      <c r="P126" s="9">
        <v>0</v>
      </c>
      <c r="Q126" s="8">
        <f t="shared" si="10"/>
        <v>10</v>
      </c>
      <c r="R126" s="10">
        <f t="shared" si="11"/>
        <v>520000</v>
      </c>
    </row>
    <row r="127" spans="2:18" x14ac:dyDescent="0.2">
      <c r="B127" s="1" t="s">
        <v>158</v>
      </c>
      <c r="C127" s="2">
        <v>0</v>
      </c>
      <c r="D127" s="3">
        <v>0</v>
      </c>
      <c r="E127" s="2">
        <v>1</v>
      </c>
      <c r="F127" s="3">
        <v>475000</v>
      </c>
      <c r="G127" s="2">
        <v>0</v>
      </c>
      <c r="H127" s="3">
        <v>0</v>
      </c>
      <c r="I127" s="2">
        <v>0</v>
      </c>
      <c r="J127" s="3">
        <v>0</v>
      </c>
      <c r="K127" s="2">
        <v>0</v>
      </c>
      <c r="L127" s="3">
        <v>0</v>
      </c>
      <c r="M127" s="2">
        <v>0</v>
      </c>
      <c r="N127" s="3">
        <v>0</v>
      </c>
      <c r="O127" s="2">
        <v>0</v>
      </c>
      <c r="P127" s="3">
        <v>0</v>
      </c>
      <c r="Q127" s="2">
        <f t="shared" si="10"/>
        <v>1</v>
      </c>
      <c r="R127" s="4">
        <f t="shared" si="11"/>
        <v>475000</v>
      </c>
    </row>
    <row r="128" spans="2:18" x14ac:dyDescent="0.2">
      <c r="B128" s="1" t="s">
        <v>159</v>
      </c>
      <c r="C128" s="2">
        <v>0</v>
      </c>
      <c r="D128" s="3">
        <v>0</v>
      </c>
      <c r="E128" s="2">
        <v>0</v>
      </c>
      <c r="F128" s="3">
        <v>0</v>
      </c>
      <c r="G128" s="2">
        <v>0</v>
      </c>
      <c r="H128" s="3">
        <v>0</v>
      </c>
      <c r="I128" s="2">
        <v>3</v>
      </c>
      <c r="J128" s="3">
        <v>300000</v>
      </c>
      <c r="K128" s="2">
        <v>0</v>
      </c>
      <c r="L128" s="3">
        <v>0</v>
      </c>
      <c r="M128" s="2">
        <v>0</v>
      </c>
      <c r="N128" s="3">
        <v>0</v>
      </c>
      <c r="O128" s="2">
        <v>0</v>
      </c>
      <c r="P128" s="3">
        <v>0</v>
      </c>
      <c r="Q128" s="2">
        <f t="shared" si="10"/>
        <v>3</v>
      </c>
      <c r="R128" s="4">
        <f t="shared" si="11"/>
        <v>300000</v>
      </c>
    </row>
    <row r="129" spans="2:18" x14ac:dyDescent="0.2">
      <c r="B129" s="1" t="s">
        <v>160</v>
      </c>
      <c r="C129" s="2">
        <v>0</v>
      </c>
      <c r="D129" s="3">
        <v>0</v>
      </c>
      <c r="E129" s="2">
        <v>0</v>
      </c>
      <c r="F129" s="3">
        <v>0</v>
      </c>
      <c r="G129" s="2">
        <v>0</v>
      </c>
      <c r="H129" s="3">
        <v>0</v>
      </c>
      <c r="I129" s="2">
        <v>1</v>
      </c>
      <c r="J129" s="3">
        <v>66110</v>
      </c>
      <c r="K129" s="2">
        <v>0</v>
      </c>
      <c r="L129" s="3">
        <v>0</v>
      </c>
      <c r="M129" s="2">
        <v>0</v>
      </c>
      <c r="N129" s="3">
        <v>0</v>
      </c>
      <c r="O129" s="2">
        <v>0</v>
      </c>
      <c r="P129" s="3">
        <v>0</v>
      </c>
      <c r="Q129" s="2">
        <f t="shared" si="10"/>
        <v>1</v>
      </c>
      <c r="R129" s="4">
        <f t="shared" si="11"/>
        <v>66110</v>
      </c>
    </row>
    <row r="130" spans="2:18" x14ac:dyDescent="0.2">
      <c r="B130" s="1" t="s">
        <v>161</v>
      </c>
      <c r="C130" s="2">
        <v>0</v>
      </c>
      <c r="D130" s="3">
        <v>0</v>
      </c>
      <c r="E130" s="2">
        <v>3</v>
      </c>
      <c r="F130" s="3">
        <v>427500</v>
      </c>
      <c r="G130" s="2">
        <v>0</v>
      </c>
      <c r="H130" s="3">
        <v>0</v>
      </c>
      <c r="I130" s="2">
        <v>0</v>
      </c>
      <c r="J130" s="3">
        <v>0</v>
      </c>
      <c r="K130" s="2">
        <v>0</v>
      </c>
      <c r="L130" s="3">
        <v>0</v>
      </c>
      <c r="M130" s="2">
        <v>0</v>
      </c>
      <c r="N130" s="3">
        <v>0</v>
      </c>
      <c r="O130" s="2">
        <v>0</v>
      </c>
      <c r="P130" s="3">
        <v>0</v>
      </c>
      <c r="Q130" s="2">
        <f t="shared" si="10"/>
        <v>3</v>
      </c>
      <c r="R130" s="4">
        <f t="shared" si="11"/>
        <v>427500</v>
      </c>
    </row>
    <row r="131" spans="2:18" x14ac:dyDescent="0.2">
      <c r="B131" s="7" t="s">
        <v>162</v>
      </c>
      <c r="C131" s="8">
        <v>0</v>
      </c>
      <c r="D131" s="9">
        <v>0</v>
      </c>
      <c r="E131" s="8">
        <v>4</v>
      </c>
      <c r="F131" s="9">
        <v>1936000</v>
      </c>
      <c r="G131" s="8">
        <v>0</v>
      </c>
      <c r="H131" s="9">
        <v>0</v>
      </c>
      <c r="I131" s="8">
        <v>0</v>
      </c>
      <c r="J131" s="9">
        <v>0</v>
      </c>
      <c r="K131" s="8">
        <v>0</v>
      </c>
      <c r="L131" s="9">
        <v>0</v>
      </c>
      <c r="M131" s="8">
        <v>0</v>
      </c>
      <c r="N131" s="9">
        <v>0</v>
      </c>
      <c r="O131" s="8">
        <v>0</v>
      </c>
      <c r="P131" s="9">
        <v>0</v>
      </c>
      <c r="Q131" s="8">
        <f t="shared" si="10"/>
        <v>4</v>
      </c>
      <c r="R131" s="10">
        <f t="shared" si="11"/>
        <v>1936000</v>
      </c>
    </row>
    <row r="132" spans="2:18" x14ac:dyDescent="0.2">
      <c r="B132" s="1" t="s">
        <v>163</v>
      </c>
      <c r="C132" s="2">
        <v>0</v>
      </c>
      <c r="D132" s="3">
        <v>0</v>
      </c>
      <c r="E132" s="2">
        <v>0</v>
      </c>
      <c r="F132" s="3">
        <v>0</v>
      </c>
      <c r="G132" s="2">
        <v>0</v>
      </c>
      <c r="H132" s="3">
        <v>0</v>
      </c>
      <c r="I132" s="2">
        <v>2</v>
      </c>
      <c r="J132" s="3">
        <v>99000</v>
      </c>
      <c r="K132" s="2">
        <v>0</v>
      </c>
      <c r="L132" s="3">
        <v>0</v>
      </c>
      <c r="M132" s="2">
        <v>0</v>
      </c>
      <c r="N132" s="3">
        <v>0</v>
      </c>
      <c r="O132" s="2">
        <v>0</v>
      </c>
      <c r="P132" s="3">
        <v>0</v>
      </c>
      <c r="Q132" s="28">
        <f t="shared" ref="Q132:Q148" si="12">C132+E132+G132+I132+K132+M132+O132</f>
        <v>2</v>
      </c>
      <c r="R132" s="32">
        <f t="shared" ref="R132:R148" si="13">D132+F132+H132+J132+L132+N132+P132</f>
        <v>99000</v>
      </c>
    </row>
    <row r="133" spans="2:18" x14ac:dyDescent="0.2">
      <c r="B133" s="1" t="s">
        <v>164</v>
      </c>
      <c r="C133" s="2">
        <v>0</v>
      </c>
      <c r="D133" s="3">
        <v>0</v>
      </c>
      <c r="E133" s="2">
        <v>0</v>
      </c>
      <c r="F133" s="3">
        <v>0</v>
      </c>
      <c r="G133" s="2">
        <v>0</v>
      </c>
      <c r="H133" s="3">
        <v>0</v>
      </c>
      <c r="I133" s="2">
        <v>3</v>
      </c>
      <c r="J133" s="3">
        <v>322604</v>
      </c>
      <c r="K133" s="2">
        <v>0</v>
      </c>
      <c r="L133" s="3">
        <v>0</v>
      </c>
      <c r="M133" s="2">
        <v>3</v>
      </c>
      <c r="N133" s="3">
        <v>305558</v>
      </c>
      <c r="O133" s="2">
        <v>0</v>
      </c>
      <c r="P133" s="3">
        <v>0</v>
      </c>
      <c r="Q133" s="2">
        <f t="shared" si="12"/>
        <v>6</v>
      </c>
      <c r="R133" s="4">
        <f t="shared" si="13"/>
        <v>628162</v>
      </c>
    </row>
    <row r="134" spans="2:18" x14ac:dyDescent="0.2">
      <c r="B134" s="1" t="s">
        <v>165</v>
      </c>
      <c r="C134" s="2">
        <v>0</v>
      </c>
      <c r="D134" s="3">
        <v>0</v>
      </c>
      <c r="E134" s="2">
        <v>1</v>
      </c>
      <c r="F134" s="3">
        <v>500000</v>
      </c>
      <c r="G134" s="2">
        <v>0</v>
      </c>
      <c r="H134" s="3">
        <v>0</v>
      </c>
      <c r="I134" s="2">
        <v>0</v>
      </c>
      <c r="J134" s="3">
        <v>0</v>
      </c>
      <c r="K134" s="2">
        <v>0</v>
      </c>
      <c r="L134" s="3">
        <v>0</v>
      </c>
      <c r="M134" s="2">
        <v>0</v>
      </c>
      <c r="N134" s="3">
        <v>0</v>
      </c>
      <c r="O134" s="2">
        <v>0</v>
      </c>
      <c r="P134" s="3">
        <v>0</v>
      </c>
      <c r="Q134" s="2">
        <f t="shared" si="12"/>
        <v>1</v>
      </c>
      <c r="R134" s="4">
        <f t="shared" si="13"/>
        <v>500000</v>
      </c>
    </row>
    <row r="135" spans="2:18" x14ac:dyDescent="0.2">
      <c r="B135" s="1" t="s">
        <v>120</v>
      </c>
      <c r="C135" s="2">
        <v>7</v>
      </c>
      <c r="D135" s="3">
        <v>3735200</v>
      </c>
      <c r="E135" s="2">
        <v>0</v>
      </c>
      <c r="F135" s="3">
        <v>0</v>
      </c>
      <c r="G135" s="2">
        <v>0</v>
      </c>
      <c r="H135" s="3">
        <v>0</v>
      </c>
      <c r="I135" s="2">
        <v>0</v>
      </c>
      <c r="J135" s="3">
        <v>0</v>
      </c>
      <c r="K135" s="2">
        <v>0</v>
      </c>
      <c r="L135" s="3">
        <v>0</v>
      </c>
      <c r="M135" s="2">
        <v>0</v>
      </c>
      <c r="N135" s="3">
        <v>0</v>
      </c>
      <c r="O135" s="2">
        <v>0</v>
      </c>
      <c r="P135" s="3">
        <v>0</v>
      </c>
      <c r="Q135" s="2">
        <f t="shared" si="12"/>
        <v>7</v>
      </c>
      <c r="R135" s="4">
        <f t="shared" si="13"/>
        <v>3735200</v>
      </c>
    </row>
    <row r="136" spans="2:18" x14ac:dyDescent="0.2">
      <c r="B136" s="7" t="s">
        <v>90</v>
      </c>
      <c r="C136" s="8">
        <v>0</v>
      </c>
      <c r="D136" s="9">
        <v>0</v>
      </c>
      <c r="E136" s="8">
        <v>0</v>
      </c>
      <c r="F136" s="9">
        <v>0</v>
      </c>
      <c r="G136" s="8">
        <v>0</v>
      </c>
      <c r="H136" s="9">
        <v>0</v>
      </c>
      <c r="I136" s="8">
        <v>2</v>
      </c>
      <c r="J136" s="9">
        <v>197813</v>
      </c>
      <c r="K136" s="8">
        <v>0</v>
      </c>
      <c r="L136" s="9">
        <v>0</v>
      </c>
      <c r="M136" s="8">
        <v>0</v>
      </c>
      <c r="N136" s="9">
        <v>0</v>
      </c>
      <c r="O136" s="8">
        <v>0</v>
      </c>
      <c r="P136" s="9">
        <v>0</v>
      </c>
      <c r="Q136" s="8">
        <f t="shared" si="12"/>
        <v>2</v>
      </c>
      <c r="R136" s="10">
        <f t="shared" si="13"/>
        <v>197813</v>
      </c>
    </row>
    <row r="137" spans="2:18" x14ac:dyDescent="0.2">
      <c r="B137" s="1" t="s">
        <v>91</v>
      </c>
      <c r="C137" s="2">
        <v>0</v>
      </c>
      <c r="D137" s="3">
        <v>0</v>
      </c>
      <c r="E137" s="2">
        <v>0</v>
      </c>
      <c r="F137" s="3">
        <v>0</v>
      </c>
      <c r="G137" s="2">
        <v>0</v>
      </c>
      <c r="H137" s="3">
        <v>0</v>
      </c>
      <c r="I137" s="2">
        <v>1</v>
      </c>
      <c r="J137" s="3">
        <v>75000</v>
      </c>
      <c r="K137" s="2">
        <v>0</v>
      </c>
      <c r="L137" s="3">
        <v>0</v>
      </c>
      <c r="M137" s="2">
        <v>0</v>
      </c>
      <c r="N137" s="3">
        <v>0</v>
      </c>
      <c r="O137" s="2">
        <v>0</v>
      </c>
      <c r="P137" s="3">
        <v>0</v>
      </c>
      <c r="Q137" s="2">
        <f t="shared" si="12"/>
        <v>1</v>
      </c>
      <c r="R137" s="4">
        <f t="shared" si="13"/>
        <v>75000</v>
      </c>
    </row>
    <row r="138" spans="2:18" x14ac:dyDescent="0.2">
      <c r="B138" s="1" t="s">
        <v>121</v>
      </c>
      <c r="C138" s="2">
        <v>0</v>
      </c>
      <c r="D138" s="3">
        <v>0</v>
      </c>
      <c r="E138" s="2">
        <v>3</v>
      </c>
      <c r="F138" s="3">
        <v>300000</v>
      </c>
      <c r="G138" s="2">
        <v>0</v>
      </c>
      <c r="H138" s="3">
        <v>0</v>
      </c>
      <c r="I138" s="2">
        <v>0</v>
      </c>
      <c r="J138" s="3">
        <v>0</v>
      </c>
      <c r="K138" s="2">
        <v>0</v>
      </c>
      <c r="L138" s="3">
        <v>0</v>
      </c>
      <c r="M138" s="2">
        <v>0</v>
      </c>
      <c r="N138" s="3">
        <v>0</v>
      </c>
      <c r="O138" s="2">
        <v>0</v>
      </c>
      <c r="P138" s="3">
        <v>0</v>
      </c>
      <c r="Q138" s="2">
        <f t="shared" si="12"/>
        <v>3</v>
      </c>
      <c r="R138" s="4">
        <f t="shared" si="13"/>
        <v>300000</v>
      </c>
    </row>
    <row r="139" spans="2:18" x14ac:dyDescent="0.2">
      <c r="B139" s="1" t="s">
        <v>92</v>
      </c>
      <c r="C139" s="2">
        <v>0</v>
      </c>
      <c r="D139" s="3">
        <v>0</v>
      </c>
      <c r="E139" s="2">
        <v>1</v>
      </c>
      <c r="F139" s="3">
        <v>310000</v>
      </c>
      <c r="G139" s="2">
        <v>0</v>
      </c>
      <c r="H139" s="3">
        <v>0</v>
      </c>
      <c r="I139" s="2">
        <v>0</v>
      </c>
      <c r="J139" s="3">
        <v>0</v>
      </c>
      <c r="K139" s="2">
        <v>0</v>
      </c>
      <c r="L139" s="3">
        <v>0</v>
      </c>
      <c r="M139" s="2">
        <v>0</v>
      </c>
      <c r="N139" s="3">
        <v>0</v>
      </c>
      <c r="O139" s="2">
        <v>0</v>
      </c>
      <c r="P139" s="3">
        <v>0</v>
      </c>
      <c r="Q139" s="2">
        <f t="shared" si="12"/>
        <v>1</v>
      </c>
      <c r="R139" s="4">
        <f t="shared" si="13"/>
        <v>310000</v>
      </c>
    </row>
    <row r="140" spans="2:18" x14ac:dyDescent="0.2">
      <c r="B140" s="7" t="s">
        <v>166</v>
      </c>
      <c r="C140" s="8">
        <v>11</v>
      </c>
      <c r="D140" s="9">
        <v>4830600</v>
      </c>
      <c r="E140" s="8">
        <v>0</v>
      </c>
      <c r="F140" s="9">
        <v>0</v>
      </c>
      <c r="G140" s="8">
        <v>0</v>
      </c>
      <c r="H140" s="9">
        <v>0</v>
      </c>
      <c r="I140" s="8">
        <v>0</v>
      </c>
      <c r="J140" s="9">
        <v>0</v>
      </c>
      <c r="K140" s="8">
        <v>0</v>
      </c>
      <c r="L140" s="9">
        <v>0</v>
      </c>
      <c r="M140" s="8">
        <v>0</v>
      </c>
      <c r="N140" s="9">
        <v>0</v>
      </c>
      <c r="O140" s="8">
        <v>0</v>
      </c>
      <c r="P140" s="9">
        <v>0</v>
      </c>
      <c r="Q140" s="8">
        <f t="shared" si="12"/>
        <v>11</v>
      </c>
      <c r="R140" s="10">
        <f t="shared" si="13"/>
        <v>4830600</v>
      </c>
    </row>
    <row r="141" spans="2:18" x14ac:dyDescent="0.2">
      <c r="B141" s="1" t="s">
        <v>167</v>
      </c>
      <c r="C141" s="2">
        <v>1</v>
      </c>
      <c r="D141" s="3">
        <v>355600</v>
      </c>
      <c r="E141" s="2">
        <v>0</v>
      </c>
      <c r="F141" s="3">
        <v>0</v>
      </c>
      <c r="G141" s="2">
        <v>0</v>
      </c>
      <c r="H141" s="3">
        <v>0</v>
      </c>
      <c r="I141" s="2">
        <v>0</v>
      </c>
      <c r="J141" s="3">
        <v>0</v>
      </c>
      <c r="K141" s="2">
        <v>0</v>
      </c>
      <c r="L141" s="3">
        <v>0</v>
      </c>
      <c r="M141" s="2">
        <v>0</v>
      </c>
      <c r="N141" s="3">
        <v>0</v>
      </c>
      <c r="O141" s="2">
        <v>0</v>
      </c>
      <c r="P141" s="3">
        <v>0</v>
      </c>
      <c r="Q141" s="2">
        <f t="shared" si="12"/>
        <v>1</v>
      </c>
      <c r="R141" s="4">
        <f t="shared" si="13"/>
        <v>355600</v>
      </c>
    </row>
    <row r="142" spans="2:18" x14ac:dyDescent="0.2">
      <c r="B142" s="1" t="s">
        <v>168</v>
      </c>
      <c r="C142" s="2">
        <v>0</v>
      </c>
      <c r="D142" s="3">
        <v>0</v>
      </c>
      <c r="E142" s="2">
        <v>0</v>
      </c>
      <c r="F142" s="3">
        <v>0</v>
      </c>
      <c r="G142" s="2">
        <v>0</v>
      </c>
      <c r="H142" s="3">
        <v>0</v>
      </c>
      <c r="I142" s="2">
        <v>0</v>
      </c>
      <c r="J142" s="3">
        <v>0</v>
      </c>
      <c r="K142" s="2">
        <v>0</v>
      </c>
      <c r="L142" s="3">
        <v>0</v>
      </c>
      <c r="M142" s="2">
        <v>0</v>
      </c>
      <c r="N142" s="3">
        <v>0</v>
      </c>
      <c r="O142" s="2">
        <v>1</v>
      </c>
      <c r="P142" s="3">
        <v>97400</v>
      </c>
      <c r="Q142" s="2">
        <f t="shared" si="12"/>
        <v>1</v>
      </c>
      <c r="R142" s="4">
        <f t="shared" si="13"/>
        <v>97400</v>
      </c>
    </row>
    <row r="143" spans="2:18" x14ac:dyDescent="0.2">
      <c r="B143" s="1" t="s">
        <v>169</v>
      </c>
      <c r="C143" s="2">
        <v>0</v>
      </c>
      <c r="D143" s="3">
        <v>0</v>
      </c>
      <c r="E143" s="2">
        <v>0</v>
      </c>
      <c r="F143" s="3">
        <v>0</v>
      </c>
      <c r="G143" s="2">
        <v>0</v>
      </c>
      <c r="H143" s="3">
        <v>0</v>
      </c>
      <c r="I143" s="2">
        <v>1</v>
      </c>
      <c r="J143" s="3">
        <v>544000</v>
      </c>
      <c r="K143" s="2">
        <v>0</v>
      </c>
      <c r="L143" s="3">
        <v>0</v>
      </c>
      <c r="M143" s="2">
        <v>0</v>
      </c>
      <c r="N143" s="3">
        <v>0</v>
      </c>
      <c r="O143" s="2">
        <v>0</v>
      </c>
      <c r="P143" s="3">
        <v>0</v>
      </c>
      <c r="Q143" s="2">
        <f t="shared" si="12"/>
        <v>1</v>
      </c>
      <c r="R143" s="4">
        <f t="shared" si="13"/>
        <v>544000</v>
      </c>
    </row>
    <row r="144" spans="2:18" x14ac:dyDescent="0.2">
      <c r="B144" s="1" t="s">
        <v>170</v>
      </c>
      <c r="C144" s="2">
        <v>2</v>
      </c>
      <c r="D144" s="3">
        <v>475000</v>
      </c>
      <c r="E144" s="2">
        <v>0</v>
      </c>
      <c r="F144" s="3">
        <v>0</v>
      </c>
      <c r="G144" s="2">
        <v>0</v>
      </c>
      <c r="H144" s="3">
        <v>0</v>
      </c>
      <c r="I144" s="2">
        <v>0</v>
      </c>
      <c r="J144" s="3">
        <v>0</v>
      </c>
      <c r="K144" s="2">
        <v>0</v>
      </c>
      <c r="L144" s="3">
        <v>0</v>
      </c>
      <c r="M144" s="2">
        <v>0</v>
      </c>
      <c r="N144" s="3">
        <v>0</v>
      </c>
      <c r="O144" s="2">
        <v>0</v>
      </c>
      <c r="P144" s="3">
        <v>0</v>
      </c>
      <c r="Q144" s="2">
        <f t="shared" si="12"/>
        <v>2</v>
      </c>
      <c r="R144" s="4">
        <f t="shared" si="13"/>
        <v>475000</v>
      </c>
    </row>
    <row r="145" spans="2:18" x14ac:dyDescent="0.2">
      <c r="B145" s="1" t="s">
        <v>171</v>
      </c>
      <c r="C145" s="2">
        <v>0</v>
      </c>
      <c r="D145" s="3">
        <v>0</v>
      </c>
      <c r="E145" s="2">
        <v>0</v>
      </c>
      <c r="F145" s="3">
        <v>0</v>
      </c>
      <c r="G145" s="2">
        <v>0</v>
      </c>
      <c r="H145" s="3">
        <v>0</v>
      </c>
      <c r="I145" s="2">
        <v>3</v>
      </c>
      <c r="J145" s="3">
        <v>896400</v>
      </c>
      <c r="K145" s="2">
        <v>0</v>
      </c>
      <c r="L145" s="3">
        <v>0</v>
      </c>
      <c r="M145" s="2">
        <v>0</v>
      </c>
      <c r="N145" s="3">
        <v>0</v>
      </c>
      <c r="O145" s="2">
        <v>0</v>
      </c>
      <c r="P145" s="3">
        <v>0</v>
      </c>
      <c r="Q145" s="2">
        <f t="shared" si="12"/>
        <v>3</v>
      </c>
      <c r="R145" s="4">
        <f t="shared" si="13"/>
        <v>896400</v>
      </c>
    </row>
    <row r="146" spans="2:18" x14ac:dyDescent="0.2">
      <c r="B146" s="27" t="s">
        <v>172</v>
      </c>
      <c r="C146" s="28">
        <v>0</v>
      </c>
      <c r="D146" s="29">
        <v>0</v>
      </c>
      <c r="E146" s="28">
        <v>0</v>
      </c>
      <c r="F146" s="29">
        <v>-46345</v>
      </c>
      <c r="G146" s="28">
        <v>1</v>
      </c>
      <c r="H146" s="29">
        <v>141106</v>
      </c>
      <c r="I146" s="28">
        <v>15</v>
      </c>
      <c r="J146" s="29">
        <v>889562</v>
      </c>
      <c r="K146" s="28">
        <v>0</v>
      </c>
      <c r="L146" s="29">
        <v>0</v>
      </c>
      <c r="M146" s="28">
        <v>31</v>
      </c>
      <c r="N146" s="29">
        <v>1352978</v>
      </c>
      <c r="O146" s="28">
        <v>0</v>
      </c>
      <c r="P146" s="29">
        <v>0</v>
      </c>
      <c r="Q146" s="28">
        <f t="shared" si="12"/>
        <v>47</v>
      </c>
      <c r="R146" s="32">
        <f t="shared" si="13"/>
        <v>2337301</v>
      </c>
    </row>
    <row r="147" spans="2:18" x14ac:dyDescent="0.2">
      <c r="B147" s="1" t="s">
        <v>173</v>
      </c>
      <c r="C147" s="2">
        <v>0</v>
      </c>
      <c r="D147" s="3">
        <v>0</v>
      </c>
      <c r="E147" s="2">
        <v>2</v>
      </c>
      <c r="F147" s="3">
        <v>592000</v>
      </c>
      <c r="G147" s="2">
        <v>0</v>
      </c>
      <c r="H147" s="3">
        <v>0</v>
      </c>
      <c r="I147" s="2">
        <v>0</v>
      </c>
      <c r="J147" s="3">
        <v>0</v>
      </c>
      <c r="K147" s="2">
        <v>0</v>
      </c>
      <c r="L147" s="3">
        <v>0</v>
      </c>
      <c r="M147" s="2">
        <v>0</v>
      </c>
      <c r="N147" s="3">
        <v>0</v>
      </c>
      <c r="O147" s="2">
        <v>0</v>
      </c>
      <c r="P147" s="3">
        <v>0</v>
      </c>
      <c r="Q147" s="2">
        <f t="shared" si="12"/>
        <v>2</v>
      </c>
      <c r="R147" s="4">
        <f t="shared" si="13"/>
        <v>592000</v>
      </c>
    </row>
    <row r="148" spans="2:18" x14ac:dyDescent="0.2">
      <c r="B148" s="1" t="s">
        <v>174</v>
      </c>
      <c r="C148" s="2">
        <v>1</v>
      </c>
      <c r="D148" s="3">
        <v>336000</v>
      </c>
      <c r="E148" s="2">
        <v>2</v>
      </c>
      <c r="F148" s="3">
        <v>595846</v>
      </c>
      <c r="G148" s="2">
        <v>0</v>
      </c>
      <c r="H148" s="3">
        <v>0</v>
      </c>
      <c r="I148" s="2">
        <v>0</v>
      </c>
      <c r="J148" s="3">
        <v>0</v>
      </c>
      <c r="K148" s="2">
        <v>0</v>
      </c>
      <c r="L148" s="3">
        <v>0</v>
      </c>
      <c r="M148" s="2">
        <v>0</v>
      </c>
      <c r="N148" s="3">
        <v>0</v>
      </c>
      <c r="O148" s="2">
        <v>0</v>
      </c>
      <c r="P148" s="3">
        <v>0</v>
      </c>
      <c r="Q148" s="2">
        <f t="shared" si="12"/>
        <v>3</v>
      </c>
      <c r="R148" s="4">
        <f t="shared" si="13"/>
        <v>931846</v>
      </c>
    </row>
    <row r="149" spans="2:18" x14ac:dyDescent="0.2">
      <c r="B149" s="33"/>
      <c r="C149" s="2"/>
      <c r="D149" s="3"/>
      <c r="E149" s="2"/>
      <c r="F149" s="3"/>
      <c r="G149" s="2"/>
      <c r="H149" s="3"/>
      <c r="I149" s="2"/>
      <c r="J149" s="3"/>
      <c r="K149" s="2"/>
      <c r="L149" s="3"/>
      <c r="M149" s="2"/>
      <c r="N149" s="3"/>
      <c r="O149" s="2"/>
      <c r="P149" s="3"/>
      <c r="Q149" s="2"/>
      <c r="R149" s="6"/>
    </row>
    <row r="150" spans="2:18" x14ac:dyDescent="0.2">
      <c r="B150" s="1" t="s">
        <v>16</v>
      </c>
      <c r="C150" s="24">
        <f t="shared" ref="C150:R150" si="14">SUM(C99:C149)</f>
        <v>47</v>
      </c>
      <c r="D150" s="26">
        <f t="shared" si="14"/>
        <v>18375589</v>
      </c>
      <c r="E150" s="24">
        <f t="shared" si="14"/>
        <v>51</v>
      </c>
      <c r="F150" s="26">
        <f t="shared" si="14"/>
        <v>16639662</v>
      </c>
      <c r="G150" s="24">
        <f t="shared" si="14"/>
        <v>20</v>
      </c>
      <c r="H150" s="26">
        <f t="shared" si="14"/>
        <v>2941472</v>
      </c>
      <c r="I150" s="24">
        <f t="shared" si="14"/>
        <v>65</v>
      </c>
      <c r="J150" s="26">
        <f t="shared" si="14"/>
        <v>6961432</v>
      </c>
      <c r="K150" s="24">
        <f t="shared" si="14"/>
        <v>0</v>
      </c>
      <c r="L150" s="26">
        <f t="shared" si="14"/>
        <v>0</v>
      </c>
      <c r="M150" s="24">
        <f t="shared" si="14"/>
        <v>57</v>
      </c>
      <c r="N150" s="26">
        <f t="shared" si="14"/>
        <v>2899844</v>
      </c>
      <c r="O150" s="24">
        <f t="shared" si="14"/>
        <v>4</v>
      </c>
      <c r="P150" s="26">
        <f t="shared" si="14"/>
        <v>1590340</v>
      </c>
      <c r="Q150" s="24">
        <f t="shared" si="14"/>
        <v>244</v>
      </c>
      <c r="R150" s="4">
        <f t="shared" si="14"/>
        <v>49408339</v>
      </c>
    </row>
    <row r="151" spans="2:18" x14ac:dyDescent="0.2">
      <c r="B151" s="23"/>
      <c r="C151" s="24"/>
      <c r="D151" s="30"/>
      <c r="E151" s="24"/>
      <c r="F151" s="30"/>
      <c r="G151" s="24"/>
      <c r="H151" s="30"/>
      <c r="I151" s="24"/>
      <c r="J151" s="30"/>
      <c r="K151" s="24"/>
      <c r="L151" s="30"/>
      <c r="M151" s="24"/>
      <c r="N151" s="30"/>
      <c r="O151" s="24"/>
      <c r="P151" s="30"/>
      <c r="Q151" s="24"/>
      <c r="R151" s="25"/>
    </row>
    <row r="152" spans="2:18" x14ac:dyDescent="0.2">
      <c r="B152" s="23"/>
      <c r="C152" s="24"/>
      <c r="D152" s="30"/>
      <c r="E152" s="24"/>
      <c r="F152" s="30"/>
      <c r="G152" s="24"/>
      <c r="H152" s="30"/>
      <c r="I152" s="24"/>
      <c r="J152" s="30"/>
      <c r="K152" s="24"/>
      <c r="L152" s="30"/>
      <c r="M152" s="24"/>
      <c r="N152" s="30"/>
      <c r="O152" s="24"/>
      <c r="P152" s="30"/>
      <c r="Q152" s="24"/>
      <c r="R152" s="25"/>
    </row>
    <row r="153" spans="2:18" ht="15.75" x14ac:dyDescent="0.25">
      <c r="B153" s="15" t="s">
        <v>12</v>
      </c>
      <c r="C153" s="24"/>
      <c r="D153" s="30"/>
      <c r="E153" s="24"/>
      <c r="F153" s="30"/>
      <c r="G153" s="24"/>
      <c r="H153" s="30"/>
      <c r="I153" s="24"/>
      <c r="J153" s="30"/>
      <c r="K153" s="24"/>
      <c r="L153" s="30"/>
      <c r="M153" s="24"/>
      <c r="N153" s="30"/>
      <c r="O153" s="24"/>
      <c r="P153" s="30"/>
      <c r="Q153" s="24"/>
      <c r="R153" s="25"/>
    </row>
    <row r="154" spans="2:18" ht="15.75" x14ac:dyDescent="0.25">
      <c r="B154" s="15" t="s">
        <v>13</v>
      </c>
      <c r="C154" s="24"/>
      <c r="D154" s="30"/>
      <c r="E154" s="24"/>
      <c r="F154" s="30"/>
      <c r="G154" s="24"/>
      <c r="H154" s="30"/>
      <c r="I154" s="24"/>
      <c r="J154" s="30"/>
      <c r="K154" s="24"/>
      <c r="L154" s="30"/>
      <c r="M154" s="24"/>
      <c r="N154" s="30"/>
      <c r="O154" s="24"/>
      <c r="P154" s="30"/>
      <c r="Q154" s="24"/>
      <c r="R154" s="25"/>
    </row>
    <row r="155" spans="2:18" ht="6" customHeight="1" x14ac:dyDescent="0.2">
      <c r="B155" s="23"/>
      <c r="C155" s="24"/>
      <c r="D155" s="30"/>
      <c r="E155" s="24"/>
      <c r="F155" s="30"/>
      <c r="G155" s="24"/>
      <c r="H155" s="30"/>
      <c r="I155" s="24"/>
      <c r="J155" s="30"/>
      <c r="K155" s="24"/>
      <c r="L155" s="30"/>
      <c r="M155" s="24"/>
      <c r="N155" s="30"/>
      <c r="O155" s="24"/>
      <c r="P155" s="30"/>
      <c r="Q155" s="24"/>
      <c r="R155" s="25"/>
    </row>
    <row r="156" spans="2:18" x14ac:dyDescent="0.2">
      <c r="B156" s="1" t="s">
        <v>42</v>
      </c>
      <c r="C156" s="2">
        <v>0</v>
      </c>
      <c r="D156" s="3">
        <v>0</v>
      </c>
      <c r="E156" s="2">
        <v>0</v>
      </c>
      <c r="F156" s="3">
        <v>0</v>
      </c>
      <c r="G156" s="2">
        <v>0</v>
      </c>
      <c r="H156" s="3">
        <v>0</v>
      </c>
      <c r="I156" s="2">
        <v>0</v>
      </c>
      <c r="J156" s="3">
        <v>0</v>
      </c>
      <c r="K156" s="2">
        <v>0</v>
      </c>
      <c r="L156" s="3">
        <v>0</v>
      </c>
      <c r="M156" s="2">
        <v>33</v>
      </c>
      <c r="N156" s="3">
        <v>1235000</v>
      </c>
      <c r="O156" s="2">
        <v>0</v>
      </c>
      <c r="P156" s="3">
        <v>0</v>
      </c>
      <c r="Q156" s="2">
        <f t="shared" ref="Q156:Q175" si="15">C156+E156+G156+I156+K156+M156+O156</f>
        <v>33</v>
      </c>
      <c r="R156" s="4">
        <f t="shared" ref="R156:R175" si="16">D156+F156+H156+J156+L156+N156+P156</f>
        <v>1235000</v>
      </c>
    </row>
    <row r="157" spans="2:18" x14ac:dyDescent="0.2">
      <c r="B157" s="1" t="s">
        <v>43</v>
      </c>
      <c r="C157" s="2">
        <v>0</v>
      </c>
      <c r="D157" s="3">
        <v>0</v>
      </c>
      <c r="E157" s="2">
        <v>0</v>
      </c>
      <c r="F157" s="3">
        <v>0</v>
      </c>
      <c r="G157" s="2">
        <v>0</v>
      </c>
      <c r="H157" s="3">
        <v>0</v>
      </c>
      <c r="I157" s="2">
        <v>3</v>
      </c>
      <c r="J157" s="3">
        <v>150000</v>
      </c>
      <c r="K157" s="2">
        <v>0</v>
      </c>
      <c r="L157" s="3">
        <v>0</v>
      </c>
      <c r="M157" s="2">
        <v>0</v>
      </c>
      <c r="N157" s="3">
        <v>0</v>
      </c>
      <c r="O157" s="2">
        <v>0</v>
      </c>
      <c r="P157" s="3">
        <v>0</v>
      </c>
      <c r="Q157" s="2">
        <f t="shared" si="15"/>
        <v>3</v>
      </c>
      <c r="R157" s="4">
        <f t="shared" si="16"/>
        <v>150000</v>
      </c>
    </row>
    <row r="158" spans="2:18" x14ac:dyDescent="0.2">
      <c r="B158" s="1" t="s">
        <v>175</v>
      </c>
      <c r="C158" s="2">
        <v>1</v>
      </c>
      <c r="D158" s="3">
        <v>237500</v>
      </c>
      <c r="E158" s="2">
        <v>0</v>
      </c>
      <c r="F158" s="3">
        <v>0</v>
      </c>
      <c r="G158" s="2">
        <v>0</v>
      </c>
      <c r="H158" s="3">
        <v>0</v>
      </c>
      <c r="I158" s="2">
        <v>0</v>
      </c>
      <c r="J158" s="3">
        <v>0</v>
      </c>
      <c r="K158" s="2">
        <v>0</v>
      </c>
      <c r="L158" s="3">
        <v>0</v>
      </c>
      <c r="M158" s="2">
        <v>0</v>
      </c>
      <c r="N158" s="3">
        <v>0</v>
      </c>
      <c r="O158" s="2">
        <v>0</v>
      </c>
      <c r="P158" s="3">
        <v>0</v>
      </c>
      <c r="Q158" s="2">
        <f t="shared" si="15"/>
        <v>1</v>
      </c>
      <c r="R158" s="4">
        <f t="shared" si="16"/>
        <v>237500</v>
      </c>
    </row>
    <row r="159" spans="2:18" x14ac:dyDescent="0.2">
      <c r="B159" s="1" t="s">
        <v>122</v>
      </c>
      <c r="C159" s="2">
        <v>0</v>
      </c>
      <c r="D159" s="3">
        <v>0</v>
      </c>
      <c r="E159" s="2">
        <v>0</v>
      </c>
      <c r="F159" s="3">
        <v>0</v>
      </c>
      <c r="G159" s="2">
        <v>0</v>
      </c>
      <c r="H159" s="3">
        <v>0</v>
      </c>
      <c r="I159" s="2">
        <v>10</v>
      </c>
      <c r="J159" s="3">
        <v>758060</v>
      </c>
      <c r="K159" s="2">
        <v>0</v>
      </c>
      <c r="L159" s="3">
        <v>0</v>
      </c>
      <c r="M159" s="2">
        <v>9</v>
      </c>
      <c r="N159" s="3">
        <v>317940</v>
      </c>
      <c r="O159" s="2">
        <v>1</v>
      </c>
      <c r="P159" s="3">
        <v>224000</v>
      </c>
      <c r="Q159" s="2">
        <f t="shared" si="15"/>
        <v>20</v>
      </c>
      <c r="R159" s="4">
        <f t="shared" si="16"/>
        <v>1300000</v>
      </c>
    </row>
    <row r="160" spans="2:18" x14ac:dyDescent="0.2">
      <c r="B160" s="1" t="s">
        <v>44</v>
      </c>
      <c r="C160" s="2">
        <v>1</v>
      </c>
      <c r="D160" s="3">
        <v>252667</v>
      </c>
      <c r="E160" s="2">
        <v>0</v>
      </c>
      <c r="F160" s="3">
        <v>0</v>
      </c>
      <c r="G160" s="2">
        <v>0</v>
      </c>
      <c r="H160" s="3">
        <v>0</v>
      </c>
      <c r="I160" s="2">
        <v>1</v>
      </c>
      <c r="J160" s="3">
        <v>165247</v>
      </c>
      <c r="K160" s="2">
        <v>0</v>
      </c>
      <c r="L160" s="3">
        <v>0</v>
      </c>
      <c r="M160" s="2">
        <v>0</v>
      </c>
      <c r="N160" s="3">
        <v>0</v>
      </c>
      <c r="O160" s="2">
        <v>1</v>
      </c>
      <c r="P160" s="3">
        <v>75967</v>
      </c>
      <c r="Q160" s="8">
        <f t="shared" si="15"/>
        <v>3</v>
      </c>
      <c r="R160" s="10">
        <f t="shared" si="16"/>
        <v>493881</v>
      </c>
    </row>
    <row r="161" spans="2:18" x14ac:dyDescent="0.2">
      <c r="B161" s="27" t="s">
        <v>45</v>
      </c>
      <c r="C161" s="28">
        <v>0</v>
      </c>
      <c r="D161" s="29">
        <v>0</v>
      </c>
      <c r="E161" s="28">
        <v>0</v>
      </c>
      <c r="F161" s="29">
        <v>0</v>
      </c>
      <c r="G161" s="28">
        <v>0</v>
      </c>
      <c r="H161" s="29">
        <v>0</v>
      </c>
      <c r="I161" s="28">
        <v>2</v>
      </c>
      <c r="J161" s="29">
        <v>67716</v>
      </c>
      <c r="K161" s="28">
        <v>0</v>
      </c>
      <c r="L161" s="29">
        <v>0</v>
      </c>
      <c r="M161" s="28">
        <v>0</v>
      </c>
      <c r="N161" s="29">
        <v>0</v>
      </c>
      <c r="O161" s="28">
        <v>0</v>
      </c>
      <c r="P161" s="29">
        <v>0</v>
      </c>
      <c r="Q161" s="2">
        <f t="shared" si="15"/>
        <v>2</v>
      </c>
      <c r="R161" s="4">
        <f t="shared" si="16"/>
        <v>67716</v>
      </c>
    </row>
    <row r="162" spans="2:18" x14ac:dyDescent="0.2">
      <c r="B162" s="1" t="s">
        <v>46</v>
      </c>
      <c r="C162" s="2">
        <v>0</v>
      </c>
      <c r="D162" s="3">
        <v>0</v>
      </c>
      <c r="E162" s="2">
        <v>0</v>
      </c>
      <c r="F162" s="3">
        <v>0</v>
      </c>
      <c r="G162" s="2">
        <v>0</v>
      </c>
      <c r="H162" s="3">
        <v>0</v>
      </c>
      <c r="I162" s="2">
        <v>0</v>
      </c>
      <c r="J162" s="3">
        <v>0</v>
      </c>
      <c r="K162" s="2">
        <v>0</v>
      </c>
      <c r="L162" s="3">
        <v>0</v>
      </c>
      <c r="M162" s="2">
        <v>0</v>
      </c>
      <c r="N162" s="3">
        <v>0</v>
      </c>
      <c r="O162" s="2">
        <v>0</v>
      </c>
      <c r="P162" s="3">
        <v>0</v>
      </c>
      <c r="Q162" s="2">
        <f t="shared" si="15"/>
        <v>0</v>
      </c>
      <c r="R162" s="4">
        <f t="shared" si="16"/>
        <v>0</v>
      </c>
    </row>
    <row r="163" spans="2:18" x14ac:dyDescent="0.2">
      <c r="B163" s="1" t="s">
        <v>93</v>
      </c>
      <c r="C163" s="2">
        <v>2</v>
      </c>
      <c r="D163" s="3">
        <v>860000</v>
      </c>
      <c r="E163" s="2">
        <v>1</v>
      </c>
      <c r="F163" s="3">
        <v>140000</v>
      </c>
      <c r="G163" s="2">
        <v>4</v>
      </c>
      <c r="H163" s="3">
        <v>480000</v>
      </c>
      <c r="I163" s="2">
        <v>5</v>
      </c>
      <c r="J163" s="3">
        <v>445000</v>
      </c>
      <c r="K163" s="2">
        <v>0</v>
      </c>
      <c r="L163" s="3">
        <v>0</v>
      </c>
      <c r="M163" s="2">
        <v>0</v>
      </c>
      <c r="N163" s="3">
        <v>0</v>
      </c>
      <c r="O163" s="2">
        <v>0</v>
      </c>
      <c r="P163" s="3">
        <v>0</v>
      </c>
      <c r="Q163" s="2">
        <f t="shared" si="15"/>
        <v>12</v>
      </c>
      <c r="R163" s="4">
        <f t="shared" si="16"/>
        <v>1925000</v>
      </c>
    </row>
    <row r="164" spans="2:18" x14ac:dyDescent="0.2">
      <c r="B164" s="1" t="s">
        <v>47</v>
      </c>
      <c r="C164" s="2">
        <v>0</v>
      </c>
      <c r="D164" s="3">
        <v>0</v>
      </c>
      <c r="E164" s="2">
        <v>0</v>
      </c>
      <c r="F164" s="3">
        <v>0</v>
      </c>
      <c r="G164" s="2">
        <v>0</v>
      </c>
      <c r="H164" s="3">
        <v>0</v>
      </c>
      <c r="I164" s="2">
        <v>0</v>
      </c>
      <c r="J164" s="3">
        <v>0</v>
      </c>
      <c r="K164" s="2">
        <v>0</v>
      </c>
      <c r="L164" s="3">
        <v>0</v>
      </c>
      <c r="M164" s="2">
        <v>0</v>
      </c>
      <c r="N164" s="3">
        <v>0</v>
      </c>
      <c r="O164" s="2">
        <v>0</v>
      </c>
      <c r="P164" s="3">
        <v>0</v>
      </c>
      <c r="Q164" s="2">
        <f t="shared" si="15"/>
        <v>0</v>
      </c>
      <c r="R164" s="4">
        <f t="shared" si="16"/>
        <v>0</v>
      </c>
    </row>
    <row r="165" spans="2:18" x14ac:dyDescent="0.2">
      <c r="B165" s="7" t="s">
        <v>48</v>
      </c>
      <c r="C165" s="8">
        <v>1</v>
      </c>
      <c r="D165" s="9">
        <v>318720</v>
      </c>
      <c r="E165" s="8">
        <v>0</v>
      </c>
      <c r="F165" s="9">
        <v>0</v>
      </c>
      <c r="G165" s="8">
        <v>0</v>
      </c>
      <c r="H165" s="9">
        <v>0</v>
      </c>
      <c r="I165" s="8">
        <v>2</v>
      </c>
      <c r="J165" s="9">
        <v>255640</v>
      </c>
      <c r="K165" s="8">
        <v>0</v>
      </c>
      <c r="L165" s="9">
        <v>0</v>
      </c>
      <c r="M165" s="8">
        <v>38</v>
      </c>
      <c r="N165" s="9">
        <v>2245470</v>
      </c>
      <c r="O165" s="8">
        <v>0</v>
      </c>
      <c r="P165" s="9">
        <v>0</v>
      </c>
      <c r="Q165" s="8">
        <f t="shared" si="15"/>
        <v>41</v>
      </c>
      <c r="R165" s="10">
        <f t="shared" si="16"/>
        <v>2819830</v>
      </c>
    </row>
    <row r="166" spans="2:18" x14ac:dyDescent="0.2">
      <c r="B166" s="1" t="s">
        <v>49</v>
      </c>
      <c r="C166" s="2">
        <v>0</v>
      </c>
      <c r="D166" s="3">
        <v>0</v>
      </c>
      <c r="E166" s="2">
        <v>0</v>
      </c>
      <c r="F166" s="3">
        <v>0</v>
      </c>
      <c r="G166" s="2">
        <v>0</v>
      </c>
      <c r="H166" s="3">
        <v>0</v>
      </c>
      <c r="I166" s="2">
        <v>2</v>
      </c>
      <c r="J166" s="3">
        <v>100000</v>
      </c>
      <c r="K166" s="2">
        <v>0</v>
      </c>
      <c r="L166" s="3">
        <v>0</v>
      </c>
      <c r="M166" s="2">
        <v>17</v>
      </c>
      <c r="N166" s="3">
        <v>680139</v>
      </c>
      <c r="O166" s="2">
        <v>0</v>
      </c>
      <c r="P166" s="3">
        <v>0</v>
      </c>
      <c r="Q166" s="2">
        <f t="shared" si="15"/>
        <v>19</v>
      </c>
      <c r="R166" s="4">
        <f t="shared" si="16"/>
        <v>780139</v>
      </c>
    </row>
    <row r="167" spans="2:18" x14ac:dyDescent="0.2">
      <c r="B167" s="1" t="s">
        <v>176</v>
      </c>
      <c r="C167" s="2">
        <v>0</v>
      </c>
      <c r="D167" s="3">
        <v>0</v>
      </c>
      <c r="E167" s="2">
        <v>0</v>
      </c>
      <c r="F167" s="3">
        <v>0</v>
      </c>
      <c r="G167" s="2">
        <v>0</v>
      </c>
      <c r="H167" s="3">
        <v>0</v>
      </c>
      <c r="I167" s="2">
        <v>0</v>
      </c>
      <c r="J167" s="3">
        <v>0</v>
      </c>
      <c r="K167" s="2">
        <v>0</v>
      </c>
      <c r="L167" s="3">
        <v>0</v>
      </c>
      <c r="M167" s="2">
        <v>9</v>
      </c>
      <c r="N167" s="3">
        <v>289498</v>
      </c>
      <c r="O167" s="2">
        <v>0</v>
      </c>
      <c r="P167" s="3">
        <v>0</v>
      </c>
      <c r="Q167" s="2">
        <f t="shared" si="15"/>
        <v>9</v>
      </c>
      <c r="R167" s="4">
        <f t="shared" si="16"/>
        <v>289498</v>
      </c>
    </row>
    <row r="168" spans="2:18" x14ac:dyDescent="0.2">
      <c r="B168" s="1" t="s">
        <v>50</v>
      </c>
      <c r="C168" s="2">
        <v>16</v>
      </c>
      <c r="D168" s="3">
        <v>6259598</v>
      </c>
      <c r="E168" s="2">
        <v>0</v>
      </c>
      <c r="F168" s="3">
        <v>0</v>
      </c>
      <c r="G168" s="2">
        <v>3</v>
      </c>
      <c r="H168" s="3">
        <v>215078</v>
      </c>
      <c r="I168" s="2">
        <v>6</v>
      </c>
      <c r="J168" s="3">
        <v>486412</v>
      </c>
      <c r="K168" s="2">
        <v>0</v>
      </c>
      <c r="L168" s="3">
        <v>0</v>
      </c>
      <c r="M168" s="2">
        <v>0</v>
      </c>
      <c r="N168" s="3">
        <v>0</v>
      </c>
      <c r="O168" s="2">
        <v>0</v>
      </c>
      <c r="P168" s="3">
        <v>0</v>
      </c>
      <c r="Q168" s="2">
        <f t="shared" si="15"/>
        <v>25</v>
      </c>
      <c r="R168" s="4">
        <f t="shared" si="16"/>
        <v>6961088</v>
      </c>
    </row>
    <row r="169" spans="2:18" x14ac:dyDescent="0.2">
      <c r="B169" s="1" t="s">
        <v>51</v>
      </c>
      <c r="C169" s="2">
        <v>0</v>
      </c>
      <c r="D169" s="3">
        <v>0</v>
      </c>
      <c r="E169" s="2">
        <v>3</v>
      </c>
      <c r="F169" s="3">
        <v>155600</v>
      </c>
      <c r="G169" s="2">
        <v>6</v>
      </c>
      <c r="H169" s="3">
        <v>389768</v>
      </c>
      <c r="I169" s="2">
        <v>72</v>
      </c>
      <c r="J169" s="3">
        <v>4968522</v>
      </c>
      <c r="K169" s="2">
        <v>0</v>
      </c>
      <c r="L169" s="3">
        <v>0</v>
      </c>
      <c r="M169" s="2">
        <v>5</v>
      </c>
      <c r="N169" s="3">
        <v>116934</v>
      </c>
      <c r="O169" s="2">
        <v>0</v>
      </c>
      <c r="P169" s="3">
        <v>0</v>
      </c>
      <c r="Q169" s="2">
        <f t="shared" si="15"/>
        <v>86</v>
      </c>
      <c r="R169" s="4">
        <f t="shared" si="16"/>
        <v>5630824</v>
      </c>
    </row>
    <row r="170" spans="2:18" x14ac:dyDescent="0.2">
      <c r="B170" s="1" t="s">
        <v>123</v>
      </c>
      <c r="C170" s="2">
        <v>0</v>
      </c>
      <c r="D170" s="3">
        <v>0</v>
      </c>
      <c r="E170" s="2">
        <v>0</v>
      </c>
      <c r="F170" s="3">
        <v>0</v>
      </c>
      <c r="G170" s="2">
        <v>0</v>
      </c>
      <c r="H170" s="3">
        <v>0</v>
      </c>
      <c r="I170" s="2">
        <v>0</v>
      </c>
      <c r="J170" s="3">
        <v>0</v>
      </c>
      <c r="K170" s="2">
        <v>0</v>
      </c>
      <c r="L170" s="3">
        <v>0</v>
      </c>
      <c r="M170" s="2">
        <v>28</v>
      </c>
      <c r="N170" s="3">
        <v>860800</v>
      </c>
      <c r="O170" s="2">
        <v>0</v>
      </c>
      <c r="P170" s="3">
        <v>0</v>
      </c>
      <c r="Q170" s="8">
        <f t="shared" si="15"/>
        <v>28</v>
      </c>
      <c r="R170" s="10">
        <f t="shared" si="16"/>
        <v>860800</v>
      </c>
    </row>
    <row r="171" spans="2:18" x14ac:dyDescent="0.2">
      <c r="B171" s="27" t="s">
        <v>52</v>
      </c>
      <c r="C171" s="28">
        <v>0</v>
      </c>
      <c r="D171" s="29">
        <v>0</v>
      </c>
      <c r="E171" s="28">
        <v>0</v>
      </c>
      <c r="F171" s="29">
        <v>0</v>
      </c>
      <c r="G171" s="28">
        <v>4</v>
      </c>
      <c r="H171" s="29">
        <v>584333</v>
      </c>
      <c r="I171" s="28">
        <v>1</v>
      </c>
      <c r="J171" s="29">
        <v>63499</v>
      </c>
      <c r="K171" s="28">
        <v>0</v>
      </c>
      <c r="L171" s="29">
        <v>0</v>
      </c>
      <c r="M171" s="28">
        <v>0</v>
      </c>
      <c r="N171" s="29">
        <v>0</v>
      </c>
      <c r="O171" s="28">
        <v>0</v>
      </c>
      <c r="P171" s="29">
        <v>0</v>
      </c>
      <c r="Q171" s="2">
        <f t="shared" si="15"/>
        <v>5</v>
      </c>
      <c r="R171" s="4">
        <f t="shared" si="16"/>
        <v>647832</v>
      </c>
    </row>
    <row r="172" spans="2:18" x14ac:dyDescent="0.2">
      <c r="B172" s="1" t="s">
        <v>94</v>
      </c>
      <c r="C172" s="2">
        <v>0</v>
      </c>
      <c r="D172" s="3">
        <v>0</v>
      </c>
      <c r="E172" s="2">
        <v>0</v>
      </c>
      <c r="F172" s="3">
        <v>0</v>
      </c>
      <c r="G172" s="2">
        <v>0</v>
      </c>
      <c r="H172" s="3">
        <v>0</v>
      </c>
      <c r="I172" s="2">
        <v>3</v>
      </c>
      <c r="J172" s="3">
        <v>168000</v>
      </c>
      <c r="K172" s="2">
        <v>0</v>
      </c>
      <c r="L172" s="3">
        <v>0</v>
      </c>
      <c r="M172" s="2">
        <v>0</v>
      </c>
      <c r="N172" s="3">
        <v>0</v>
      </c>
      <c r="O172" s="2">
        <v>0</v>
      </c>
      <c r="P172" s="3">
        <v>0</v>
      </c>
      <c r="Q172" s="2">
        <f t="shared" si="15"/>
        <v>3</v>
      </c>
      <c r="R172" s="4">
        <f t="shared" si="16"/>
        <v>168000</v>
      </c>
    </row>
    <row r="173" spans="2:18" x14ac:dyDescent="0.2">
      <c r="B173" s="1" t="s">
        <v>53</v>
      </c>
      <c r="C173" s="2">
        <v>2</v>
      </c>
      <c r="D173" s="3">
        <v>480000</v>
      </c>
      <c r="E173" s="2">
        <v>5</v>
      </c>
      <c r="F173" s="3">
        <v>1118495</v>
      </c>
      <c r="G173" s="2">
        <v>0</v>
      </c>
      <c r="H173" s="3">
        <v>0</v>
      </c>
      <c r="I173" s="2">
        <v>40</v>
      </c>
      <c r="J173" s="3">
        <v>1974672</v>
      </c>
      <c r="K173" s="2">
        <v>0</v>
      </c>
      <c r="L173" s="3">
        <v>0</v>
      </c>
      <c r="M173" s="2">
        <v>20</v>
      </c>
      <c r="N173" s="3">
        <v>914206</v>
      </c>
      <c r="O173" s="2">
        <v>1</v>
      </c>
      <c r="P173" s="3">
        <v>149389</v>
      </c>
      <c r="Q173" s="2">
        <f t="shared" si="15"/>
        <v>68</v>
      </c>
      <c r="R173" s="4">
        <f t="shared" si="16"/>
        <v>4636762</v>
      </c>
    </row>
    <row r="174" spans="2:18" x14ac:dyDescent="0.2">
      <c r="B174" s="7" t="s">
        <v>177</v>
      </c>
      <c r="C174" s="8">
        <v>0</v>
      </c>
      <c r="D174" s="9">
        <v>0</v>
      </c>
      <c r="E174" s="8">
        <v>0</v>
      </c>
      <c r="F174" s="9">
        <v>0</v>
      </c>
      <c r="G174" s="8">
        <v>0</v>
      </c>
      <c r="H174" s="9">
        <v>0</v>
      </c>
      <c r="I174" s="8">
        <v>5</v>
      </c>
      <c r="J174" s="9">
        <v>239760</v>
      </c>
      <c r="K174" s="8">
        <v>0</v>
      </c>
      <c r="L174" s="9">
        <v>0</v>
      </c>
      <c r="M174" s="8">
        <v>0</v>
      </c>
      <c r="N174" s="9">
        <v>0</v>
      </c>
      <c r="O174" s="8">
        <v>0</v>
      </c>
      <c r="P174" s="9">
        <v>0</v>
      </c>
      <c r="Q174" s="8">
        <f t="shared" si="15"/>
        <v>5</v>
      </c>
      <c r="R174" s="10">
        <f t="shared" si="16"/>
        <v>239760</v>
      </c>
    </row>
    <row r="175" spans="2:18" x14ac:dyDescent="0.2">
      <c r="B175" s="1" t="s">
        <v>178</v>
      </c>
      <c r="C175" s="2">
        <v>0</v>
      </c>
      <c r="D175" s="3">
        <v>0</v>
      </c>
      <c r="E175" s="2">
        <v>0</v>
      </c>
      <c r="F175" s="3">
        <v>0</v>
      </c>
      <c r="G175" s="2">
        <v>0</v>
      </c>
      <c r="H175" s="3">
        <v>0</v>
      </c>
      <c r="I175" s="2">
        <v>22</v>
      </c>
      <c r="J175" s="3">
        <v>1048660</v>
      </c>
      <c r="K175" s="2">
        <v>0</v>
      </c>
      <c r="L175" s="3">
        <v>0</v>
      </c>
      <c r="M175" s="2">
        <v>29</v>
      </c>
      <c r="N175" s="3">
        <v>883340</v>
      </c>
      <c r="O175" s="2">
        <v>0</v>
      </c>
      <c r="P175" s="3">
        <v>0</v>
      </c>
      <c r="Q175" s="2">
        <f t="shared" si="15"/>
        <v>51</v>
      </c>
      <c r="R175" s="4">
        <f t="shared" si="16"/>
        <v>1932000</v>
      </c>
    </row>
    <row r="176" spans="2:18" x14ac:dyDescent="0.2">
      <c r="B176" s="1" t="s">
        <v>54</v>
      </c>
      <c r="C176" s="2">
        <v>0</v>
      </c>
      <c r="D176" s="3">
        <v>0</v>
      </c>
      <c r="E176" s="2">
        <v>0</v>
      </c>
      <c r="F176" s="3">
        <v>0</v>
      </c>
      <c r="G176" s="2">
        <v>1</v>
      </c>
      <c r="H176" s="3">
        <v>56430</v>
      </c>
      <c r="I176" s="2">
        <v>0</v>
      </c>
      <c r="J176" s="3">
        <v>2024</v>
      </c>
      <c r="K176" s="2">
        <v>0</v>
      </c>
      <c r="L176" s="3">
        <v>0</v>
      </c>
      <c r="M176" s="2">
        <v>1</v>
      </c>
      <c r="N176" s="3">
        <v>45834</v>
      </c>
      <c r="O176" s="2">
        <v>0</v>
      </c>
      <c r="P176" s="3">
        <v>0</v>
      </c>
      <c r="Q176" s="2">
        <f t="shared" ref="Q176:Q187" si="17">C176+E176+G176+I176+K176+M176+O176</f>
        <v>2</v>
      </c>
      <c r="R176" s="4">
        <f t="shared" ref="R176:R187" si="18">D176+F176+H176+J176+L176+N176+P176</f>
        <v>104288</v>
      </c>
    </row>
    <row r="177" spans="2:18" x14ac:dyDescent="0.2">
      <c r="B177" s="1" t="s">
        <v>55</v>
      </c>
      <c r="C177" s="2">
        <v>0</v>
      </c>
      <c r="D177" s="3">
        <v>0</v>
      </c>
      <c r="E177" s="2">
        <v>0</v>
      </c>
      <c r="F177" s="3">
        <v>0</v>
      </c>
      <c r="G177" s="2">
        <v>0</v>
      </c>
      <c r="H177" s="3">
        <v>0</v>
      </c>
      <c r="I177" s="2">
        <v>0</v>
      </c>
      <c r="J177" s="3">
        <v>0</v>
      </c>
      <c r="K177" s="2">
        <v>0</v>
      </c>
      <c r="L177" s="3">
        <v>0</v>
      </c>
      <c r="M177" s="2">
        <v>5</v>
      </c>
      <c r="N177" s="3">
        <v>260000</v>
      </c>
      <c r="O177" s="2">
        <v>0</v>
      </c>
      <c r="P177" s="3">
        <v>0</v>
      </c>
      <c r="Q177" s="2">
        <f t="shared" si="17"/>
        <v>5</v>
      </c>
      <c r="R177" s="4">
        <f t="shared" si="18"/>
        <v>260000</v>
      </c>
    </row>
    <row r="178" spans="2:18" x14ac:dyDescent="0.2">
      <c r="B178" s="1" t="s">
        <v>56</v>
      </c>
      <c r="C178" s="2">
        <v>8</v>
      </c>
      <c r="D178" s="3">
        <v>2791320</v>
      </c>
      <c r="E178" s="2">
        <v>0</v>
      </c>
      <c r="F178" s="3">
        <v>0</v>
      </c>
      <c r="G178" s="2">
        <v>0</v>
      </c>
      <c r="H178" s="3">
        <v>0</v>
      </c>
      <c r="I178" s="2">
        <v>7</v>
      </c>
      <c r="J178" s="3">
        <v>490000</v>
      </c>
      <c r="K178" s="2">
        <v>0</v>
      </c>
      <c r="L178" s="3">
        <v>0</v>
      </c>
      <c r="M178" s="2">
        <v>0</v>
      </c>
      <c r="N178" s="3">
        <v>0</v>
      </c>
      <c r="O178" s="2">
        <v>0</v>
      </c>
      <c r="P178" s="3">
        <v>0</v>
      </c>
      <c r="Q178" s="2">
        <f t="shared" si="17"/>
        <v>15</v>
      </c>
      <c r="R178" s="4">
        <f t="shared" si="18"/>
        <v>3281320</v>
      </c>
    </row>
    <row r="179" spans="2:18" x14ac:dyDescent="0.2">
      <c r="B179" s="7" t="s">
        <v>124</v>
      </c>
      <c r="C179" s="8">
        <v>0</v>
      </c>
      <c r="D179" s="9">
        <v>0</v>
      </c>
      <c r="E179" s="8">
        <v>2</v>
      </c>
      <c r="F179" s="9">
        <v>1008600</v>
      </c>
      <c r="G179" s="8">
        <v>0</v>
      </c>
      <c r="H179" s="9">
        <v>0</v>
      </c>
      <c r="I179" s="8">
        <v>17</v>
      </c>
      <c r="J179" s="9">
        <v>960400</v>
      </c>
      <c r="K179" s="8">
        <v>0</v>
      </c>
      <c r="L179" s="9">
        <v>0</v>
      </c>
      <c r="M179" s="8">
        <v>8</v>
      </c>
      <c r="N179" s="9">
        <v>200000</v>
      </c>
      <c r="O179" s="8">
        <v>0</v>
      </c>
      <c r="P179" s="9">
        <v>0</v>
      </c>
      <c r="Q179" s="8">
        <f t="shared" si="17"/>
        <v>27</v>
      </c>
      <c r="R179" s="10">
        <f t="shared" si="18"/>
        <v>2169000</v>
      </c>
    </row>
    <row r="180" spans="2:18" x14ac:dyDescent="0.2">
      <c r="B180" s="1" t="s">
        <v>57</v>
      </c>
      <c r="C180" s="2">
        <v>0</v>
      </c>
      <c r="D180" s="3">
        <v>0</v>
      </c>
      <c r="E180" s="2">
        <v>0</v>
      </c>
      <c r="F180" s="3">
        <v>0</v>
      </c>
      <c r="G180" s="2">
        <v>0</v>
      </c>
      <c r="H180" s="3">
        <v>0</v>
      </c>
      <c r="I180" s="2">
        <v>0</v>
      </c>
      <c r="J180" s="3">
        <v>0</v>
      </c>
      <c r="K180" s="2">
        <v>0</v>
      </c>
      <c r="L180" s="3">
        <v>0</v>
      </c>
      <c r="M180" s="2">
        <v>0</v>
      </c>
      <c r="N180" s="3">
        <v>0</v>
      </c>
      <c r="O180" s="2">
        <v>1</v>
      </c>
      <c r="P180" s="3">
        <v>136000</v>
      </c>
      <c r="Q180" s="2">
        <f t="shared" si="17"/>
        <v>1</v>
      </c>
      <c r="R180" s="4">
        <f t="shared" si="18"/>
        <v>136000</v>
      </c>
    </row>
    <row r="181" spans="2:18" x14ac:dyDescent="0.2">
      <c r="B181" s="1" t="s">
        <v>58</v>
      </c>
      <c r="C181" s="2">
        <v>0</v>
      </c>
      <c r="D181" s="3">
        <v>0</v>
      </c>
      <c r="E181" s="2">
        <v>0</v>
      </c>
      <c r="F181" s="3">
        <v>0</v>
      </c>
      <c r="G181" s="2">
        <v>0</v>
      </c>
      <c r="H181" s="3">
        <v>0</v>
      </c>
      <c r="I181" s="2">
        <v>31</v>
      </c>
      <c r="J181" s="3">
        <v>945558</v>
      </c>
      <c r="K181" s="2">
        <v>1</v>
      </c>
      <c r="L181" s="3">
        <v>19460</v>
      </c>
      <c r="M181" s="2">
        <v>8</v>
      </c>
      <c r="N181" s="3">
        <v>190955</v>
      </c>
      <c r="O181" s="2">
        <v>0</v>
      </c>
      <c r="P181" s="3">
        <v>0</v>
      </c>
      <c r="Q181" s="2">
        <f t="shared" si="17"/>
        <v>40</v>
      </c>
      <c r="R181" s="4">
        <f t="shared" si="18"/>
        <v>1155973</v>
      </c>
    </row>
    <row r="182" spans="2:18" x14ac:dyDescent="0.2">
      <c r="B182" s="1" t="s">
        <v>59</v>
      </c>
      <c r="C182" s="2">
        <v>0</v>
      </c>
      <c r="D182" s="3">
        <v>0</v>
      </c>
      <c r="E182" s="2">
        <v>0</v>
      </c>
      <c r="F182" s="3">
        <v>0</v>
      </c>
      <c r="G182" s="2">
        <v>2</v>
      </c>
      <c r="H182" s="3">
        <v>204500</v>
      </c>
      <c r="I182" s="2">
        <v>58</v>
      </c>
      <c r="J182" s="3">
        <v>4102988</v>
      </c>
      <c r="K182" s="2">
        <v>2</v>
      </c>
      <c r="L182" s="3">
        <v>50912</v>
      </c>
      <c r="M182" s="2">
        <v>18</v>
      </c>
      <c r="N182" s="3">
        <v>662538</v>
      </c>
      <c r="O182" s="2">
        <v>0</v>
      </c>
      <c r="P182" s="3">
        <v>0</v>
      </c>
      <c r="Q182" s="2">
        <f t="shared" si="17"/>
        <v>80</v>
      </c>
      <c r="R182" s="4">
        <f>D182+F182+H182+J182+L182+N182+P182</f>
        <v>5020938</v>
      </c>
    </row>
    <row r="183" spans="2:18" x14ac:dyDescent="0.2">
      <c r="B183" s="1" t="s">
        <v>60</v>
      </c>
      <c r="C183" s="2">
        <v>8</v>
      </c>
      <c r="D183" s="3">
        <v>2264800</v>
      </c>
      <c r="E183" s="2">
        <v>9</v>
      </c>
      <c r="F183" s="3">
        <v>1276000</v>
      </c>
      <c r="G183" s="2">
        <v>0</v>
      </c>
      <c r="H183" s="3">
        <v>0</v>
      </c>
      <c r="I183" s="2">
        <v>62</v>
      </c>
      <c r="J183" s="3">
        <v>3768800</v>
      </c>
      <c r="K183" s="2">
        <v>0</v>
      </c>
      <c r="L183" s="3">
        <v>0</v>
      </c>
      <c r="M183" s="2">
        <v>0</v>
      </c>
      <c r="N183" s="3">
        <v>0</v>
      </c>
      <c r="O183" s="2">
        <v>0</v>
      </c>
      <c r="P183" s="3">
        <v>0</v>
      </c>
      <c r="Q183" s="2">
        <f t="shared" si="17"/>
        <v>79</v>
      </c>
      <c r="R183" s="4">
        <f t="shared" si="18"/>
        <v>7309600</v>
      </c>
    </row>
    <row r="184" spans="2:18" x14ac:dyDescent="0.2">
      <c r="B184" s="7" t="s">
        <v>95</v>
      </c>
      <c r="C184" s="8">
        <v>0</v>
      </c>
      <c r="D184" s="9">
        <v>-72000</v>
      </c>
      <c r="E184" s="8">
        <v>0</v>
      </c>
      <c r="F184" s="9">
        <v>0</v>
      </c>
      <c r="G184" s="8">
        <v>0</v>
      </c>
      <c r="H184" s="9">
        <v>0</v>
      </c>
      <c r="I184" s="8">
        <v>0</v>
      </c>
      <c r="J184" s="9">
        <v>-15108</v>
      </c>
      <c r="K184" s="8">
        <v>0</v>
      </c>
      <c r="L184" s="9">
        <v>0</v>
      </c>
      <c r="M184" s="8">
        <v>2</v>
      </c>
      <c r="N184" s="9">
        <v>134871</v>
      </c>
      <c r="O184" s="8">
        <v>0</v>
      </c>
      <c r="P184" s="9">
        <v>1</v>
      </c>
      <c r="Q184" s="8">
        <f t="shared" si="17"/>
        <v>2</v>
      </c>
      <c r="R184" s="10">
        <f t="shared" si="18"/>
        <v>47764</v>
      </c>
    </row>
    <row r="185" spans="2:18" x14ac:dyDescent="0.2">
      <c r="B185" s="1" t="s">
        <v>125</v>
      </c>
      <c r="C185" s="2">
        <v>0</v>
      </c>
      <c r="D185" s="3">
        <v>0</v>
      </c>
      <c r="E185" s="2">
        <v>0</v>
      </c>
      <c r="F185" s="3">
        <v>0</v>
      </c>
      <c r="G185" s="2">
        <v>0</v>
      </c>
      <c r="H185" s="3">
        <v>0</v>
      </c>
      <c r="I185" s="2">
        <v>0</v>
      </c>
      <c r="J185" s="3">
        <v>0</v>
      </c>
      <c r="K185" s="2">
        <v>0</v>
      </c>
      <c r="L185" s="3">
        <v>0</v>
      </c>
      <c r="M185" s="2">
        <v>4</v>
      </c>
      <c r="N185" s="3">
        <v>157000</v>
      </c>
      <c r="O185" s="2">
        <v>0</v>
      </c>
      <c r="P185" s="3">
        <v>0</v>
      </c>
      <c r="Q185" s="2">
        <f t="shared" si="17"/>
        <v>4</v>
      </c>
      <c r="R185" s="4">
        <f t="shared" si="18"/>
        <v>157000</v>
      </c>
    </row>
    <row r="186" spans="2:18" x14ac:dyDescent="0.2">
      <c r="B186" s="1" t="s">
        <v>179</v>
      </c>
      <c r="C186" s="2">
        <v>0</v>
      </c>
      <c r="D186" s="3">
        <v>0</v>
      </c>
      <c r="E186" s="2">
        <v>-1</v>
      </c>
      <c r="F186" s="3">
        <v>-438842</v>
      </c>
      <c r="G186" s="2">
        <v>0</v>
      </c>
      <c r="H186" s="3">
        <v>0</v>
      </c>
      <c r="I186" s="2">
        <v>13</v>
      </c>
      <c r="J186" s="3">
        <v>806729</v>
      </c>
      <c r="K186" s="2">
        <v>0</v>
      </c>
      <c r="L186" s="3">
        <v>0</v>
      </c>
      <c r="M186" s="2">
        <v>20</v>
      </c>
      <c r="N186" s="3">
        <v>776453</v>
      </c>
      <c r="O186" s="2">
        <v>0</v>
      </c>
      <c r="P186" s="6">
        <v>0</v>
      </c>
      <c r="Q186" s="2">
        <f t="shared" si="17"/>
        <v>32</v>
      </c>
      <c r="R186" s="4">
        <f t="shared" si="18"/>
        <v>1144340</v>
      </c>
    </row>
    <row r="187" spans="2:18" x14ac:dyDescent="0.2">
      <c r="B187" s="1" t="s">
        <v>96</v>
      </c>
      <c r="C187" s="2">
        <v>0</v>
      </c>
      <c r="D187" s="3">
        <v>0</v>
      </c>
      <c r="E187" s="2">
        <v>0</v>
      </c>
      <c r="F187" s="3">
        <v>0</v>
      </c>
      <c r="G187" s="2">
        <v>1</v>
      </c>
      <c r="H187" s="3">
        <v>60400</v>
      </c>
      <c r="I187" s="2">
        <v>0</v>
      </c>
      <c r="J187" s="3">
        <v>0</v>
      </c>
      <c r="K187" s="2">
        <v>0</v>
      </c>
      <c r="L187" s="3">
        <v>0</v>
      </c>
      <c r="M187" s="2">
        <v>0</v>
      </c>
      <c r="N187" s="3">
        <v>0</v>
      </c>
      <c r="O187" s="2">
        <v>0</v>
      </c>
      <c r="P187" s="3">
        <v>0</v>
      </c>
      <c r="Q187" s="2">
        <f t="shared" si="17"/>
        <v>1</v>
      </c>
      <c r="R187" s="4">
        <f t="shared" si="18"/>
        <v>60400</v>
      </c>
    </row>
    <row r="188" spans="2:18" x14ac:dyDescent="0.2">
      <c r="B188" s="1"/>
      <c r="C188" s="2"/>
      <c r="D188" s="3"/>
      <c r="E188" s="2"/>
      <c r="F188" s="3"/>
      <c r="G188" s="2"/>
      <c r="H188" s="3"/>
      <c r="I188" s="2"/>
      <c r="J188" s="3"/>
      <c r="K188" s="2"/>
      <c r="L188" s="3"/>
      <c r="M188" s="2"/>
      <c r="N188" s="3"/>
      <c r="O188" s="2"/>
      <c r="P188" s="3"/>
      <c r="Q188" s="2"/>
      <c r="R188" s="6"/>
    </row>
    <row r="189" spans="2:18" x14ac:dyDescent="0.2">
      <c r="B189" s="24" t="s">
        <v>15</v>
      </c>
      <c r="C189" s="24">
        <f t="shared" ref="C189:R189" si="19">SUM(C155:C188)</f>
        <v>39</v>
      </c>
      <c r="D189" s="34">
        <f t="shared" si="19"/>
        <v>13392605</v>
      </c>
      <c r="E189" s="24">
        <f t="shared" si="19"/>
        <v>19</v>
      </c>
      <c r="F189" s="34">
        <f t="shared" si="19"/>
        <v>3259853</v>
      </c>
      <c r="G189" s="24">
        <f t="shared" si="19"/>
        <v>21</v>
      </c>
      <c r="H189" s="34">
        <f t="shared" si="19"/>
        <v>1990509</v>
      </c>
      <c r="I189" s="24">
        <f t="shared" si="19"/>
        <v>362</v>
      </c>
      <c r="J189" s="34">
        <f t="shared" si="19"/>
        <v>21952579</v>
      </c>
      <c r="K189" s="24">
        <f t="shared" si="19"/>
        <v>3</v>
      </c>
      <c r="L189" s="34">
        <f t="shared" si="19"/>
        <v>70372</v>
      </c>
      <c r="M189" s="24">
        <f t="shared" si="19"/>
        <v>254</v>
      </c>
      <c r="N189" s="34">
        <f t="shared" si="19"/>
        <v>9970978</v>
      </c>
      <c r="O189" s="24">
        <f t="shared" si="19"/>
        <v>4</v>
      </c>
      <c r="P189" s="34">
        <f t="shared" si="19"/>
        <v>585357</v>
      </c>
      <c r="Q189" s="35">
        <f t="shared" si="19"/>
        <v>702</v>
      </c>
      <c r="R189" s="4">
        <f t="shared" si="19"/>
        <v>51222253</v>
      </c>
    </row>
    <row r="190" spans="2:18" ht="9.75" customHeight="1" thickBot="1" x14ac:dyDescent="0.25">
      <c r="B190" s="23"/>
      <c r="C190" s="24"/>
      <c r="E190" s="24"/>
      <c r="G190" s="24"/>
      <c r="I190" s="24"/>
      <c r="K190" s="24"/>
      <c r="M190" s="24"/>
      <c r="O190" s="24"/>
      <c r="Q190" s="24"/>
      <c r="R190" s="25"/>
    </row>
    <row r="191" spans="2:18" x14ac:dyDescent="0.2">
      <c r="B191" s="11"/>
      <c r="C191" s="11"/>
      <c r="D191" s="12"/>
      <c r="E191" s="11"/>
      <c r="F191" s="12"/>
      <c r="G191" s="11"/>
      <c r="H191" s="12"/>
      <c r="I191" s="11"/>
      <c r="J191" s="12"/>
      <c r="K191" s="11"/>
      <c r="L191" s="12"/>
      <c r="M191" s="11"/>
      <c r="N191" s="12"/>
      <c r="O191" s="11"/>
      <c r="P191" s="12"/>
      <c r="Q191" s="11"/>
      <c r="R191" s="13"/>
    </row>
    <row r="192" spans="2:18" ht="15.75" x14ac:dyDescent="0.25">
      <c r="B192" s="14" t="s">
        <v>14</v>
      </c>
      <c r="C192" s="24">
        <f t="shared" ref="C192:R192" si="20">C189+C150+C94+C43</f>
        <v>531</v>
      </c>
      <c r="D192" s="34">
        <f t="shared" si="20"/>
        <v>213052543</v>
      </c>
      <c r="E192" s="24">
        <f t="shared" si="20"/>
        <v>180</v>
      </c>
      <c r="F192" s="34">
        <f t="shared" si="20"/>
        <v>50192168</v>
      </c>
      <c r="G192" s="24">
        <f t="shared" si="20"/>
        <v>106</v>
      </c>
      <c r="H192" s="34">
        <f t="shared" si="20"/>
        <v>16136610</v>
      </c>
      <c r="I192" s="24">
        <f t="shared" si="20"/>
        <v>650</v>
      </c>
      <c r="J192" s="34">
        <f t="shared" si="20"/>
        <v>46618438</v>
      </c>
      <c r="K192" s="24">
        <f t="shared" si="20"/>
        <v>8</v>
      </c>
      <c r="L192" s="34">
        <f t="shared" si="20"/>
        <v>190372</v>
      </c>
      <c r="M192" s="24">
        <f t="shared" si="20"/>
        <v>397</v>
      </c>
      <c r="N192" s="34">
        <f t="shared" si="20"/>
        <v>18302066</v>
      </c>
      <c r="O192" s="24">
        <f t="shared" si="20"/>
        <v>101</v>
      </c>
      <c r="P192" s="34">
        <f t="shared" si="20"/>
        <v>60205364</v>
      </c>
      <c r="Q192" s="2">
        <f t="shared" si="20"/>
        <v>1973</v>
      </c>
      <c r="R192" s="4">
        <f t="shared" si="20"/>
        <v>404697561</v>
      </c>
    </row>
    <row r="193" spans="2:26" ht="12" customHeight="1" thickBot="1" x14ac:dyDescent="0.25">
      <c r="B193" s="20"/>
      <c r="C193" s="20"/>
      <c r="D193" s="21"/>
      <c r="E193" s="20"/>
      <c r="F193" s="21"/>
      <c r="G193" s="20"/>
      <c r="H193" s="21"/>
      <c r="I193" s="20"/>
      <c r="J193" s="21"/>
      <c r="K193" s="20"/>
      <c r="L193" s="21"/>
      <c r="M193" s="20"/>
      <c r="N193" s="21"/>
      <c r="O193" s="20"/>
      <c r="P193" s="21"/>
      <c r="Q193" s="20"/>
      <c r="R193" s="22"/>
    </row>
    <row r="194" spans="2:26" ht="11.25" customHeight="1" x14ac:dyDescent="0.2"/>
    <row r="195" spans="2:26" ht="15.75" x14ac:dyDescent="0.25">
      <c r="B195" s="16" t="s">
        <v>126</v>
      </c>
      <c r="C195" s="16"/>
      <c r="D195" s="16"/>
      <c r="E195" s="16"/>
      <c r="F195" s="16"/>
      <c r="G195" s="16"/>
      <c r="H195" s="16"/>
      <c r="I195" s="16"/>
      <c r="J195" s="16"/>
    </row>
    <row r="196" spans="2:26" ht="15.75" x14ac:dyDescent="0.25">
      <c r="B196" s="16" t="s">
        <v>21</v>
      </c>
      <c r="C196" s="16"/>
      <c r="D196" s="16"/>
      <c r="E196" s="16"/>
      <c r="F196" s="16"/>
      <c r="G196" s="16"/>
      <c r="H196" s="16"/>
      <c r="I196" s="16"/>
      <c r="J196" s="16"/>
    </row>
    <row r="197" spans="2:26" ht="15.75" x14ac:dyDescent="0.25">
      <c r="B197" s="16" t="s">
        <v>17</v>
      </c>
      <c r="C197" s="16"/>
      <c r="D197" s="16"/>
      <c r="E197" s="16"/>
      <c r="F197" s="16"/>
      <c r="G197" s="16"/>
      <c r="H197" s="16"/>
      <c r="I197" s="16"/>
      <c r="J197" s="16"/>
    </row>
    <row r="198" spans="2:26" x14ac:dyDescent="0.2">
      <c r="Z198" s="36"/>
    </row>
    <row r="203" spans="2:26" ht="18" x14ac:dyDescent="0.25">
      <c r="K203" s="37"/>
    </row>
  </sheetData>
  <mergeCells count="3">
    <mergeCell ref="B1:Z1"/>
    <mergeCell ref="B2:Z2"/>
    <mergeCell ref="M5:N5"/>
  </mergeCells>
  <phoneticPr fontId="0" type="noConversion"/>
  <printOptions horizontalCentered="1"/>
  <pageMargins left="0.5" right="0.5" top="0.5" bottom="0.25" header="0.5" footer="0.5"/>
  <pageSetup scale="50" orientation="landscape" horizontalDpi="300" verticalDpi="300" r:id="rId1"/>
  <headerFooter alignWithMargins="0">
    <oddHeader>&amp;C&amp;RPage &amp;P of 3</oddHeader>
  </headerFooter>
  <rowBreaks count="1" manualBreakCount="1">
    <brk id="196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t-29</vt:lpstr>
      <vt:lpstr>'t-29'!Print_Area</vt:lpstr>
      <vt:lpstr>'t-29'!Print_Titles</vt:lpstr>
      <vt:lpstr>Print_Titles_MI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Randolph, Shapell (FTA)</dc:creator>
  <cp:lastModifiedBy>USDOT User</cp:lastModifiedBy>
  <cp:lastPrinted>2008-08-29T14:45:56Z</cp:lastPrinted>
  <dcterms:created xsi:type="dcterms:W3CDTF">1999-02-24T12:34:25Z</dcterms:created>
  <dcterms:modified xsi:type="dcterms:W3CDTF">2012-08-02T20:35:23Z</dcterms:modified>
</cp:coreProperties>
</file>