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6105" windowWidth="19215" windowHeight="6390"/>
  </bookViews>
  <sheets>
    <sheet name="t-30" sheetId="1" r:id="rId1"/>
  </sheets>
  <definedNames>
    <definedName name="_xlnm.Print_Area" localSheetId="0">'t-30'!$A$1:$N$27</definedName>
  </definedNames>
  <calcPr calcId="145621"/>
</workbook>
</file>

<file path=xl/calcChain.xml><?xml version="1.0" encoding="utf-8"?>
<calcChain xmlns="http://schemas.openxmlformats.org/spreadsheetml/2006/main">
  <c r="K16" i="1" l="1"/>
  <c r="K15" i="1"/>
  <c r="K14" i="1"/>
  <c r="K13" i="1"/>
  <c r="K10" i="1" l="1"/>
  <c r="K11" i="1"/>
  <c r="K12" i="1"/>
  <c r="C20" i="1"/>
  <c r="D20" i="1"/>
  <c r="E20" i="1"/>
  <c r="F20" i="1"/>
  <c r="G20" i="1"/>
  <c r="H20" i="1"/>
  <c r="I20" i="1"/>
  <c r="J20" i="1"/>
  <c r="M13" i="1" l="1"/>
  <c r="M16" i="1"/>
  <c r="M15" i="1"/>
  <c r="M14" i="1"/>
  <c r="M12" i="1"/>
  <c r="K20" i="1"/>
  <c r="M10" i="1"/>
  <c r="M11" i="1"/>
  <c r="L13" i="1" l="1"/>
  <c r="L15" i="1"/>
  <c r="L14" i="1"/>
  <c r="L16" i="1"/>
  <c r="J22" i="1"/>
  <c r="I22" i="1"/>
  <c r="E22" i="1"/>
  <c r="C22" i="1"/>
  <c r="L12" i="1"/>
  <c r="L10" i="1"/>
  <c r="F22" i="1"/>
  <c r="L11" i="1"/>
  <c r="G22" i="1"/>
  <c r="H22" i="1"/>
  <c r="D22" i="1"/>
  <c r="K22" i="1" l="1"/>
  <c r="L20" i="1"/>
</calcChain>
</file>

<file path=xl/sharedStrings.xml><?xml version="1.0" encoding="utf-8"?>
<sst xmlns="http://schemas.openxmlformats.org/spreadsheetml/2006/main" count="40" uniqueCount="39">
  <si>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</si>
  <si>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</si>
  <si>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</si>
  <si>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</si>
  <si>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</si>
  <si>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</si>
  <si>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</si>
  <si>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</si>
  <si>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</si>
  <si>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</si>
  <si>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</si>
  <si>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</si>
  <si>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</si>
  <si>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</si>
  <si>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</si>
  <si>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</si>
  <si>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</si>
  <si>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</si>
  <si>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</si>
  <si>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</si>
  <si>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</si>
  <si>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TOTAL</t>
  </si>
  <si>
    <t>Percent of Total</t>
  </si>
  <si>
    <t>Rank</t>
  </si>
  <si>
    <t>Transit</t>
  </si>
  <si>
    <t>Enhance-</t>
  </si>
  <si>
    <t>ments</t>
  </si>
  <si>
    <t>Denver--Aurora, CO</t>
  </si>
  <si>
    <t xml:space="preserve">Note:  Transit-way Lines may include HOV and busways, in addition to rail lines.  Station Stops / Terminals includes fare collection equip, Park and Ride, furniture, security equip.  Support &amp; Equip Facilities includes </t>
  </si>
  <si>
    <t xml:space="preserve">administrative/maintenance facilities, storage facilities, computers and other support equip.  Electrif./ Power Dist. includes traction power, AC power lighting, substation distribution, vehicle locator systems.  </t>
  </si>
  <si>
    <t>Signal/Communic. includes train control / signal systems, communications systems, radios.  Other includes contingencies, real estate, administration, contracts, professional services, systems, sitework and special conditions.</t>
  </si>
  <si>
    <t>Minneapolis--St. Paul, MN</t>
  </si>
  <si>
    <t>HAWAII GOV APP</t>
  </si>
  <si>
    <t>Houston, TX</t>
  </si>
  <si>
    <t>ALASKA GOV APP</t>
  </si>
  <si>
    <t>Dallas--Fort Worth--Arlington, TX</t>
  </si>
  <si>
    <t>Grand Rapids, MI</t>
  </si>
  <si>
    <t xml:space="preserve">FY 2013 CAPITAL OBLIGATIONS AWARDED UNDER THE NEW STARTS PROGRAM </t>
  </si>
  <si>
    <t>Table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</si>
</sst>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6" xfId="0" applyFont="1" applyFill="1" applyBorder="1"/>
    <xf numFmtId="0" fontId="2" fillId="0" borderId="0" xfId="0" applyFont="1" applyFill="1" applyAlignment="1">
      <alignment horizontal="center"/>
    </xf>
    <xf numFmtId="0" fontId="2" fillId="0" borderId="8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0" xfId="0" applyFill="1"/>
    <xf numFmtId="0" fontId="3" fillId="0" borderId="0" xfId="0" applyFont="1" applyFill="1"/>
    <xf numFmtId="164" fontId="3" fillId="0" borderId="6" xfId="0" applyNumberFormat="1" applyFont="1" applyFill="1" applyBorder="1" applyProtection="1"/>
    <xf numFmtId="37" fontId="2" fillId="0" borderId="0" xfId="0" applyNumberFormat="1" applyFont="1" applyFill="1" applyProtection="1"/>
    <xf numFmtId="37" fontId="3" fillId="0" borderId="6" xfId="0" applyNumberFormat="1" applyFont="1" applyFill="1" applyBorder="1" applyProtection="1"/>
    <xf numFmtId="0" fontId="0" fillId="0" borderId="2" xfId="0" applyFill="1" applyBorder="1"/>
    <xf numFmtId="164" fontId="3" fillId="0" borderId="0" xfId="0" applyNumberFormat="1" applyFont="1" applyFill="1" applyProtection="1"/>
    <xf numFmtId="5" fontId="3" fillId="0" borderId="0" xfId="0" applyNumberFormat="1" applyFont="1" applyFill="1" applyProtection="1"/>
    <xf numFmtId="5" fontId="3" fillId="0" borderId="6" xfId="0" applyNumberFormat="1" applyFont="1" applyFill="1" applyBorder="1" applyProtection="1"/>
    <xf numFmtId="0" fontId="0" fillId="0" borderId="8" xfId="0" applyFill="1" applyBorder="1"/>
    <xf numFmtId="0" fontId="0" fillId="0" borderId="10" xfId="0" applyFill="1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164" fontId="4" fillId="0" borderId="0" xfId="0" applyNumberFormat="1" applyFont="1" applyFill="1" applyProtection="1"/>
    <xf numFmtId="37" fontId="4" fillId="0" borderId="0" xfId="0" applyNumberFormat="1" applyFont="1" applyFill="1" applyProtection="1"/>
    <xf numFmtId="0" fontId="4" fillId="0" borderId="2" xfId="0" applyFont="1" applyFill="1" applyBorder="1"/>
    <xf numFmtId="3" fontId="4" fillId="0" borderId="0" xfId="0" applyNumberFormat="1" applyFont="1" applyFill="1" applyAlignment="1" applyProtection="1">
      <alignment horizontal="center"/>
    </xf>
    <xf numFmtId="0" fontId="5" fillId="0" borderId="0" xfId="0" applyFont="1"/>
    <xf numFmtId="0" fontId="6" fillId="0" borderId="5" xfId="0" applyFont="1" applyBorder="1"/>
    <xf numFmtId="5" fontId="7" fillId="0" borderId="0" xfId="0" applyNumberFormat="1" applyFont="1" applyFill="1" applyProtection="1"/>
    <xf numFmtId="5" fontId="7" fillId="0" borderId="11" xfId="0" applyNumberFormat="1" applyFont="1" applyFill="1" applyBorder="1" applyProtection="1"/>
    <xf numFmtId="5" fontId="7" fillId="0" borderId="12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11" xfId="0" applyNumberFormat="1" applyFont="1" applyFill="1" applyBorder="1" applyProtection="1"/>
    <xf numFmtId="5" fontId="9" fillId="0" borderId="12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11" xfId="0" applyNumberFormat="1" applyFont="1" applyFill="1" applyBorder="1" applyProtection="1"/>
    <xf numFmtId="164" fontId="8" fillId="0" borderId="12" xfId="0" applyNumberFormat="1" applyFont="1" applyFill="1" applyBorder="1" applyProtection="1"/>
    <xf numFmtId="164" fontId="10" fillId="0" borderId="0" xfId="0" applyNumberFormat="1" applyFont="1" applyFill="1" applyProtection="1"/>
    <xf numFmtId="5" fontId="7" fillId="0" borderId="0" xfId="0" applyNumberFormat="1" applyFont="1" applyFill="1" applyBorder="1" applyProtection="1"/>
    <xf numFmtId="164" fontId="8" fillId="0" borderId="0" xfId="0" applyNumberFormat="1" applyFont="1" applyFill="1" applyBorder="1" applyProtection="1"/>
    <xf numFmtId="3" fontId="8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29"/>
  <sheetViews>
    <sheetView tabSelected="1" defaultGridColor="0" topLeftCell="B1" colorId="22" zoomScale="75" zoomScaleNormal="75" workbookViewId="0">
      <pane xSplit="1" ySplit="8" topLeftCell="C9" activePane="bottomRight" state="frozen"/>
      <selection activeCell="B1" sqref="B1"/>
      <selection pane="topRight" activeCell="C1" sqref="C1"/>
      <selection pane="bottomLeft" activeCell="B12" sqref="B12"/>
      <selection pane="bottomRight" activeCell="B48" sqref="B48"/>
    </sheetView>
  </sheetViews>
  <sheetFormatPr defaultColWidth="11.44140625" defaultRowHeight="15" x14ac:dyDescent="0.2"/>
  <cols>
    <col min="1" max="1" width="1.33203125" customWidth="1"/>
    <col min="2" max="2" width="36.6640625" customWidth="1"/>
    <col min="3" max="3" width="13.77734375" customWidth="1"/>
    <col min="4" max="4" width="13.5546875" bestFit="1" customWidth="1"/>
    <col min="5" max="8" width="12.77734375" customWidth="1"/>
    <col min="9" max="9" width="11.88671875" customWidth="1"/>
    <col min="10" max="10" width="15" customWidth="1"/>
    <col min="11" max="11" width="15.5546875" customWidth="1"/>
    <col min="12" max="12" width="7.77734375" customWidth="1"/>
    <col min="13" max="13" width="4.21875" customWidth="1"/>
    <col min="14" max="14" width="1.77734375" customWidth="1"/>
    <col min="15" max="15" width="1" customWidth="1"/>
    <col min="16" max="20" width="10.77734375" customWidth="1"/>
  </cols>
  <sheetData>
    <row r="1" spans="2:14" ht="18" x14ac:dyDescent="0.25">
      <c r="B1" s="73" t="s">
        <v>38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 t="s">
        <v>37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9.75" customHeight="1" thickBot="1" x14ac:dyDescent="0.25"/>
    <row r="4" spans="2:14" ht="3.75" customHeight="1" x14ac:dyDescent="0.25">
      <c r="B4" s="1"/>
      <c r="C4" s="3"/>
      <c r="D4" s="2"/>
      <c r="E4" s="2"/>
      <c r="F4" s="2"/>
      <c r="G4" s="2"/>
      <c r="H4" s="2"/>
      <c r="I4" s="2"/>
      <c r="J4" s="4"/>
      <c r="K4" s="24"/>
      <c r="L4" s="25"/>
      <c r="M4" s="25"/>
      <c r="N4" s="26"/>
    </row>
    <row r="5" spans="2:14" ht="15.75" x14ac:dyDescent="0.25">
      <c r="B5" s="5"/>
      <c r="C5" s="20" t="s">
        <v>0</v>
      </c>
      <c r="D5" s="19" t="s">
        <v>1</v>
      </c>
      <c r="E5" s="19" t="s">
        <v>2</v>
      </c>
      <c r="F5" s="19" t="s">
        <v>4</v>
      </c>
      <c r="G5" s="19" t="s">
        <v>3</v>
      </c>
      <c r="H5" s="6"/>
      <c r="I5" s="19" t="s">
        <v>24</v>
      </c>
      <c r="J5" s="7"/>
      <c r="K5" s="27"/>
      <c r="L5" s="28" t="s">
        <v>5</v>
      </c>
      <c r="M5" s="28"/>
      <c r="N5" s="29"/>
    </row>
    <row r="6" spans="2:14" ht="15.75" x14ac:dyDescent="0.25">
      <c r="B6" s="5"/>
      <c r="C6" s="20" t="s">
        <v>6</v>
      </c>
      <c r="D6" s="19" t="s">
        <v>7</v>
      </c>
      <c r="E6" s="19" t="s">
        <v>8</v>
      </c>
      <c r="F6" s="19" t="s">
        <v>11</v>
      </c>
      <c r="G6" s="19" t="s">
        <v>9</v>
      </c>
      <c r="H6" s="19" t="s">
        <v>10</v>
      </c>
      <c r="I6" s="19" t="s">
        <v>25</v>
      </c>
      <c r="J6" s="21" t="s">
        <v>12</v>
      </c>
      <c r="K6" s="30" t="s">
        <v>13</v>
      </c>
      <c r="L6" s="28" t="s">
        <v>14</v>
      </c>
      <c r="M6" s="28" t="s">
        <v>23</v>
      </c>
      <c r="N6" s="29"/>
    </row>
    <row r="7" spans="2:14" ht="15.75" x14ac:dyDescent="0.25">
      <c r="B7" s="5" t="s">
        <v>15</v>
      </c>
      <c r="C7" s="20"/>
      <c r="D7" s="19" t="s">
        <v>16</v>
      </c>
      <c r="E7" s="19" t="s">
        <v>17</v>
      </c>
      <c r="F7" s="19" t="s">
        <v>20</v>
      </c>
      <c r="G7" s="19" t="s">
        <v>18</v>
      </c>
      <c r="H7" s="19" t="s">
        <v>19</v>
      </c>
      <c r="I7" s="19" t="s">
        <v>26</v>
      </c>
      <c r="J7" s="7"/>
      <c r="K7" s="27"/>
      <c r="L7" s="28" t="s">
        <v>13</v>
      </c>
      <c r="M7" s="28"/>
      <c r="N7" s="29"/>
    </row>
    <row r="8" spans="2:14" ht="5.25" customHeight="1" thickBot="1" x14ac:dyDescent="0.3">
      <c r="B8" s="8"/>
      <c r="C8" s="10"/>
      <c r="D8" s="9"/>
      <c r="E8" s="9"/>
      <c r="F8" s="9"/>
      <c r="G8" s="9"/>
      <c r="H8" s="9"/>
      <c r="I8" s="9"/>
      <c r="J8" s="11"/>
      <c r="K8" s="31"/>
      <c r="L8" s="32"/>
      <c r="M8" s="32"/>
      <c r="N8" s="33"/>
    </row>
    <row r="9" spans="2:14" ht="6" customHeight="1" x14ac:dyDescent="0.2">
      <c r="B9" s="57"/>
      <c r="C9" s="12"/>
      <c r="J9" s="13"/>
      <c r="K9" s="34"/>
      <c r="L9" s="35"/>
      <c r="M9" s="35"/>
      <c r="N9" s="29"/>
    </row>
    <row r="10" spans="2:14" ht="22.5" customHeight="1" x14ac:dyDescent="0.25">
      <c r="B10" s="57" t="s">
        <v>34</v>
      </c>
      <c r="C10" s="14">
        <v>7500000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15">
        <v>0</v>
      </c>
      <c r="K10" s="69">
        <f t="shared" ref="K10:K12" si="0">SUM(C10:J10)</f>
        <v>7500000</v>
      </c>
      <c r="L10" s="70">
        <f t="shared" ref="L10:L16" si="1">(K10/$K$20)*100</f>
        <v>8.0771418307765988</v>
      </c>
      <c r="M10" s="71">
        <f t="shared" ref="M10:M16" si="2">RANK(K10,K$10:K$17,0)</f>
        <v>5</v>
      </c>
      <c r="N10" s="36"/>
    </row>
    <row r="11" spans="2:14" ht="22.5" customHeight="1" x14ac:dyDescent="0.25">
      <c r="B11" s="57" t="s">
        <v>35</v>
      </c>
      <c r="C11" s="17">
        <v>-4963759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18">
        <v>0</v>
      </c>
      <c r="K11" s="72">
        <f t="shared" si="0"/>
        <v>-4963759</v>
      </c>
      <c r="L11" s="70">
        <f t="shared" si="1"/>
        <v>-5.3457313942391753</v>
      </c>
      <c r="M11" s="71">
        <f t="shared" si="2"/>
        <v>7</v>
      </c>
      <c r="N11" s="36"/>
    </row>
    <row r="12" spans="2:14" ht="22.5" customHeight="1" x14ac:dyDescent="0.25">
      <c r="B12" s="57" t="s">
        <v>27</v>
      </c>
      <c r="C12" s="17">
        <v>15202048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18">
        <v>0</v>
      </c>
      <c r="K12" s="72">
        <f t="shared" si="0"/>
        <v>15202048</v>
      </c>
      <c r="L12" s="70">
        <f t="shared" si="1"/>
        <v>16.371879708569832</v>
      </c>
      <c r="M12" s="71">
        <f t="shared" si="2"/>
        <v>4</v>
      </c>
      <c r="N12" s="36"/>
    </row>
    <row r="13" spans="2:14" ht="22.5" customHeight="1" x14ac:dyDescent="0.25">
      <c r="B13" s="57" t="s">
        <v>36</v>
      </c>
      <c r="C13" s="17">
        <v>5424000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18">
        <v>0</v>
      </c>
      <c r="K13" s="72">
        <f t="shared" ref="K13:K16" si="3">SUM(C13:J13)</f>
        <v>5424000</v>
      </c>
      <c r="L13" s="70">
        <f t="shared" si="1"/>
        <v>5.8413889720176364</v>
      </c>
      <c r="M13" s="71">
        <f t="shared" si="2"/>
        <v>6</v>
      </c>
      <c r="N13" s="36"/>
    </row>
    <row r="14" spans="2:14" ht="22.5" customHeight="1" x14ac:dyDescent="0.25">
      <c r="B14" s="57" t="s">
        <v>32</v>
      </c>
      <c r="C14" s="17">
        <v>16878027</v>
      </c>
      <c r="D14" s="22">
        <v>0</v>
      </c>
      <c r="E14" s="22">
        <v>7485000</v>
      </c>
      <c r="F14" s="22">
        <v>0</v>
      </c>
      <c r="G14" s="22">
        <v>0</v>
      </c>
      <c r="H14" s="22">
        <v>0</v>
      </c>
      <c r="I14" s="22">
        <v>0</v>
      </c>
      <c r="J14" s="18">
        <v>0</v>
      </c>
      <c r="K14" s="72">
        <f t="shared" si="3"/>
        <v>24363027</v>
      </c>
      <c r="L14" s="70">
        <f t="shared" si="1"/>
        <v>26.237816600805292</v>
      </c>
      <c r="M14" s="71">
        <f t="shared" si="2"/>
        <v>2</v>
      </c>
      <c r="N14" s="36"/>
    </row>
    <row r="15" spans="2:14" ht="22.5" customHeight="1" x14ac:dyDescent="0.25">
      <c r="B15" s="57" t="s">
        <v>33</v>
      </c>
      <c r="C15" s="17">
        <v>27741514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18">
        <v>0</v>
      </c>
      <c r="K15" s="72">
        <f t="shared" si="3"/>
        <v>27741514</v>
      </c>
      <c r="L15" s="70">
        <f t="shared" si="1"/>
        <v>29.876285757129949</v>
      </c>
      <c r="M15" s="71">
        <f t="shared" si="2"/>
        <v>1</v>
      </c>
      <c r="N15" s="36"/>
    </row>
    <row r="16" spans="2:14" ht="22.5" customHeight="1" x14ac:dyDescent="0.25">
      <c r="B16" s="57" t="s">
        <v>31</v>
      </c>
      <c r="C16" s="17">
        <v>17587798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18">
        <v>0</v>
      </c>
      <c r="K16" s="72">
        <f t="shared" si="3"/>
        <v>17587798</v>
      </c>
      <c r="L16" s="70">
        <f t="shared" si="1"/>
        <v>18.941218524939867</v>
      </c>
      <c r="M16" s="71">
        <f t="shared" si="2"/>
        <v>3</v>
      </c>
      <c r="N16" s="36"/>
    </row>
    <row r="17" spans="2:14" ht="22.5" customHeight="1" x14ac:dyDescent="0.25">
      <c r="B17" s="57"/>
      <c r="C17" s="17"/>
      <c r="D17" s="22"/>
      <c r="E17" s="22"/>
      <c r="F17" s="22"/>
      <c r="G17" s="22"/>
      <c r="H17" s="22"/>
      <c r="I17" s="22"/>
      <c r="J17" s="18"/>
      <c r="K17" s="72"/>
      <c r="L17" s="70"/>
      <c r="M17" s="71"/>
      <c r="N17" s="36"/>
    </row>
    <row r="18" spans="2:14" ht="5.25" customHeight="1" thickBot="1" x14ac:dyDescent="0.3">
      <c r="B18" s="5"/>
      <c r="C18" s="17"/>
      <c r="D18" s="16"/>
      <c r="E18" s="16"/>
      <c r="F18" s="16"/>
      <c r="G18" s="16"/>
      <c r="H18" s="16"/>
      <c r="I18" s="16"/>
      <c r="J18" s="18"/>
      <c r="K18" s="37"/>
      <c r="L18" s="53"/>
      <c r="M18" s="55"/>
      <c r="N18" s="38"/>
    </row>
    <row r="19" spans="2:14" ht="6" customHeight="1" x14ac:dyDescent="0.25">
      <c r="B19" s="49"/>
      <c r="C19" s="50"/>
      <c r="D19" s="39"/>
      <c r="E19" s="39"/>
      <c r="F19" s="39"/>
      <c r="G19" s="39"/>
      <c r="H19" s="39"/>
      <c r="I19" s="39"/>
      <c r="J19" s="51"/>
      <c r="K19" s="39"/>
      <c r="L19" s="54"/>
      <c r="M19" s="54"/>
      <c r="N19" s="26"/>
    </row>
    <row r="20" spans="2:14" ht="15.75" x14ac:dyDescent="0.25">
      <c r="B20" s="45" t="s">
        <v>21</v>
      </c>
      <c r="C20" s="59">
        <f t="shared" ref="C20:L20" si="4">SUM(C10:C19)</f>
        <v>85369628</v>
      </c>
      <c r="D20" s="58">
        <f t="shared" si="4"/>
        <v>0</v>
      </c>
      <c r="E20" s="58">
        <f t="shared" si="4"/>
        <v>7485000</v>
      </c>
      <c r="F20" s="58">
        <f t="shared" si="4"/>
        <v>0</v>
      </c>
      <c r="G20" s="58">
        <f t="shared" si="4"/>
        <v>0</v>
      </c>
      <c r="H20" s="58">
        <f t="shared" si="4"/>
        <v>0</v>
      </c>
      <c r="I20" s="58">
        <f t="shared" si="4"/>
        <v>0</v>
      </c>
      <c r="J20" s="58">
        <f t="shared" si="4"/>
        <v>0</v>
      </c>
      <c r="K20" s="60">
        <f t="shared" si="4"/>
        <v>92854628</v>
      </c>
      <c r="L20" s="61">
        <f t="shared" si="4"/>
        <v>100</v>
      </c>
      <c r="M20" s="52"/>
      <c r="N20" s="36"/>
    </row>
    <row r="21" spans="2:14" ht="5.25" customHeight="1" x14ac:dyDescent="0.25">
      <c r="B21" s="45"/>
      <c r="C21" s="63"/>
      <c r="D21" s="62"/>
      <c r="E21" s="62"/>
      <c r="F21" s="62"/>
      <c r="G21" s="62"/>
      <c r="H21" s="62"/>
      <c r="I21" s="62"/>
      <c r="J21" s="62"/>
      <c r="K21" s="64"/>
      <c r="L21" s="65"/>
      <c r="M21" s="41"/>
      <c r="N21" s="42"/>
    </row>
    <row r="22" spans="2:14" ht="15.75" x14ac:dyDescent="0.25">
      <c r="B22" s="46" t="s">
        <v>22</v>
      </c>
      <c r="C22" s="66">
        <f t="shared" ref="C22:J22" si="5">(C20/$K$20)*100</f>
        <v>91.939012452884953</v>
      </c>
      <c r="D22" s="61">
        <f t="shared" si="5"/>
        <v>0</v>
      </c>
      <c r="E22" s="61">
        <f t="shared" si="5"/>
        <v>8.0609875471150456</v>
      </c>
      <c r="F22" s="61">
        <f t="shared" si="5"/>
        <v>0</v>
      </c>
      <c r="G22" s="61">
        <f t="shared" si="5"/>
        <v>0</v>
      </c>
      <c r="H22" s="61">
        <f t="shared" si="5"/>
        <v>0</v>
      </c>
      <c r="I22" s="61">
        <f t="shared" si="5"/>
        <v>0</v>
      </c>
      <c r="J22" s="61">
        <f t="shared" si="5"/>
        <v>0</v>
      </c>
      <c r="K22" s="67">
        <f>SUM(C22:J22)</f>
        <v>100</v>
      </c>
      <c r="L22" s="68"/>
      <c r="M22" s="40"/>
      <c r="N22" s="36"/>
    </row>
    <row r="23" spans="2:14" ht="4.5" customHeight="1" thickBot="1" x14ac:dyDescent="0.3">
      <c r="B23" s="47"/>
      <c r="C23" s="48"/>
      <c r="D23" s="43"/>
      <c r="E23" s="43"/>
      <c r="F23" s="43"/>
      <c r="G23" s="43"/>
      <c r="H23" s="43"/>
      <c r="I23" s="43"/>
      <c r="J23" s="44"/>
      <c r="K23" s="43"/>
      <c r="L23" s="43"/>
      <c r="M23" s="43"/>
      <c r="N23" s="44"/>
    </row>
    <row r="24" spans="2:14" ht="6.75" customHeight="1" x14ac:dyDescent="0.2"/>
    <row r="25" spans="2:14" ht="20.25" customHeight="1" x14ac:dyDescent="0.2">
      <c r="B25" s="56" t="s">
        <v>28</v>
      </c>
    </row>
    <row r="26" spans="2:14" ht="20.25" customHeight="1" x14ac:dyDescent="0.2">
      <c r="B26" s="56" t="s">
        <v>29</v>
      </c>
    </row>
    <row r="27" spans="2:14" ht="20.25" customHeight="1" x14ac:dyDescent="0.2">
      <c r="B27" s="56" t="s">
        <v>30</v>
      </c>
    </row>
    <row r="29" spans="2:14" ht="15.75" x14ac:dyDescent="0.25">
      <c r="B29" s="6"/>
    </row>
  </sheetData>
  <mergeCells count="2">
    <mergeCell ref="B1:N1"/>
    <mergeCell ref="B2:N2"/>
  </mergeCells>
  <phoneticPr fontId="0" type="noConversion"/>
  <printOptions horizontalCentered="1" verticalCentered="1"/>
  <pageMargins left="0.15" right="0.15" top="0.25" bottom="0.25" header="0.5" footer="0.5"/>
  <pageSetup scale="4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t-30</vt:lpstr>
      <vt:lpstr>'t-30'!Print_Area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2009-12-09T02:01:43Z</cp:lastPrinted>
  <dcterms:created xsi:type="dcterms:W3CDTF">1999-02-24T12:40:16Z</dcterms:created>
  <dcterms:modified xsi:type="dcterms:W3CDTF">2015-10-01T18:59:06Z</dcterms:modified>
</cp:coreProperties>
</file>