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90" yWindow="60" windowWidth="9360" windowHeight="8730"/>
  </bookViews>
  <sheets>
    <sheet name="t-32" sheetId="1" r:id="rId1"/>
  </sheets>
  <definedNames>
    <definedName name="_xlnm.Print_Area" localSheetId="0">'t-32'!$A$1:$V$73</definedName>
  </definedNames>
  <calcPr calcId="125725"/>
</workbook>
</file>

<file path=xl/calcChain.xml><?xml version="1.0" encoding="utf-8"?>
<calcChain xmlns="http://schemas.openxmlformats.org/spreadsheetml/2006/main">
  <c r="R37" i="1"/>
  <c r="Q37"/>
  <c r="T33"/>
  <c r="T31"/>
  <c r="S31"/>
  <c r="T22"/>
  <c r="S22"/>
  <c r="S23"/>
  <c r="T23"/>
  <c r="T24"/>
  <c r="T25"/>
  <c r="T26"/>
  <c r="T27"/>
  <c r="T28"/>
  <c r="T29"/>
  <c r="T30"/>
  <c r="T32"/>
  <c r="T34"/>
  <c r="S24"/>
  <c r="S25"/>
  <c r="S26"/>
  <c r="S27"/>
  <c r="S28"/>
  <c r="S29"/>
  <c r="S30"/>
  <c r="S32"/>
  <c r="S33"/>
  <c r="S34"/>
  <c r="S9"/>
  <c r="T9"/>
  <c r="T20"/>
  <c r="P37"/>
  <c r="N37"/>
  <c r="L37"/>
  <c r="J37"/>
  <c r="H37"/>
  <c r="F37"/>
  <c r="D37"/>
  <c r="T19"/>
  <c r="T18"/>
  <c r="T17"/>
  <c r="T16"/>
  <c r="T15"/>
  <c r="T14"/>
  <c r="T13"/>
  <c r="T12"/>
  <c r="T11"/>
  <c r="T10"/>
  <c r="S10"/>
  <c r="S20"/>
  <c r="S19"/>
  <c r="S18"/>
  <c r="S17"/>
  <c r="S16"/>
  <c r="S15"/>
  <c r="S14"/>
  <c r="S13"/>
  <c r="S12"/>
  <c r="S11"/>
  <c r="T21"/>
  <c r="S21"/>
  <c r="C37"/>
  <c r="E37"/>
  <c r="G37"/>
  <c r="I37"/>
  <c r="K37"/>
  <c r="M37"/>
  <c r="O37"/>
  <c r="S37" l="1"/>
  <c r="T37"/>
  <c r="U11" l="1"/>
  <c r="U13"/>
  <c r="U15"/>
  <c r="U17"/>
  <c r="U21"/>
  <c r="U23"/>
  <c r="U27"/>
  <c r="U31"/>
  <c r="U10"/>
  <c r="U12"/>
  <c r="U14"/>
  <c r="U16"/>
  <c r="U18"/>
  <c r="U20"/>
  <c r="U22"/>
  <c r="U24"/>
  <c r="U26"/>
  <c r="U28"/>
  <c r="U30"/>
  <c r="U32"/>
  <c r="U34"/>
  <c r="U19"/>
  <c r="U25"/>
  <c r="U29"/>
  <c r="U33"/>
  <c r="U9"/>
  <c r="D38"/>
  <c r="R38"/>
  <c r="J38"/>
  <c r="L38"/>
  <c r="N38"/>
  <c r="F38"/>
  <c r="P38"/>
  <c r="H38"/>
  <c r="U37" l="1"/>
  <c r="T38"/>
</calcChain>
</file>

<file path=xl/sharedStrings.xml><?xml version="1.0" encoding="utf-8"?>
<sst xmlns="http://schemas.openxmlformats.org/spreadsheetml/2006/main" count="64" uniqueCount="49">
  <si>
    <t>Percent</t>
  </si>
  <si>
    <t>Area</t>
  </si>
  <si>
    <t xml:space="preserve">   Total Purchases</t>
  </si>
  <si>
    <t>of Total</t>
  </si>
  <si>
    <t>#</t>
  </si>
  <si>
    <t>$</t>
  </si>
  <si>
    <t>TOTAL</t>
  </si>
  <si>
    <t>Percent of Total</t>
  </si>
  <si>
    <t xml:space="preserve">                If quantity of cars = 0, funds are supplemental to a multi-year purchase agreement.  No quantities are shown for spare parts purchase.</t>
  </si>
  <si>
    <t xml:space="preserve"> Parts/Assoc. Cap.</t>
  </si>
  <si>
    <t>Chicago, IL-IN</t>
  </si>
  <si>
    <t>Portland, OR-WA</t>
  </si>
  <si>
    <t>Philadelphia, PA-NJ-DE-MD</t>
  </si>
  <si>
    <t>Seattle, WA</t>
  </si>
  <si>
    <t xml:space="preserve">                A negative obligation indicates that a budget amendment shifted the commitment of previously obligated funds elsewhere.</t>
  </si>
  <si>
    <t>Denver--Aurora, CO</t>
  </si>
  <si>
    <t>Phoenix--Mesa, AZ</t>
  </si>
  <si>
    <t>Washington, DC-VA-MD</t>
  </si>
  <si>
    <t xml:space="preserve">  Light Rail</t>
  </si>
  <si>
    <t>Baltimore, MD</t>
  </si>
  <si>
    <t>New York--Newark, NY-NJ-CT</t>
  </si>
  <si>
    <t>Table 32</t>
  </si>
  <si>
    <t>Dallas--Fort Worth--Arlington, TX</t>
  </si>
  <si>
    <t>Minneapolis--St. Paul, MN</t>
  </si>
  <si>
    <t>NOTE:     Includes both Fixed Guideway and New Starts obligations.</t>
  </si>
  <si>
    <t>Virginia Beach, VA</t>
  </si>
  <si>
    <t>Heavy Rail</t>
  </si>
  <si>
    <t>Rail Self Prop-Diesel</t>
  </si>
  <si>
    <t>Rail Self Propelled Elec</t>
  </si>
  <si>
    <t xml:space="preserve">    Com. Locomotive Diesel</t>
  </si>
  <si>
    <t xml:space="preserve"> Com. Rail Car Trailer</t>
  </si>
  <si>
    <t xml:space="preserve">     Com. Locomotive Used</t>
  </si>
  <si>
    <t>FY 2009 CAPITAL PROGRAM OBLIGATIONS FOR RAIL ROLLING STOCK PURCHASES AND REHABILITATION/REBUILD</t>
  </si>
  <si>
    <t>ALASKA GOV APP</t>
  </si>
  <si>
    <t>Altoona, PA</t>
  </si>
  <si>
    <t>Anchorage, AK</t>
  </si>
  <si>
    <t>Blacksburg, VA</t>
  </si>
  <si>
    <t>Columbus, OH</t>
  </si>
  <si>
    <t>HAWAII GOV APP</t>
  </si>
  <si>
    <t>Los Angeles--Long Beach--Santa Ana, CA</t>
  </si>
  <si>
    <t>Lynchburg, VA</t>
  </si>
  <si>
    <t>MARYLAND GOV APP</t>
  </si>
  <si>
    <t>Mobile, AL</t>
  </si>
  <si>
    <t>NEW HAMPSHIRE GOV APP</t>
  </si>
  <si>
    <t>Orlando, FL</t>
  </si>
  <si>
    <t>Port St. Lucie, FL</t>
  </si>
  <si>
    <t xml:space="preserve">                                                                                    RAIL ROLLING STOCK PURCHASES AND REHABILITATION</t>
  </si>
  <si>
    <t>Memphis, TN-MS-AR</t>
  </si>
  <si>
    <t>Obligations for Rolling Stock Purchases and Rehabilitation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</si>
</sst>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164" formatCode="#,##0.0_);\(#,##0.0\)"/>
    <numFmt numFmtId="165" formatCode="#,##0.0"/>
  </numFmts>
  <fonts count="10">
    <font>
      <sz val="12"/>
      <name val="Arial"/>
    </font>
    <font>
      <b/>
      <sz val="14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2" fillId="0" borderId="0" xfId="0" applyFont="1"/>
    <xf numFmtId="0" fontId="0" fillId="0" borderId="7" xfId="0" applyBorder="1"/>
    <xf numFmtId="0" fontId="0" fillId="0" borderId="8" xfId="0" applyBorder="1"/>
    <xf numFmtId="5" fontId="0" fillId="0" borderId="0" xfId="0" applyNumberFormat="1" applyProtection="1"/>
    <xf numFmtId="37" fontId="0" fillId="0" borderId="0" xfId="0" applyNumberFormat="1" applyProtection="1"/>
    <xf numFmtId="37" fontId="0" fillId="0" borderId="8" xfId="0" applyNumberFormat="1" applyBorder="1" applyProtection="1"/>
    <xf numFmtId="164" fontId="2" fillId="0" borderId="0" xfId="0" applyNumberFormat="1" applyFont="1" applyProtection="1"/>
    <xf numFmtId="37" fontId="0" fillId="0" borderId="6" xfId="0" applyNumberFormat="1" applyBorder="1" applyProtection="1"/>
    <xf numFmtId="37" fontId="0" fillId="0" borderId="7" xfId="0" applyNumberFormat="1" applyBorder="1" applyProtection="1"/>
    <xf numFmtId="0" fontId="0" fillId="2" borderId="1" xfId="0" applyFill="1" applyBorder="1"/>
    <xf numFmtId="37" fontId="0" fillId="2" borderId="3" xfId="0" applyNumberFormat="1" applyFill="1" applyBorder="1" applyProtection="1"/>
    <xf numFmtId="37" fontId="0" fillId="2" borderId="12" xfId="0" applyNumberFormat="1" applyFill="1" applyBorder="1" applyProtection="1"/>
    <xf numFmtId="0" fontId="0" fillId="2" borderId="3" xfId="0" applyFill="1" applyBorder="1"/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37" fontId="0" fillId="2" borderId="0" xfId="0" applyNumberFormat="1" applyFill="1" applyProtection="1"/>
    <xf numFmtId="5" fontId="0" fillId="2" borderId="8" xfId="0" applyNumberFormat="1" applyFill="1" applyBorder="1" applyProtection="1"/>
    <xf numFmtId="5" fontId="0" fillId="2" borderId="0" xfId="0" applyNumberFormat="1" applyFill="1" applyProtection="1"/>
    <xf numFmtId="164" fontId="2" fillId="2" borderId="0" xfId="0" applyNumberFormat="1" applyFont="1" applyFill="1" applyProtection="1"/>
    <xf numFmtId="5" fontId="0" fillId="2" borderId="7" xfId="0" applyNumberFormat="1" applyFill="1" applyBorder="1" applyProtection="1"/>
    <xf numFmtId="0" fontId="2" fillId="2" borderId="5" xfId="0" applyFont="1" applyFill="1" applyBorder="1"/>
    <xf numFmtId="164" fontId="4" fillId="2" borderId="0" xfId="0" applyNumberFormat="1" applyFont="1" applyFill="1" applyProtection="1"/>
    <xf numFmtId="164" fontId="2" fillId="2" borderId="8" xfId="0" applyNumberFormat="1" applyFont="1" applyFill="1" applyBorder="1" applyProtection="1"/>
    <xf numFmtId="164" fontId="2" fillId="2" borderId="7" xfId="0" applyNumberFormat="1" applyFont="1" applyFill="1" applyBorder="1" applyProtection="1"/>
    <xf numFmtId="0" fontId="0" fillId="2" borderId="9" xfId="0" applyFill="1" applyBorder="1"/>
    <xf numFmtId="37" fontId="0" fillId="2" borderId="10" xfId="0" applyNumberFormat="1" applyFill="1" applyBorder="1" applyProtection="1"/>
    <xf numFmtId="37" fontId="0" fillId="2" borderId="13" xfId="0" applyNumberFormat="1" applyFill="1" applyBorder="1" applyProtection="1"/>
    <xf numFmtId="0" fontId="0" fillId="2" borderId="10" xfId="0" applyFill="1" applyBorder="1"/>
    <xf numFmtId="0" fontId="2" fillId="2" borderId="10" xfId="0" applyFont="1" applyFill="1" applyBorder="1"/>
    <xf numFmtId="0" fontId="0" fillId="2" borderId="11" xfId="0" applyFill="1" applyBorder="1"/>
    <xf numFmtId="0" fontId="5" fillId="0" borderId="0" xfId="0" applyFont="1"/>
    <xf numFmtId="3" fontId="0" fillId="0" borderId="8" xfId="0" applyNumberFormat="1" applyBorder="1"/>
    <xf numFmtId="3" fontId="0" fillId="0" borderId="8" xfId="0" applyNumberFormat="1" applyBorder="1" applyProtection="1"/>
    <xf numFmtId="5" fontId="0" fillId="2" borderId="8" xfId="0" applyNumberFormat="1" applyFill="1" applyBorder="1" applyAlignment="1" applyProtection="1">
      <alignment horizontal="right"/>
    </xf>
    <xf numFmtId="3" fontId="0" fillId="0" borderId="0" xfId="0" applyNumberFormat="1"/>
    <xf numFmtId="3" fontId="0" fillId="0" borderId="3" xfId="0" applyNumberFormat="1" applyBorder="1"/>
    <xf numFmtId="3" fontId="0" fillId="2" borderId="12" xfId="0" applyNumberFormat="1" applyFill="1" applyBorder="1" applyProtection="1"/>
    <xf numFmtId="3" fontId="0" fillId="2" borderId="8" xfId="0" applyNumberFormat="1" applyFill="1" applyBorder="1" applyProtection="1"/>
    <xf numFmtId="3" fontId="0" fillId="2" borderId="13" xfId="0" applyNumberFormat="1" applyFill="1" applyBorder="1" applyProtection="1"/>
    <xf numFmtId="3" fontId="0" fillId="0" borderId="0" xfId="0" applyNumberFormat="1" applyProtection="1"/>
    <xf numFmtId="165" fontId="2" fillId="2" borderId="8" xfId="0" applyNumberFormat="1" applyFont="1" applyFill="1" applyBorder="1" applyProtection="1"/>
    <xf numFmtId="37" fontId="7" fillId="0" borderId="0" xfId="0" applyNumberFormat="1" applyFont="1" applyProtection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3" fontId="7" fillId="0" borderId="8" xfId="0" applyNumberFormat="1" applyFont="1" applyBorder="1"/>
    <xf numFmtId="0" fontId="7" fillId="0" borderId="8" xfId="0" applyFont="1" applyBorder="1"/>
    <xf numFmtId="37" fontId="7" fillId="0" borderId="8" xfId="0" applyNumberFormat="1" applyFont="1" applyBorder="1" applyProtection="1"/>
    <xf numFmtId="164" fontId="8" fillId="0" borderId="0" xfId="0" applyNumberFormat="1" applyFont="1" applyProtection="1"/>
    <xf numFmtId="0" fontId="7" fillId="0" borderId="7" xfId="0" applyFont="1" applyBorder="1"/>
    <xf numFmtId="0" fontId="9" fillId="0" borderId="0" xfId="0" applyFont="1"/>
    <xf numFmtId="0" fontId="6" fillId="0" borderId="0" xfId="0" applyFont="1"/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7" fillId="0" borderId="9" xfId="0" applyFont="1" applyBorder="1"/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8" fillId="0" borderId="10" xfId="0" applyFont="1" applyBorder="1"/>
    <xf numFmtId="0" fontId="7" fillId="0" borderId="11" xfId="0" applyFont="1" applyBorder="1"/>
    <xf numFmtId="0" fontId="7" fillId="0" borderId="5" xfId="0" applyFont="1" applyFill="1" applyBorder="1"/>
    <xf numFmtId="0" fontId="8" fillId="0" borderId="0" xfId="0" applyFont="1" applyFill="1" applyAlignment="1">
      <alignment horizontal="center"/>
    </xf>
    <xf numFmtId="0" fontId="7" fillId="0" borderId="7" xfId="0" applyFont="1" applyFill="1" applyBorder="1"/>
    <xf numFmtId="0" fontId="7" fillId="0" borderId="0" xfId="0" applyFont="1" applyFill="1"/>
    <xf numFmtId="37" fontId="6" fillId="0" borderId="0" xfId="0" applyNumberFormat="1" applyFont="1" applyProtection="1"/>
    <xf numFmtId="3" fontId="6" fillId="0" borderId="0" xfId="0" applyNumberFormat="1" applyFont="1" applyProtection="1"/>
    <xf numFmtId="0" fontId="7" fillId="0" borderId="0" xfId="0" applyFont="1" applyFill="1" applyBorder="1"/>
    <xf numFmtId="0" fontId="7" fillId="0" borderId="6" xfId="0" applyFont="1" applyFill="1" applyBorder="1"/>
    <xf numFmtId="3" fontId="7" fillId="0" borderId="8" xfId="0" applyNumberFormat="1" applyFont="1" applyFill="1" applyBorder="1"/>
    <xf numFmtId="0" fontId="7" fillId="0" borderId="15" xfId="0" applyFont="1" applyFill="1" applyBorder="1" applyAlignment="1"/>
    <xf numFmtId="0" fontId="7" fillId="0" borderId="8" xfId="0" applyFont="1" applyFill="1" applyBorder="1" applyAlignment="1"/>
    <xf numFmtId="0" fontId="7" fillId="0" borderId="1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3" fontId="7" fillId="0" borderId="18" xfId="0" applyNumberFormat="1" applyFont="1" applyBorder="1"/>
    <xf numFmtId="0" fontId="7" fillId="0" borderId="19" xfId="0" applyFont="1" applyBorder="1"/>
    <xf numFmtId="0" fontId="7" fillId="0" borderId="19" xfId="0" applyFont="1" applyFill="1" applyBorder="1"/>
    <xf numFmtId="0" fontId="7" fillId="0" borderId="18" xfId="0" applyFont="1" applyBorder="1"/>
    <xf numFmtId="37" fontId="7" fillId="0" borderId="18" xfId="0" applyNumberFormat="1" applyFont="1" applyBorder="1" applyProtection="1"/>
    <xf numFmtId="37" fontId="7" fillId="0" borderId="19" xfId="0" applyNumberFormat="1" applyFont="1" applyBorder="1" applyProtection="1"/>
    <xf numFmtId="164" fontId="8" fillId="0" borderId="19" xfId="0" applyNumberFormat="1" applyFont="1" applyBorder="1" applyProtection="1"/>
    <xf numFmtId="0" fontId="7" fillId="0" borderId="20" xfId="0" applyFont="1" applyBorder="1"/>
    <xf numFmtId="0" fontId="7" fillId="0" borderId="0" xfId="0" applyFont="1" applyBorder="1"/>
    <xf numFmtId="37" fontId="7" fillId="0" borderId="0" xfId="0" applyNumberFormat="1" applyFont="1" applyBorder="1" applyProtection="1"/>
    <xf numFmtId="164" fontId="8" fillId="0" borderId="0" xfId="0" applyNumberFormat="1" applyFont="1" applyBorder="1" applyProtection="1"/>
    <xf numFmtId="0" fontId="7" fillId="0" borderId="21" xfId="0" applyFont="1" applyBorder="1"/>
    <xf numFmtId="0" fontId="7" fillId="0" borderId="22" xfId="0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4" xfId="0" applyFont="1" applyFill="1" applyBorder="1"/>
    <xf numFmtId="0" fontId="7" fillId="0" borderId="23" xfId="0" applyFont="1" applyBorder="1"/>
    <xf numFmtId="37" fontId="7" fillId="0" borderId="23" xfId="0" applyNumberFormat="1" applyFont="1" applyBorder="1" applyProtection="1"/>
    <xf numFmtId="37" fontId="7" fillId="0" borderId="24" xfId="0" applyNumberFormat="1" applyFont="1" applyBorder="1" applyProtection="1"/>
    <xf numFmtId="164" fontId="8" fillId="0" borderId="24" xfId="0" applyNumberFormat="1" applyFont="1" applyBorder="1" applyProtection="1"/>
    <xf numFmtId="0" fontId="7" fillId="0" borderId="2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W45"/>
  <sheetViews>
    <sheetView tabSelected="1" defaultGridColor="0" colorId="22" zoomScale="75" zoomScaleNormal="75"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R44" sqref="R44"/>
    </sheetView>
  </sheetViews>
  <sheetFormatPr defaultColWidth="11.44140625" defaultRowHeight="15"/>
  <cols>
    <col min="1" max="1" width="1.77734375" customWidth="1"/>
    <col min="2" max="2" width="27.77734375" customWidth="1"/>
    <col min="3" max="3" width="9.77734375" bestFit="1" customWidth="1"/>
    <col min="4" max="4" width="12.77734375" customWidth="1"/>
    <col min="5" max="5" width="7" customWidth="1"/>
    <col min="6" max="6" width="11.77734375" style="44" bestFit="1" customWidth="1"/>
    <col min="7" max="7" width="5.77734375" customWidth="1"/>
    <col min="8" max="8" width="17.5546875" customWidth="1"/>
    <col min="9" max="9" width="4" customWidth="1"/>
    <col min="10" max="10" width="18.33203125" customWidth="1"/>
    <col min="11" max="11" width="4.44140625" customWidth="1"/>
    <col min="12" max="12" width="17.33203125" customWidth="1"/>
    <col min="13" max="13" width="4.77734375" customWidth="1"/>
    <col min="14" max="14" width="13.77734375" customWidth="1"/>
    <col min="15" max="15" width="6.88671875" customWidth="1"/>
    <col min="16" max="16" width="13.33203125" customWidth="1"/>
    <col min="17" max="17" width="4.77734375" customWidth="1"/>
    <col min="18" max="18" width="11.77734375" bestFit="1" customWidth="1"/>
    <col min="19" max="19" width="7.21875" customWidth="1"/>
    <col min="20" max="20" width="13.5546875" customWidth="1"/>
    <col min="21" max="21" width="7.77734375" customWidth="1"/>
    <col min="22" max="22" width="0.77734375" customWidth="1"/>
    <col min="23" max="28" width="10.77734375" customWidth="1"/>
  </cols>
  <sheetData>
    <row r="1" spans="2:23" ht="18">
      <c r="B1" s="85" t="s">
        <v>21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2:23" ht="18">
      <c r="B2" s="85" t="s">
        <v>32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2:23" ht="8.25" customHeight="1" thickBot="1"/>
    <row r="4" spans="2:23" ht="9.75" customHeight="1">
      <c r="B4" s="1"/>
      <c r="C4" s="2"/>
      <c r="D4" s="3"/>
      <c r="E4" s="3"/>
      <c r="F4" s="4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5"/>
    </row>
    <row r="5" spans="2:23" s="52" customFormat="1" ht="15.75">
      <c r="B5" s="53"/>
      <c r="C5" s="54"/>
      <c r="D5" s="8" t="s">
        <v>46</v>
      </c>
      <c r="F5" s="62"/>
      <c r="U5" s="63" t="s">
        <v>0</v>
      </c>
      <c r="V5" s="59"/>
      <c r="W5" s="8"/>
    </row>
    <row r="6" spans="2:23" s="74" customFormat="1" ht="15.75">
      <c r="B6" s="71" t="s">
        <v>1</v>
      </c>
      <c r="C6" s="86" t="s">
        <v>18</v>
      </c>
      <c r="D6" s="83"/>
      <c r="E6" s="82" t="s">
        <v>26</v>
      </c>
      <c r="F6" s="83"/>
      <c r="G6" s="82" t="s">
        <v>30</v>
      </c>
      <c r="H6" s="83"/>
      <c r="I6" s="82" t="s">
        <v>29</v>
      </c>
      <c r="J6" s="83"/>
      <c r="K6" s="82" t="s">
        <v>31</v>
      </c>
      <c r="L6" s="83"/>
      <c r="M6" s="80" t="s">
        <v>27</v>
      </c>
      <c r="N6" s="81"/>
      <c r="O6" s="80" t="s">
        <v>28</v>
      </c>
      <c r="P6" s="81"/>
      <c r="Q6" s="82" t="s">
        <v>9</v>
      </c>
      <c r="R6" s="83"/>
      <c r="S6" s="82" t="s">
        <v>2</v>
      </c>
      <c r="T6" s="84"/>
      <c r="U6" s="72" t="s">
        <v>3</v>
      </c>
      <c r="V6" s="73"/>
    </row>
    <row r="7" spans="2:23" s="52" customFormat="1" ht="16.5" thickBot="1">
      <c r="B7" s="64"/>
      <c r="C7" s="65" t="s">
        <v>4</v>
      </c>
      <c r="D7" s="66" t="s">
        <v>5</v>
      </c>
      <c r="E7" s="67" t="s">
        <v>4</v>
      </c>
      <c r="F7" s="68" t="s">
        <v>5</v>
      </c>
      <c r="G7" s="67" t="s">
        <v>4</v>
      </c>
      <c r="H7" s="66" t="s">
        <v>5</v>
      </c>
      <c r="I7" s="67" t="s">
        <v>4</v>
      </c>
      <c r="J7" s="66" t="s">
        <v>5</v>
      </c>
      <c r="K7" s="67" t="s">
        <v>4</v>
      </c>
      <c r="L7" s="66" t="s">
        <v>5</v>
      </c>
      <c r="M7" s="67" t="s">
        <v>4</v>
      </c>
      <c r="N7" s="66" t="s">
        <v>5</v>
      </c>
      <c r="O7" s="67" t="s">
        <v>4</v>
      </c>
      <c r="P7" s="66" t="s">
        <v>5</v>
      </c>
      <c r="Q7" s="67"/>
      <c r="R7" s="66" t="s">
        <v>5</v>
      </c>
      <c r="S7" s="67" t="s">
        <v>4</v>
      </c>
      <c r="T7" s="67" t="s">
        <v>5</v>
      </c>
      <c r="U7" s="69"/>
      <c r="V7" s="70"/>
    </row>
    <row r="8" spans="2:23">
      <c r="B8" s="6"/>
      <c r="C8" s="7"/>
      <c r="D8" s="11"/>
      <c r="F8" s="41"/>
      <c r="H8" s="11"/>
      <c r="J8" s="11"/>
      <c r="L8" s="11"/>
      <c r="N8" s="11"/>
      <c r="P8" s="11"/>
      <c r="R8" s="11"/>
      <c r="T8" s="12"/>
      <c r="U8" s="9"/>
      <c r="V8" s="10"/>
    </row>
    <row r="9" spans="2:23" s="52" customFormat="1" ht="15.75">
      <c r="B9" s="53" t="s">
        <v>33</v>
      </c>
      <c r="C9" s="54">
        <v>0</v>
      </c>
      <c r="D9" s="55">
        <v>0</v>
      </c>
      <c r="E9" s="52">
        <v>0</v>
      </c>
      <c r="F9" s="55">
        <v>0</v>
      </c>
      <c r="G9" s="77">
        <v>0</v>
      </c>
      <c r="H9" s="56">
        <v>0</v>
      </c>
      <c r="I9" s="77">
        <v>0</v>
      </c>
      <c r="J9" s="57">
        <v>0</v>
      </c>
      <c r="K9" s="77">
        <v>0</v>
      </c>
      <c r="L9" s="57">
        <v>0</v>
      </c>
      <c r="M9" s="77">
        <v>0</v>
      </c>
      <c r="N9" s="56">
        <v>0</v>
      </c>
      <c r="O9" s="77">
        <v>0</v>
      </c>
      <c r="P9" s="57">
        <v>0</v>
      </c>
      <c r="Q9" s="77">
        <v>0</v>
      </c>
      <c r="R9" s="57">
        <v>0</v>
      </c>
      <c r="S9" s="51">
        <f t="shared" ref="S9:S34" si="0">Q9+O9+M9+K9+I9+G9+E9+C9</f>
        <v>0</v>
      </c>
      <c r="T9" s="51">
        <f t="shared" ref="T9:T34" si="1">R9+P9+N9+L9+J9+H9+F9+D9</f>
        <v>0</v>
      </c>
      <c r="U9" s="58">
        <f t="shared" ref="U9:U34" si="2">(T9/$T$37)*100</f>
        <v>0</v>
      </c>
      <c r="V9" s="59"/>
    </row>
    <row r="10" spans="2:23" s="52" customFormat="1" ht="15.75">
      <c r="B10" s="53" t="s">
        <v>34</v>
      </c>
      <c r="C10" s="54">
        <v>0</v>
      </c>
      <c r="D10" s="55">
        <v>0</v>
      </c>
      <c r="E10" s="52">
        <v>0</v>
      </c>
      <c r="F10" s="55">
        <v>0</v>
      </c>
      <c r="G10" s="77">
        <v>0</v>
      </c>
      <c r="H10" s="56">
        <v>0</v>
      </c>
      <c r="I10" s="77">
        <v>0</v>
      </c>
      <c r="J10" s="57">
        <v>0</v>
      </c>
      <c r="K10" s="77">
        <v>0</v>
      </c>
      <c r="L10" s="57">
        <v>0</v>
      </c>
      <c r="M10" s="77">
        <v>0</v>
      </c>
      <c r="N10" s="56">
        <v>0</v>
      </c>
      <c r="O10" s="77">
        <v>0</v>
      </c>
      <c r="P10" s="57">
        <v>0</v>
      </c>
      <c r="Q10" s="77">
        <v>0</v>
      </c>
      <c r="R10" s="57">
        <v>0</v>
      </c>
      <c r="S10" s="51">
        <f>Q10+O10+M10+K10+I10+G10+E10+C10</f>
        <v>0</v>
      </c>
      <c r="T10" s="51">
        <f t="shared" si="1"/>
        <v>0</v>
      </c>
      <c r="U10" s="58">
        <f t="shared" si="2"/>
        <v>0</v>
      </c>
      <c r="V10" s="59"/>
    </row>
    <row r="11" spans="2:23" s="52" customFormat="1" ht="15.75">
      <c r="B11" s="53" t="s">
        <v>35</v>
      </c>
      <c r="C11" s="54">
        <v>0</v>
      </c>
      <c r="D11" s="55">
        <v>0</v>
      </c>
      <c r="E11" s="52">
        <v>0</v>
      </c>
      <c r="F11" s="55">
        <v>0</v>
      </c>
      <c r="G11" s="77">
        <v>0</v>
      </c>
      <c r="H11" s="56">
        <v>0</v>
      </c>
      <c r="I11" s="77">
        <v>0</v>
      </c>
      <c r="J11" s="57">
        <v>0</v>
      </c>
      <c r="K11" s="77">
        <v>0</v>
      </c>
      <c r="L11" s="57">
        <v>0</v>
      </c>
      <c r="M11" s="77">
        <v>0</v>
      </c>
      <c r="N11" s="56">
        <v>0</v>
      </c>
      <c r="O11" s="77">
        <v>0</v>
      </c>
      <c r="P11" s="57">
        <v>0</v>
      </c>
      <c r="Q11" s="77">
        <v>0</v>
      </c>
      <c r="R11" s="57">
        <v>0</v>
      </c>
      <c r="S11" s="51">
        <f t="shared" si="0"/>
        <v>0</v>
      </c>
      <c r="T11" s="51">
        <f t="shared" si="1"/>
        <v>0</v>
      </c>
      <c r="U11" s="58">
        <f t="shared" si="2"/>
        <v>0</v>
      </c>
      <c r="V11" s="59"/>
    </row>
    <row r="12" spans="2:23" s="52" customFormat="1" ht="15.75">
      <c r="B12" s="53" t="s">
        <v>19</v>
      </c>
      <c r="C12" s="54">
        <v>0</v>
      </c>
      <c r="D12" s="55">
        <v>0</v>
      </c>
      <c r="E12" s="52">
        <v>0</v>
      </c>
      <c r="F12" s="55">
        <v>0</v>
      </c>
      <c r="G12" s="77">
        <v>0</v>
      </c>
      <c r="H12" s="56">
        <v>0</v>
      </c>
      <c r="I12" s="52">
        <v>2</v>
      </c>
      <c r="J12" s="57">
        <v>9905402</v>
      </c>
      <c r="K12" s="77">
        <v>0</v>
      </c>
      <c r="L12" s="57">
        <v>0</v>
      </c>
      <c r="M12" s="77">
        <v>0</v>
      </c>
      <c r="N12" s="56">
        <v>0</v>
      </c>
      <c r="O12" s="77">
        <v>0</v>
      </c>
      <c r="P12" s="57">
        <v>0</v>
      </c>
      <c r="Q12" s="77">
        <v>0</v>
      </c>
      <c r="R12" s="57">
        <v>0</v>
      </c>
      <c r="S12" s="51">
        <f t="shared" si="0"/>
        <v>2</v>
      </c>
      <c r="T12" s="51">
        <f t="shared" si="1"/>
        <v>9905402</v>
      </c>
      <c r="U12" s="58">
        <f t="shared" si="2"/>
        <v>5.6660722117974096</v>
      </c>
      <c r="V12" s="59"/>
    </row>
    <row r="13" spans="2:23" s="52" customFormat="1" ht="15.75">
      <c r="B13" s="53" t="s">
        <v>36</v>
      </c>
      <c r="C13" s="54">
        <v>0</v>
      </c>
      <c r="D13" s="55">
        <v>0</v>
      </c>
      <c r="E13" s="52">
        <v>0</v>
      </c>
      <c r="F13" s="55">
        <v>0</v>
      </c>
      <c r="G13" s="77">
        <v>0</v>
      </c>
      <c r="H13" s="56">
        <v>0</v>
      </c>
      <c r="I13" s="77">
        <v>0</v>
      </c>
      <c r="J13" s="57">
        <v>0</v>
      </c>
      <c r="K13" s="77">
        <v>0</v>
      </c>
      <c r="L13" s="57">
        <v>0</v>
      </c>
      <c r="M13" s="77">
        <v>0</v>
      </c>
      <c r="N13" s="56">
        <v>0</v>
      </c>
      <c r="O13" s="77">
        <v>0</v>
      </c>
      <c r="P13" s="57">
        <v>0</v>
      </c>
      <c r="Q13" s="77">
        <v>0</v>
      </c>
      <c r="R13" s="57">
        <v>0</v>
      </c>
      <c r="S13" s="51">
        <f t="shared" si="0"/>
        <v>0</v>
      </c>
      <c r="T13" s="51">
        <f t="shared" si="1"/>
        <v>0</v>
      </c>
      <c r="U13" s="58">
        <f t="shared" si="2"/>
        <v>0</v>
      </c>
      <c r="V13" s="59"/>
    </row>
    <row r="14" spans="2:23" s="52" customFormat="1" ht="15.75">
      <c r="B14" s="87" t="s">
        <v>10</v>
      </c>
      <c r="C14" s="88">
        <v>0</v>
      </c>
      <c r="D14" s="89">
        <v>0</v>
      </c>
      <c r="E14" s="90">
        <v>12</v>
      </c>
      <c r="F14" s="89">
        <v>0</v>
      </c>
      <c r="G14" s="91">
        <v>0</v>
      </c>
      <c r="H14" s="92">
        <v>0</v>
      </c>
      <c r="I14" s="91">
        <v>0</v>
      </c>
      <c r="J14" s="93">
        <v>0</v>
      </c>
      <c r="K14" s="91">
        <v>0</v>
      </c>
      <c r="L14" s="93">
        <v>0</v>
      </c>
      <c r="M14" s="91">
        <v>0</v>
      </c>
      <c r="N14" s="92">
        <v>0</v>
      </c>
      <c r="O14" s="90">
        <v>14</v>
      </c>
      <c r="P14" s="93">
        <v>2872000</v>
      </c>
      <c r="Q14" s="91">
        <v>0</v>
      </c>
      <c r="R14" s="93">
        <v>0</v>
      </c>
      <c r="S14" s="94">
        <f t="shared" si="0"/>
        <v>26</v>
      </c>
      <c r="T14" s="94">
        <f t="shared" si="1"/>
        <v>2872000</v>
      </c>
      <c r="U14" s="95">
        <f t="shared" si="2"/>
        <v>1.6428368472356962</v>
      </c>
      <c r="V14" s="96"/>
    </row>
    <row r="15" spans="2:23" s="52" customFormat="1" ht="15.75">
      <c r="B15" s="53" t="s">
        <v>37</v>
      </c>
      <c r="C15" s="54">
        <v>0</v>
      </c>
      <c r="D15" s="55">
        <v>0</v>
      </c>
      <c r="E15" s="97">
        <v>0</v>
      </c>
      <c r="F15" s="55">
        <v>0</v>
      </c>
      <c r="G15" s="77">
        <v>0</v>
      </c>
      <c r="H15" s="56">
        <v>0</v>
      </c>
      <c r="I15" s="77">
        <v>0</v>
      </c>
      <c r="J15" s="57">
        <v>0</v>
      </c>
      <c r="K15" s="77">
        <v>0</v>
      </c>
      <c r="L15" s="57">
        <v>0</v>
      </c>
      <c r="M15" s="77">
        <v>0</v>
      </c>
      <c r="N15" s="56">
        <v>0</v>
      </c>
      <c r="O15" s="77">
        <v>0</v>
      </c>
      <c r="P15" s="57">
        <v>0</v>
      </c>
      <c r="Q15" s="77">
        <v>0</v>
      </c>
      <c r="R15" s="57">
        <v>0</v>
      </c>
      <c r="S15" s="98">
        <f t="shared" si="0"/>
        <v>0</v>
      </c>
      <c r="T15" s="98">
        <f t="shared" si="1"/>
        <v>0</v>
      </c>
      <c r="U15" s="99">
        <f t="shared" si="2"/>
        <v>0</v>
      </c>
      <c r="V15" s="59"/>
    </row>
    <row r="16" spans="2:23" s="52" customFormat="1" ht="15.75">
      <c r="B16" s="53" t="s">
        <v>22</v>
      </c>
      <c r="C16" s="54">
        <v>56</v>
      </c>
      <c r="D16" s="55">
        <v>9807454</v>
      </c>
      <c r="E16" s="97">
        <v>0</v>
      </c>
      <c r="F16" s="55">
        <v>0</v>
      </c>
      <c r="G16" s="77">
        <v>0</v>
      </c>
      <c r="H16" s="56">
        <v>0</v>
      </c>
      <c r="I16" s="77">
        <v>0</v>
      </c>
      <c r="J16" s="57">
        <v>0</v>
      </c>
      <c r="K16" s="77">
        <v>0</v>
      </c>
      <c r="L16" s="57">
        <v>0</v>
      </c>
      <c r="M16" s="77">
        <v>0</v>
      </c>
      <c r="N16" s="56">
        <v>0</v>
      </c>
      <c r="O16" s="77">
        <v>0</v>
      </c>
      <c r="P16" s="57">
        <v>0</v>
      </c>
      <c r="Q16" s="77">
        <v>0</v>
      </c>
      <c r="R16" s="57">
        <v>0</v>
      </c>
      <c r="S16" s="98">
        <f t="shared" si="0"/>
        <v>56</v>
      </c>
      <c r="T16" s="98">
        <f t="shared" si="1"/>
        <v>9807454</v>
      </c>
      <c r="U16" s="99">
        <f t="shared" si="2"/>
        <v>5.6100441534711418</v>
      </c>
      <c r="V16" s="59"/>
    </row>
    <row r="17" spans="2:22" s="52" customFormat="1" ht="15.75">
      <c r="B17" s="53" t="s">
        <v>15</v>
      </c>
      <c r="C17" s="54">
        <v>32</v>
      </c>
      <c r="D17" s="55">
        <v>4691000</v>
      </c>
      <c r="E17" s="97">
        <v>0</v>
      </c>
      <c r="F17" s="55">
        <v>0</v>
      </c>
      <c r="G17" s="77">
        <v>0</v>
      </c>
      <c r="H17" s="56">
        <v>0</v>
      </c>
      <c r="I17" s="77">
        <v>0</v>
      </c>
      <c r="J17" s="57">
        <v>0</v>
      </c>
      <c r="K17" s="77">
        <v>0</v>
      </c>
      <c r="L17" s="57">
        <v>0</v>
      </c>
      <c r="M17" s="77">
        <v>0</v>
      </c>
      <c r="N17" s="56">
        <v>0</v>
      </c>
      <c r="O17" s="77">
        <v>0</v>
      </c>
      <c r="P17" s="57">
        <v>0</v>
      </c>
      <c r="Q17" s="77">
        <v>0</v>
      </c>
      <c r="R17" s="57">
        <v>0</v>
      </c>
      <c r="S17" s="98">
        <f t="shared" si="0"/>
        <v>32</v>
      </c>
      <c r="T17" s="98">
        <f t="shared" si="1"/>
        <v>4691000</v>
      </c>
      <c r="U17" s="99">
        <f t="shared" si="2"/>
        <v>2.6833383183783601</v>
      </c>
      <c r="V17" s="59"/>
    </row>
    <row r="18" spans="2:22" s="52" customFormat="1" ht="15.75">
      <c r="B18" s="100" t="s">
        <v>38</v>
      </c>
      <c r="C18" s="101">
        <v>0</v>
      </c>
      <c r="D18" s="102">
        <v>0</v>
      </c>
      <c r="E18" s="103">
        <v>0</v>
      </c>
      <c r="F18" s="102">
        <v>0</v>
      </c>
      <c r="G18" s="104">
        <v>0</v>
      </c>
      <c r="H18" s="105">
        <v>0</v>
      </c>
      <c r="I18" s="104">
        <v>0</v>
      </c>
      <c r="J18" s="106">
        <v>0</v>
      </c>
      <c r="K18" s="104">
        <v>0</v>
      </c>
      <c r="L18" s="106">
        <v>0</v>
      </c>
      <c r="M18" s="104">
        <v>0</v>
      </c>
      <c r="N18" s="105">
        <v>0</v>
      </c>
      <c r="O18" s="104">
        <v>0</v>
      </c>
      <c r="P18" s="106">
        <v>0</v>
      </c>
      <c r="Q18" s="104">
        <v>0</v>
      </c>
      <c r="R18" s="106">
        <v>0</v>
      </c>
      <c r="S18" s="107">
        <f t="shared" si="0"/>
        <v>0</v>
      </c>
      <c r="T18" s="107">
        <f t="shared" si="1"/>
        <v>0</v>
      </c>
      <c r="U18" s="108">
        <f t="shared" si="2"/>
        <v>0</v>
      </c>
      <c r="V18" s="109"/>
    </row>
    <row r="19" spans="2:22" s="52" customFormat="1" ht="15.75">
      <c r="B19" s="53" t="s">
        <v>39</v>
      </c>
      <c r="C19" s="54">
        <v>-2</v>
      </c>
      <c r="D19" s="55">
        <v>9273600</v>
      </c>
      <c r="E19" s="52">
        <v>0</v>
      </c>
      <c r="F19" s="55">
        <v>0</v>
      </c>
      <c r="G19" s="77">
        <v>0</v>
      </c>
      <c r="H19" s="56">
        <v>0</v>
      </c>
      <c r="I19" s="77">
        <v>0</v>
      </c>
      <c r="J19" s="57">
        <v>0</v>
      </c>
      <c r="K19" s="77">
        <v>0</v>
      </c>
      <c r="L19" s="57">
        <v>0</v>
      </c>
      <c r="M19" s="77">
        <v>0</v>
      </c>
      <c r="N19" s="56">
        <v>0</v>
      </c>
      <c r="O19" s="77">
        <v>0</v>
      </c>
      <c r="P19" s="57">
        <v>0</v>
      </c>
      <c r="Q19" s="77">
        <v>0</v>
      </c>
      <c r="R19" s="57">
        <v>0</v>
      </c>
      <c r="S19" s="51">
        <f t="shared" si="0"/>
        <v>-2</v>
      </c>
      <c r="T19" s="51">
        <f t="shared" si="1"/>
        <v>9273600</v>
      </c>
      <c r="U19" s="58">
        <f t="shared" si="2"/>
        <v>5.3046698421047882</v>
      </c>
      <c r="V19" s="59"/>
    </row>
    <row r="20" spans="2:22" s="52" customFormat="1" ht="15.75">
      <c r="B20" s="53" t="s">
        <v>40</v>
      </c>
      <c r="C20" s="54">
        <v>0</v>
      </c>
      <c r="D20" s="55">
        <v>0</v>
      </c>
      <c r="E20" s="52">
        <v>0</v>
      </c>
      <c r="F20" s="55">
        <v>0</v>
      </c>
      <c r="G20" s="77">
        <v>0</v>
      </c>
      <c r="H20" s="56">
        <v>0</v>
      </c>
      <c r="I20" s="77">
        <v>0</v>
      </c>
      <c r="J20" s="57">
        <v>0</v>
      </c>
      <c r="K20" s="77">
        <v>0</v>
      </c>
      <c r="L20" s="57">
        <v>0</v>
      </c>
      <c r="M20" s="77">
        <v>0</v>
      </c>
      <c r="N20" s="56">
        <v>0</v>
      </c>
      <c r="O20" s="77">
        <v>0</v>
      </c>
      <c r="P20" s="57">
        <v>0</v>
      </c>
      <c r="Q20" s="77">
        <v>0</v>
      </c>
      <c r="R20" s="57">
        <v>0</v>
      </c>
      <c r="S20" s="51">
        <f t="shared" si="0"/>
        <v>0</v>
      </c>
      <c r="T20" s="51">
        <f t="shared" si="1"/>
        <v>0</v>
      </c>
      <c r="U20" s="58">
        <f t="shared" si="2"/>
        <v>0</v>
      </c>
      <c r="V20" s="59"/>
    </row>
    <row r="21" spans="2:22" s="52" customFormat="1" ht="15.75">
      <c r="B21" s="53" t="s">
        <v>41</v>
      </c>
      <c r="C21" s="54">
        <v>0</v>
      </c>
      <c r="D21" s="55">
        <v>0</v>
      </c>
      <c r="E21" s="52">
        <v>0</v>
      </c>
      <c r="F21" s="55">
        <v>0</v>
      </c>
      <c r="G21" s="77">
        <v>0</v>
      </c>
      <c r="H21" s="56">
        <v>0</v>
      </c>
      <c r="I21" s="77">
        <v>0</v>
      </c>
      <c r="J21" s="57">
        <v>0</v>
      </c>
      <c r="K21" s="77">
        <v>0</v>
      </c>
      <c r="L21" s="57">
        <v>0</v>
      </c>
      <c r="M21" s="77">
        <v>0</v>
      </c>
      <c r="N21" s="56">
        <v>0</v>
      </c>
      <c r="O21" s="77">
        <v>0</v>
      </c>
      <c r="P21" s="57">
        <v>0</v>
      </c>
      <c r="Q21" s="77">
        <v>0</v>
      </c>
      <c r="R21" s="57">
        <v>0</v>
      </c>
      <c r="S21" s="51">
        <f t="shared" si="0"/>
        <v>0</v>
      </c>
      <c r="T21" s="51">
        <f t="shared" si="1"/>
        <v>0</v>
      </c>
      <c r="U21" s="58">
        <f t="shared" si="2"/>
        <v>0</v>
      </c>
      <c r="V21" s="59"/>
    </row>
    <row r="22" spans="2:22" s="52" customFormat="1" ht="15.75">
      <c r="B22" s="53" t="s">
        <v>47</v>
      </c>
      <c r="C22" s="54">
        <v>0</v>
      </c>
      <c r="D22" s="55">
        <v>0</v>
      </c>
      <c r="E22" s="52">
        <v>0</v>
      </c>
      <c r="F22" s="55">
        <v>0</v>
      </c>
      <c r="G22" s="77">
        <v>0</v>
      </c>
      <c r="H22" s="56">
        <v>0</v>
      </c>
      <c r="I22" s="77">
        <v>0</v>
      </c>
      <c r="J22" s="57">
        <v>0</v>
      </c>
      <c r="K22" s="77">
        <v>0</v>
      </c>
      <c r="L22" s="57">
        <v>0</v>
      </c>
      <c r="M22" s="77">
        <v>0</v>
      </c>
      <c r="N22" s="56">
        <v>0</v>
      </c>
      <c r="O22" s="77">
        <v>0</v>
      </c>
      <c r="P22" s="57">
        <v>0</v>
      </c>
      <c r="Q22" s="77">
        <v>0</v>
      </c>
      <c r="R22" s="57">
        <v>80000</v>
      </c>
      <c r="S22" s="51">
        <f t="shared" ref="S22" si="3">Q22+O22+M22+K22+I22+G22+E22+C22</f>
        <v>0</v>
      </c>
      <c r="T22" s="51">
        <f t="shared" ref="T22" si="4">R22+P22+N22+L22+J22+H22+F22+D22</f>
        <v>80000</v>
      </c>
      <c r="U22" s="58">
        <f t="shared" si="2"/>
        <v>4.5761472067846691E-2</v>
      </c>
      <c r="V22" s="59"/>
    </row>
    <row r="23" spans="2:22" s="52" customFormat="1" ht="15.75">
      <c r="B23" s="53" t="s">
        <v>23</v>
      </c>
      <c r="C23" s="54">
        <v>0</v>
      </c>
      <c r="D23" s="55">
        <v>4478159</v>
      </c>
      <c r="E23" s="52">
        <v>0</v>
      </c>
      <c r="F23" s="55">
        <v>0</v>
      </c>
      <c r="G23" s="52">
        <v>1</v>
      </c>
      <c r="H23" s="56">
        <v>10030536</v>
      </c>
      <c r="I23" s="77">
        <v>0</v>
      </c>
      <c r="J23" s="57">
        <v>0</v>
      </c>
      <c r="K23" s="52">
        <v>0</v>
      </c>
      <c r="L23" s="57">
        <v>-1090616</v>
      </c>
      <c r="M23" s="77">
        <v>0</v>
      </c>
      <c r="N23" s="56">
        <v>0</v>
      </c>
      <c r="O23" s="77">
        <v>0</v>
      </c>
      <c r="P23" s="57">
        <v>0</v>
      </c>
      <c r="Q23" s="77">
        <v>0</v>
      </c>
      <c r="R23" s="57">
        <v>710819</v>
      </c>
      <c r="S23" s="51">
        <f>Q23+O23+M23+K23+I23+G23+E23+C23</f>
        <v>1</v>
      </c>
      <c r="T23" s="51">
        <f>R23+P23+N23+L23+J23+H23+F23+D23</f>
        <v>14128898</v>
      </c>
      <c r="U23" s="58">
        <f t="shared" si="2"/>
        <v>8.0819896397056876</v>
      </c>
      <c r="V23" s="59"/>
    </row>
    <row r="24" spans="2:22" s="52" customFormat="1" ht="15.75">
      <c r="B24" s="87" t="s">
        <v>42</v>
      </c>
      <c r="C24" s="88">
        <v>0</v>
      </c>
      <c r="D24" s="89">
        <v>0</v>
      </c>
      <c r="E24" s="90">
        <v>0</v>
      </c>
      <c r="F24" s="89">
        <v>0</v>
      </c>
      <c r="G24" s="91">
        <v>0</v>
      </c>
      <c r="H24" s="92">
        <v>0</v>
      </c>
      <c r="I24" s="91">
        <v>0</v>
      </c>
      <c r="J24" s="93">
        <v>0</v>
      </c>
      <c r="K24" s="91">
        <v>0</v>
      </c>
      <c r="L24" s="93">
        <v>0</v>
      </c>
      <c r="M24" s="91">
        <v>0</v>
      </c>
      <c r="N24" s="92">
        <v>0</v>
      </c>
      <c r="O24" s="91">
        <v>0</v>
      </c>
      <c r="P24" s="93">
        <v>0</v>
      </c>
      <c r="Q24" s="91">
        <v>0</v>
      </c>
      <c r="R24" s="93">
        <v>0</v>
      </c>
      <c r="S24" s="94">
        <f t="shared" si="0"/>
        <v>0</v>
      </c>
      <c r="T24" s="94">
        <f t="shared" si="1"/>
        <v>0</v>
      </c>
      <c r="U24" s="95">
        <f t="shared" si="2"/>
        <v>0</v>
      </c>
      <c r="V24" s="96"/>
    </row>
    <row r="25" spans="2:22" s="52" customFormat="1" ht="15.75">
      <c r="B25" s="53" t="s">
        <v>43</v>
      </c>
      <c r="C25" s="54">
        <v>0</v>
      </c>
      <c r="D25" s="55">
        <v>0</v>
      </c>
      <c r="E25" s="97">
        <v>0</v>
      </c>
      <c r="F25" s="55">
        <v>0</v>
      </c>
      <c r="G25" s="77">
        <v>0</v>
      </c>
      <c r="H25" s="56">
        <v>0</v>
      </c>
      <c r="I25" s="77">
        <v>0</v>
      </c>
      <c r="J25" s="57">
        <v>0</v>
      </c>
      <c r="K25" s="77">
        <v>0</v>
      </c>
      <c r="L25" s="57">
        <v>0</v>
      </c>
      <c r="M25" s="77">
        <v>0</v>
      </c>
      <c r="N25" s="56">
        <v>0</v>
      </c>
      <c r="O25" s="77">
        <v>0</v>
      </c>
      <c r="P25" s="57">
        <v>0</v>
      </c>
      <c r="Q25" s="77">
        <v>0</v>
      </c>
      <c r="R25" s="57">
        <v>0</v>
      </c>
      <c r="S25" s="98">
        <f t="shared" si="0"/>
        <v>0</v>
      </c>
      <c r="T25" s="98">
        <f t="shared" si="1"/>
        <v>0</v>
      </c>
      <c r="U25" s="99">
        <f t="shared" si="2"/>
        <v>0</v>
      </c>
      <c r="V25" s="59"/>
    </row>
    <row r="26" spans="2:22" s="52" customFormat="1" ht="15.75">
      <c r="B26" s="53" t="s">
        <v>20</v>
      </c>
      <c r="C26" s="54">
        <v>0</v>
      </c>
      <c r="D26" s="55">
        <v>0</v>
      </c>
      <c r="E26" s="97">
        <v>1002</v>
      </c>
      <c r="F26" s="55">
        <v>52930000</v>
      </c>
      <c r="G26" s="77">
        <v>0</v>
      </c>
      <c r="H26" s="56">
        <v>0</v>
      </c>
      <c r="I26" s="77">
        <v>0</v>
      </c>
      <c r="J26" s="57">
        <v>0</v>
      </c>
      <c r="K26" s="77">
        <v>0</v>
      </c>
      <c r="L26" s="57">
        <v>0</v>
      </c>
      <c r="M26" s="77">
        <v>0</v>
      </c>
      <c r="N26" s="56">
        <v>0</v>
      </c>
      <c r="O26" s="77">
        <v>0</v>
      </c>
      <c r="P26" s="57">
        <v>0</v>
      </c>
      <c r="Q26" s="77">
        <v>0</v>
      </c>
      <c r="R26" s="57">
        <v>0</v>
      </c>
      <c r="S26" s="98">
        <f t="shared" si="0"/>
        <v>1002</v>
      </c>
      <c r="T26" s="98">
        <f t="shared" si="1"/>
        <v>52930000</v>
      </c>
      <c r="U26" s="99">
        <f t="shared" si="2"/>
        <v>30.276933956889067</v>
      </c>
      <c r="V26" s="59"/>
    </row>
    <row r="27" spans="2:22" s="52" customFormat="1" ht="15.75">
      <c r="B27" s="53" t="s">
        <v>44</v>
      </c>
      <c r="C27" s="54">
        <v>0</v>
      </c>
      <c r="D27" s="55">
        <v>0</v>
      </c>
      <c r="E27" s="97">
        <v>0</v>
      </c>
      <c r="F27" s="55">
        <v>0</v>
      </c>
      <c r="G27" s="77">
        <v>0</v>
      </c>
      <c r="H27" s="56">
        <v>0</v>
      </c>
      <c r="I27" s="77">
        <v>0</v>
      </c>
      <c r="J27" s="57">
        <v>0</v>
      </c>
      <c r="K27" s="77">
        <v>0</v>
      </c>
      <c r="L27" s="57">
        <v>0</v>
      </c>
      <c r="M27" s="77">
        <v>0</v>
      </c>
      <c r="N27" s="56">
        <v>0</v>
      </c>
      <c r="O27" s="77">
        <v>0</v>
      </c>
      <c r="P27" s="57">
        <v>0</v>
      </c>
      <c r="Q27" s="77">
        <v>0</v>
      </c>
      <c r="R27" s="57">
        <v>0</v>
      </c>
      <c r="S27" s="98">
        <f t="shared" si="0"/>
        <v>0</v>
      </c>
      <c r="T27" s="98">
        <f t="shared" si="1"/>
        <v>0</v>
      </c>
      <c r="U27" s="99">
        <f t="shared" si="2"/>
        <v>0</v>
      </c>
      <c r="V27" s="59"/>
    </row>
    <row r="28" spans="2:22" s="52" customFormat="1" ht="15.75">
      <c r="B28" s="100" t="s">
        <v>12</v>
      </c>
      <c r="C28" s="101">
        <v>0</v>
      </c>
      <c r="D28" s="102">
        <v>0</v>
      </c>
      <c r="E28" s="103">
        <v>0</v>
      </c>
      <c r="F28" s="102">
        <v>0</v>
      </c>
      <c r="G28" s="104">
        <v>0</v>
      </c>
      <c r="H28" s="105">
        <v>0</v>
      </c>
      <c r="I28" s="104">
        <v>0</v>
      </c>
      <c r="J28" s="106">
        <v>0</v>
      </c>
      <c r="K28" s="104">
        <v>0</v>
      </c>
      <c r="L28" s="106">
        <v>0</v>
      </c>
      <c r="M28" s="104">
        <v>0</v>
      </c>
      <c r="N28" s="105">
        <v>0</v>
      </c>
      <c r="O28" s="103">
        <v>13</v>
      </c>
      <c r="P28" s="106">
        <v>29600000</v>
      </c>
      <c r="Q28" s="104">
        <v>0</v>
      </c>
      <c r="R28" s="106">
        <v>0</v>
      </c>
      <c r="S28" s="107">
        <f t="shared" si="0"/>
        <v>13</v>
      </c>
      <c r="T28" s="107">
        <f t="shared" si="1"/>
        <v>29600000</v>
      </c>
      <c r="U28" s="108">
        <f t="shared" si="2"/>
        <v>16.931744665103277</v>
      </c>
      <c r="V28" s="109"/>
    </row>
    <row r="29" spans="2:22" s="52" customFormat="1" ht="15.75">
      <c r="B29" s="53" t="s">
        <v>16</v>
      </c>
      <c r="C29" s="54">
        <v>0</v>
      </c>
      <c r="D29" s="55">
        <v>12952073</v>
      </c>
      <c r="E29" s="52">
        <v>0</v>
      </c>
      <c r="F29" s="55">
        <v>0</v>
      </c>
      <c r="G29" s="77">
        <v>0</v>
      </c>
      <c r="H29" s="56">
        <v>0</v>
      </c>
      <c r="I29" s="77">
        <v>0</v>
      </c>
      <c r="J29" s="57">
        <v>0</v>
      </c>
      <c r="K29" s="77">
        <v>0</v>
      </c>
      <c r="L29" s="57">
        <v>0</v>
      </c>
      <c r="M29" s="77">
        <v>0</v>
      </c>
      <c r="N29" s="56">
        <v>0</v>
      </c>
      <c r="O29" s="77">
        <v>0</v>
      </c>
      <c r="P29" s="57">
        <v>0</v>
      </c>
      <c r="Q29" s="77">
        <v>0</v>
      </c>
      <c r="R29" s="57">
        <v>0</v>
      </c>
      <c r="S29" s="51">
        <f t="shared" si="0"/>
        <v>0</v>
      </c>
      <c r="T29" s="51">
        <f t="shared" si="1"/>
        <v>12952073</v>
      </c>
      <c r="U29" s="58">
        <f t="shared" si="2"/>
        <v>7.408824085127641</v>
      </c>
      <c r="V29" s="59"/>
    </row>
    <row r="30" spans="2:22" s="52" customFormat="1" ht="15.75">
      <c r="B30" s="53" t="s">
        <v>45</v>
      </c>
      <c r="C30" s="78">
        <v>0</v>
      </c>
      <c r="D30" s="79">
        <v>0</v>
      </c>
      <c r="E30" s="52">
        <v>0</v>
      </c>
      <c r="F30" s="55">
        <v>0</v>
      </c>
      <c r="G30" s="77">
        <v>0</v>
      </c>
      <c r="H30" s="56">
        <v>0</v>
      </c>
      <c r="I30" s="77">
        <v>0</v>
      </c>
      <c r="J30" s="57">
        <v>0</v>
      </c>
      <c r="K30" s="77">
        <v>0</v>
      </c>
      <c r="L30" s="57">
        <v>0</v>
      </c>
      <c r="M30" s="77">
        <v>0</v>
      </c>
      <c r="N30" s="56">
        <v>0</v>
      </c>
      <c r="O30" s="77">
        <v>0</v>
      </c>
      <c r="P30" s="57">
        <v>0</v>
      </c>
      <c r="Q30" s="77">
        <v>0</v>
      </c>
      <c r="R30" s="57">
        <v>0</v>
      </c>
      <c r="S30" s="51">
        <f>Q30+O30+M30+K30+I30+G30+E30+C31</f>
        <v>19</v>
      </c>
      <c r="T30" s="51">
        <f>R30+P30+N30+L30+J30+H30+F30+D31</f>
        <v>4000000</v>
      </c>
      <c r="U30" s="58">
        <f t="shared" si="2"/>
        <v>2.2880736033923346</v>
      </c>
      <c r="V30" s="59"/>
    </row>
    <row r="31" spans="2:22" s="52" customFormat="1" ht="15.75">
      <c r="B31" s="53" t="s">
        <v>11</v>
      </c>
      <c r="C31" s="54">
        <v>19</v>
      </c>
      <c r="D31" s="55">
        <v>4000000</v>
      </c>
      <c r="E31" s="52">
        <v>0</v>
      </c>
      <c r="F31" s="55">
        <v>0</v>
      </c>
      <c r="G31" s="77">
        <v>0</v>
      </c>
      <c r="H31" s="56">
        <v>0</v>
      </c>
      <c r="I31" s="77">
        <v>0</v>
      </c>
      <c r="J31" s="57">
        <v>0</v>
      </c>
      <c r="K31" s="77">
        <v>0</v>
      </c>
      <c r="L31" s="57">
        <v>0</v>
      </c>
      <c r="M31" s="77">
        <v>0</v>
      </c>
      <c r="N31" s="56">
        <v>0</v>
      </c>
      <c r="O31" s="77">
        <v>0</v>
      </c>
      <c r="P31" s="57">
        <v>0</v>
      </c>
      <c r="Q31" s="77">
        <v>0</v>
      </c>
      <c r="R31" s="57">
        <v>0</v>
      </c>
      <c r="S31" s="51">
        <f>Q31+O31+M31+K31+I31+G31+E31+C32</f>
        <v>0</v>
      </c>
      <c r="T31" s="51">
        <f>R31+P31+N31+L31+J31+H31+F31+D32</f>
        <v>0</v>
      </c>
      <c r="U31" s="58">
        <f t="shared" si="2"/>
        <v>0</v>
      </c>
      <c r="V31" s="59"/>
    </row>
    <row r="32" spans="2:22" s="52" customFormat="1" ht="15.75">
      <c r="B32" s="53" t="s">
        <v>13</v>
      </c>
      <c r="C32" s="54">
        <v>0</v>
      </c>
      <c r="D32" s="55">
        <v>0</v>
      </c>
      <c r="E32" s="52">
        <v>0</v>
      </c>
      <c r="F32" s="55">
        <v>0</v>
      </c>
      <c r="G32" s="77">
        <v>0</v>
      </c>
      <c r="H32" s="56">
        <v>0</v>
      </c>
      <c r="I32" s="77">
        <v>0</v>
      </c>
      <c r="J32" s="57">
        <v>0</v>
      </c>
      <c r="K32" s="77">
        <v>0</v>
      </c>
      <c r="L32" s="57">
        <v>0</v>
      </c>
      <c r="M32" s="77">
        <v>0</v>
      </c>
      <c r="N32" s="56">
        <v>0</v>
      </c>
      <c r="O32" s="77">
        <v>0</v>
      </c>
      <c r="P32" s="57">
        <v>0</v>
      </c>
      <c r="Q32" s="77">
        <v>0</v>
      </c>
      <c r="R32" s="57">
        <v>0</v>
      </c>
      <c r="S32" s="51">
        <f t="shared" si="0"/>
        <v>0</v>
      </c>
      <c r="T32" s="51">
        <f t="shared" si="1"/>
        <v>0</v>
      </c>
      <c r="U32" s="58">
        <f t="shared" si="2"/>
        <v>0</v>
      </c>
      <c r="V32" s="59"/>
    </row>
    <row r="33" spans="2:22" s="52" customFormat="1" ht="15.75">
      <c r="B33" s="53" t="s">
        <v>25</v>
      </c>
      <c r="C33" s="54">
        <v>0</v>
      </c>
      <c r="D33" s="55">
        <v>-5365352</v>
      </c>
      <c r="E33" s="52">
        <v>0</v>
      </c>
      <c r="F33" s="55">
        <v>0</v>
      </c>
      <c r="G33" s="77">
        <v>0</v>
      </c>
      <c r="H33" s="56">
        <v>0</v>
      </c>
      <c r="I33" s="77">
        <v>0</v>
      </c>
      <c r="J33" s="57">
        <v>0</v>
      </c>
      <c r="K33" s="77">
        <v>0</v>
      </c>
      <c r="L33" s="57">
        <v>0</v>
      </c>
      <c r="M33" s="77">
        <v>0</v>
      </c>
      <c r="N33" s="56">
        <v>0</v>
      </c>
      <c r="O33" s="77">
        <v>0</v>
      </c>
      <c r="P33" s="57">
        <v>0</v>
      </c>
      <c r="Q33" s="77">
        <v>0</v>
      </c>
      <c r="R33" s="57">
        <v>0</v>
      </c>
      <c r="S33" s="51">
        <f t="shared" si="0"/>
        <v>0</v>
      </c>
      <c r="T33" s="51">
        <f>R33+P33+N33+L33+J33+H33+F33+D33</f>
        <v>-5365352</v>
      </c>
      <c r="U33" s="58">
        <f t="shared" si="2"/>
        <v>-3.0690800710270674</v>
      </c>
      <c r="V33" s="59"/>
    </row>
    <row r="34" spans="2:22" s="52" customFormat="1" ht="15.75">
      <c r="B34" s="53" t="s">
        <v>17</v>
      </c>
      <c r="C34" s="54">
        <v>0</v>
      </c>
      <c r="D34" s="55">
        <v>7588076</v>
      </c>
      <c r="E34" s="52">
        <v>0</v>
      </c>
      <c r="F34" s="55">
        <v>0</v>
      </c>
      <c r="G34" s="52">
        <v>122</v>
      </c>
      <c r="H34" s="56">
        <v>7668000</v>
      </c>
      <c r="I34" s="52">
        <v>5</v>
      </c>
      <c r="J34" s="57">
        <v>14688400</v>
      </c>
      <c r="K34" s="77">
        <v>0</v>
      </c>
      <c r="L34" s="57">
        <v>0</v>
      </c>
      <c r="M34" s="77">
        <v>0</v>
      </c>
      <c r="N34" s="56">
        <v>0</v>
      </c>
      <c r="O34" s="77">
        <v>0</v>
      </c>
      <c r="P34" s="57">
        <v>0</v>
      </c>
      <c r="Q34" s="77">
        <v>0</v>
      </c>
      <c r="R34" s="57">
        <v>0</v>
      </c>
      <c r="S34" s="51">
        <f t="shared" si="0"/>
        <v>127</v>
      </c>
      <c r="T34" s="51">
        <f t="shared" si="1"/>
        <v>29944476</v>
      </c>
      <c r="U34" s="58">
        <f t="shared" si="2"/>
        <v>17.128791275753823</v>
      </c>
      <c r="V34" s="59"/>
    </row>
    <row r="35" spans="2:22" ht="9.75" customHeight="1" thickBot="1">
      <c r="B35" s="6"/>
      <c r="C35" s="16"/>
      <c r="D35" s="14"/>
      <c r="E35" s="13"/>
      <c r="F35" s="42"/>
      <c r="G35" s="13"/>
      <c r="H35" s="14"/>
      <c r="I35" s="13"/>
      <c r="J35" s="14"/>
      <c r="K35" s="13"/>
      <c r="L35" s="14"/>
      <c r="M35" s="13"/>
      <c r="N35" s="14"/>
      <c r="O35" s="13"/>
      <c r="P35" s="14"/>
      <c r="Q35" s="13"/>
      <c r="R35" s="14"/>
      <c r="S35" s="13"/>
      <c r="T35" s="13"/>
      <c r="U35" s="15"/>
      <c r="V35" s="17"/>
    </row>
    <row r="36" spans="2:22">
      <c r="B36" s="18"/>
      <c r="C36" s="19"/>
      <c r="D36" s="20"/>
      <c r="E36" s="19"/>
      <c r="F36" s="46"/>
      <c r="G36" s="19"/>
      <c r="H36" s="20"/>
      <c r="I36" s="19"/>
      <c r="J36" s="20"/>
      <c r="K36" s="19"/>
      <c r="L36" s="20"/>
      <c r="M36" s="19"/>
      <c r="N36" s="20"/>
      <c r="O36" s="19"/>
      <c r="P36" s="20"/>
      <c r="Q36" s="19"/>
      <c r="R36" s="20"/>
      <c r="S36" s="21"/>
      <c r="T36" s="21"/>
      <c r="U36" s="22"/>
      <c r="V36" s="23"/>
    </row>
    <row r="37" spans="2:22">
      <c r="B37" s="24" t="s">
        <v>6</v>
      </c>
      <c r="C37" s="25">
        <f t="shared" ref="C37:R37" si="5">SUM(C8:C36)</f>
        <v>105</v>
      </c>
      <c r="D37" s="43">
        <f t="shared" si="5"/>
        <v>47425010</v>
      </c>
      <c r="E37" s="25">
        <f t="shared" si="5"/>
        <v>1014</v>
      </c>
      <c r="F37" s="47">
        <f t="shared" si="5"/>
        <v>52930000</v>
      </c>
      <c r="G37" s="25">
        <f t="shared" si="5"/>
        <v>123</v>
      </c>
      <c r="H37" s="26">
        <f t="shared" si="5"/>
        <v>17698536</v>
      </c>
      <c r="I37" s="25">
        <f t="shared" si="5"/>
        <v>7</v>
      </c>
      <c r="J37" s="26">
        <f t="shared" si="5"/>
        <v>24593802</v>
      </c>
      <c r="K37" s="25">
        <f t="shared" si="5"/>
        <v>0</v>
      </c>
      <c r="L37" s="26">
        <f t="shared" si="5"/>
        <v>-1090616</v>
      </c>
      <c r="M37" s="25">
        <f t="shared" si="5"/>
        <v>0</v>
      </c>
      <c r="N37" s="26">
        <f t="shared" si="5"/>
        <v>0</v>
      </c>
      <c r="O37" s="25">
        <f t="shared" si="5"/>
        <v>27</v>
      </c>
      <c r="P37" s="26">
        <f t="shared" si="5"/>
        <v>32472000</v>
      </c>
      <c r="Q37" s="25">
        <f t="shared" si="5"/>
        <v>0</v>
      </c>
      <c r="R37" s="26">
        <f t="shared" si="5"/>
        <v>790819</v>
      </c>
      <c r="S37" s="25">
        <f>Q37+O37+M37+K37+I37+G37+E37+C37</f>
        <v>1276</v>
      </c>
      <c r="T37" s="27">
        <f>R37+P37+N37+L37+J37+H37+F37+D37</f>
        <v>174819551</v>
      </c>
      <c r="U37" s="28">
        <f>SUM(U8:U36)</f>
        <v>100</v>
      </c>
      <c r="V37" s="29"/>
    </row>
    <row r="38" spans="2:22">
      <c r="B38" s="30" t="s">
        <v>7</v>
      </c>
      <c r="C38" s="31"/>
      <c r="D38" s="32">
        <f>(D37/$T$37)*100</f>
        <v>27.127978380404379</v>
      </c>
      <c r="E38" s="31"/>
      <c r="F38" s="50">
        <f>(F37/$T$37)*100</f>
        <v>30.276933956889067</v>
      </c>
      <c r="G38" s="31"/>
      <c r="H38" s="32">
        <f>(H37/$T$37)*100</f>
        <v>10.123888260072238</v>
      </c>
      <c r="I38" s="31"/>
      <c r="J38" s="32">
        <f>(J37/$T$37)*100</f>
        <v>14.068107290814403</v>
      </c>
      <c r="K38" s="31"/>
      <c r="L38" s="32">
        <f>(L37/$T$37)*100</f>
        <v>-0.62385242025933363</v>
      </c>
      <c r="M38" s="31"/>
      <c r="N38" s="32">
        <f>(N37/$T$37)*100</f>
        <v>0</v>
      </c>
      <c r="O38" s="31"/>
      <c r="P38" s="32">
        <f>(P37/$T$37)*100</f>
        <v>18.574581512338973</v>
      </c>
      <c r="Q38" s="31"/>
      <c r="R38" s="32">
        <f>(R37/$T$37)*100</f>
        <v>0.45236301974028065</v>
      </c>
      <c r="S38" s="31"/>
      <c r="T38" s="28">
        <f>R38+P38+N38+L38+J38+H38+F38+D38</f>
        <v>100</v>
      </c>
      <c r="U38" s="28"/>
      <c r="V38" s="33"/>
    </row>
    <row r="39" spans="2:22" ht="9.75" customHeight="1" thickBot="1">
      <c r="B39" s="34"/>
      <c r="C39" s="35"/>
      <c r="D39" s="36"/>
      <c r="E39" s="35"/>
      <c r="F39" s="48"/>
      <c r="G39" s="35"/>
      <c r="H39" s="36"/>
      <c r="I39" s="35"/>
      <c r="J39" s="36"/>
      <c r="K39" s="35"/>
      <c r="L39" s="36"/>
      <c r="M39" s="35"/>
      <c r="N39" s="36"/>
      <c r="O39" s="35"/>
      <c r="P39" s="36"/>
      <c r="Q39" s="35"/>
      <c r="R39" s="36"/>
      <c r="S39" s="37"/>
      <c r="T39" s="37"/>
      <c r="U39" s="38"/>
      <c r="V39" s="39"/>
    </row>
    <row r="40" spans="2:22">
      <c r="C40" s="13"/>
      <c r="D40" s="13"/>
      <c r="E40" s="13"/>
      <c r="F40" s="49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2:22" s="61" customFormat="1">
      <c r="B41" s="60" t="s">
        <v>24</v>
      </c>
      <c r="C41" s="75"/>
      <c r="D41" s="75"/>
      <c r="E41" s="75"/>
      <c r="F41" s="76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</row>
    <row r="42" spans="2:22" s="61" customFormat="1">
      <c r="B42" s="60" t="s">
        <v>14</v>
      </c>
      <c r="C42" s="75"/>
      <c r="D42" s="75"/>
      <c r="E42" s="75"/>
      <c r="F42" s="76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</row>
    <row r="43" spans="2:22" s="61" customFormat="1">
      <c r="B43" s="60" t="s">
        <v>8</v>
      </c>
      <c r="C43" s="75"/>
      <c r="D43" s="75"/>
      <c r="E43" s="75"/>
      <c r="F43" s="76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2:22" ht="9.75" customHeight="1">
      <c r="B44" s="40"/>
      <c r="C44" s="13"/>
      <c r="D44" s="13"/>
      <c r="E44" s="13"/>
      <c r="F44" s="49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2:22" ht="19.5" customHeight="1">
      <c r="C45" s="13"/>
      <c r="E45" s="13"/>
      <c r="F45" s="8" t="s">
        <v>48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</sheetData>
  <mergeCells count="11">
    <mergeCell ref="M6:N6"/>
    <mergeCell ref="O6:P6"/>
    <mergeCell ref="Q6:R6"/>
    <mergeCell ref="S6:T6"/>
    <mergeCell ref="B1:V1"/>
    <mergeCell ref="B2:V2"/>
    <mergeCell ref="C6:D6"/>
    <mergeCell ref="E6:F6"/>
    <mergeCell ref="G6:H6"/>
    <mergeCell ref="I6:J6"/>
    <mergeCell ref="K6:L6"/>
  </mergeCells>
  <phoneticPr fontId="0" type="noConversion"/>
  <printOptions horizontalCentered="1" verticalCentered="1"/>
  <pageMargins left="0.25" right="0.25" top="0.25" bottom="0.25" header="0.5" footer="0.5"/>
  <pageSetup scale="50" orientation="landscape" horizontalDpi="300" verticalDpi="300" r:id="rId1"/>
  <headerFooter alignWithMargins="0"/>
  <legacyDrawing r:id="rId2"/>
  <oleObjects>
    <oleObject progId="MSGraph.Chart.8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t-32</vt:lpstr>
      <vt:lpstr>'t-32'!Print_Area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2011-05-27T17:30:36Z</cp:lastPrinted>
  <dcterms:created xsi:type="dcterms:W3CDTF">1999-02-24T12:42:17Z</dcterms:created>
  <dcterms:modified xsi:type="dcterms:W3CDTF">2011-06-03T18:31:59Z</dcterms:modified>
</cp:coreProperties>
</file>