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5140" windowHeight="6120"/>
  </bookViews>
  <sheets>
    <sheet name="t-34" sheetId="1" r:id="rId1"/>
  </sheets>
  <definedNames>
    <definedName name="_xlnm.Print_Area" localSheetId="0">'t-34'!$A$1:$L$73</definedName>
    <definedName name="Print_Area_MI">'t-34'!$B$3:$M$74</definedName>
  </definedNames>
  <calcPr calcId="145621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69" i="1" s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11" i="1"/>
  <c r="E69" i="1"/>
  <c r="H69" i="1"/>
  <c r="G69" i="1"/>
  <c r="F69" i="1"/>
  <c r="D69" i="1"/>
  <c r="J12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C69" i="1"/>
  <c r="G71" i="1" l="1"/>
  <c r="F71" i="1"/>
  <c r="J46" i="1"/>
  <c r="J14" i="1"/>
  <c r="J23" i="1"/>
  <c r="D71" i="1"/>
  <c r="J30" i="1"/>
  <c r="J62" i="1"/>
  <c r="J39" i="1"/>
  <c r="E71" i="1"/>
  <c r="H71" i="1"/>
  <c r="J22" i="1"/>
  <c r="J38" i="1"/>
  <c r="J54" i="1"/>
  <c r="J15" i="1"/>
  <c r="J31" i="1"/>
  <c r="J47" i="1"/>
  <c r="J18" i="1"/>
  <c r="J26" i="1"/>
  <c r="J34" i="1"/>
  <c r="J42" i="1"/>
  <c r="J50" i="1"/>
  <c r="J58" i="1"/>
  <c r="J66" i="1"/>
  <c r="J19" i="1"/>
  <c r="J27" i="1"/>
  <c r="J35" i="1"/>
  <c r="J43" i="1"/>
  <c r="J53" i="1"/>
  <c r="J11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13" i="1"/>
  <c r="J17" i="1"/>
  <c r="J21" i="1"/>
  <c r="J25" i="1"/>
  <c r="J29" i="1"/>
  <c r="J33" i="1"/>
  <c r="J37" i="1"/>
  <c r="J41" i="1"/>
  <c r="J45" i="1"/>
  <c r="J49" i="1"/>
  <c r="J57" i="1"/>
  <c r="J61" i="1"/>
  <c r="J51" i="1"/>
  <c r="J55" i="1"/>
  <c r="J59" i="1"/>
  <c r="J63" i="1"/>
  <c r="J65" i="1"/>
  <c r="C71" i="1"/>
  <c r="I71" i="1" l="1"/>
  <c r="J69" i="1"/>
</calcChain>
</file>

<file path=xl/sharedStrings.xml><?xml version="1.0" encoding="utf-8"?>
<sst xmlns="http://schemas.openxmlformats.org/spreadsheetml/2006/main" count="85" uniqueCount="74">
  <si>
    <t xml:space="preserve"> </t>
  </si>
  <si>
    <t>PROJECT</t>
  </si>
  <si>
    <t>STATE</t>
  </si>
  <si>
    <t>TOTAL</t>
  </si>
  <si>
    <t>% OF</t>
  </si>
  <si>
    <t xml:space="preserve">  STATE</t>
  </si>
  <si>
    <t>CAPITAL</t>
  </si>
  <si>
    <t>OPERATING</t>
  </si>
  <si>
    <t>ADMIN.</t>
  </si>
  <si>
    <t>OBLIGATIONS</t>
  </si>
  <si>
    <t xml:space="preserve">  </t>
  </si>
  <si>
    <t>Percent of Total</t>
  </si>
  <si>
    <t>Alabama</t>
  </si>
  <si>
    <t>Alaska</t>
  </si>
  <si>
    <t>Arizona</t>
  </si>
  <si>
    <t>Arkansas</t>
  </si>
  <si>
    <t>California</t>
  </si>
  <si>
    <t>Colorado</t>
  </si>
  <si>
    <t>Connecticut</t>
  </si>
  <si>
    <t>Florida</t>
  </si>
  <si>
    <t>Georgia</t>
  </si>
  <si>
    <t>Guam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</si>
  <si>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</si>
  <si>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</si>
  <si>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</si>
  <si>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</si>
  <si>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</si>
  <si>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</si>
  <si>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</si>
  <si>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</si>
  <si>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</si>
  <si>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</si>
  <si>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</si>
  <si>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</si>
  <si>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</si>
  <si>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</si>
  <si>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</si>
  <si>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</si>
  <si>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</si>
  <si>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</si>
  <si>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</si>
  <si>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</si>
  <si>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</si>
  <si>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</si>
  <si>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</si>
  <si>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</si>
  <si>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</si>
  <si>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</si>
  <si>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</si>
  <si>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</si>
  <si>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</si>
  <si>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Washington</t>
  </si>
  <si>
    <t>West Virginia</t>
  </si>
  <si>
    <t>Wisconsin</t>
  </si>
  <si>
    <t>Wyoming</t>
  </si>
  <si>
    <t>Virginia</t>
  </si>
  <si>
    <t>RANK</t>
  </si>
  <si>
    <t>Montana</t>
  </si>
  <si>
    <t>New Jersey</t>
  </si>
  <si>
    <t>New Mexico</t>
  </si>
  <si>
    <t>PLANNING</t>
  </si>
  <si>
    <t>Lousiana</t>
  </si>
  <si>
    <t>Massachussets</t>
  </si>
  <si>
    <t>Delaware</t>
  </si>
  <si>
    <t>Hawaii</t>
  </si>
  <si>
    <t>Utah</t>
  </si>
  <si>
    <t>RTAP</t>
  </si>
  <si>
    <t>Northern Mariana Islands</t>
  </si>
  <si>
    <t>Virgin Islands</t>
  </si>
  <si>
    <t>District of Columbia</t>
  </si>
  <si>
    <t>American Samoa</t>
  </si>
  <si>
    <t>Note:  Table does not include Research Projects ($2,787,098) for the State of Massachusetts.</t>
  </si>
  <si>
    <t>NON-URBANIZED AREA FORMULA OBLIGATIONS IN FY 2013 BY STATE AND BY CATEGORY</t>
  </si>
  <si>
    <t>TABLE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</si>
</sst>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7" x14ac:knownFonts="1">
    <font>
      <sz val="12"/>
      <name val="Arial"/>
    </font>
    <font>
      <b/>
      <sz val="14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2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/>
      <diagonal/>
    </border>
    <border>
      <left style="medium">
        <color indexed="8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/>
      <bottom style="hair">
        <color theme="0" tint="-0.34998626667073579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8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8"/>
      </right>
      <top style="hair">
        <color indexed="8"/>
      </top>
      <bottom style="hair">
        <color theme="0" tint="-0.34998626667073579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indexed="8"/>
      </bottom>
      <diagonal/>
    </border>
    <border>
      <left style="hair">
        <color theme="0" tint="-0.34998626667073579"/>
      </left>
      <right style="medium">
        <color indexed="8"/>
      </right>
      <top style="hair">
        <color theme="0" tint="-0.34998626667073579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Fill="1" applyBorder="1"/>
    <xf numFmtId="37" fontId="0" fillId="0" borderId="0" xfId="0" applyNumberFormat="1" applyProtection="1"/>
    <xf numFmtId="0" fontId="0" fillId="0" borderId="0" xfId="0" applyAlignment="1">
      <alignment horizontal="center"/>
    </xf>
    <xf numFmtId="5" fontId="0" fillId="0" borderId="0" xfId="0" applyNumberFormat="1" applyBorder="1" applyProtection="1"/>
    <xf numFmtId="0" fontId="0" fillId="0" borderId="0" xfId="0" applyFill="1" applyBorder="1"/>
    <xf numFmtId="0" fontId="0" fillId="0" borderId="2" xfId="0" applyBorder="1"/>
    <xf numFmtId="164" fontId="2" fillId="2" borderId="2" xfId="0" applyNumberFormat="1" applyFont="1" applyFill="1" applyBorder="1" applyProtection="1"/>
    <xf numFmtId="0" fontId="0" fillId="0" borderId="3" xfId="0" applyBorder="1"/>
    <xf numFmtId="164" fontId="2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7" fontId="0" fillId="0" borderId="5" xfId="0" applyNumberFormat="1" applyBorder="1" applyProtection="1"/>
    <xf numFmtId="0" fontId="2" fillId="0" borderId="2" xfId="0" applyFont="1" applyBorder="1"/>
    <xf numFmtId="37" fontId="0" fillId="0" borderId="8" xfId="0" applyNumberFormat="1" applyBorder="1" applyProtection="1"/>
    <xf numFmtId="0" fontId="0" fillId="0" borderId="10" xfId="0" applyBorder="1"/>
    <xf numFmtId="0" fontId="0" fillId="0" borderId="11" xfId="0" applyBorder="1"/>
    <xf numFmtId="5" fontId="4" fillId="2" borderId="2" xfId="0" applyNumberFormat="1" applyFont="1" applyFill="1" applyBorder="1" applyProtection="1"/>
    <xf numFmtId="164" fontId="4" fillId="2" borderId="0" xfId="0" applyNumberFormat="1" applyFont="1" applyFill="1" applyBorder="1" applyProtection="1"/>
    <xf numFmtId="37" fontId="4" fillId="2" borderId="2" xfId="0" applyNumberFormat="1" applyFont="1" applyFill="1" applyBorder="1" applyProtection="1"/>
    <xf numFmtId="37" fontId="4" fillId="2" borderId="0" xfId="0" applyNumberFormat="1" applyFont="1" applyFill="1" applyBorder="1" applyProtection="1"/>
    <xf numFmtId="37" fontId="4" fillId="2" borderId="4" xfId="0" applyNumberFormat="1" applyFont="1" applyFill="1" applyBorder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164" fontId="4" fillId="2" borderId="12" xfId="0" applyNumberFormat="1" applyFont="1" applyFill="1" applyBorder="1" applyProtection="1"/>
    <xf numFmtId="5" fontId="4" fillId="2" borderId="0" xfId="0" applyNumberFormat="1" applyFont="1" applyFill="1" applyBorder="1" applyProtection="1"/>
    <xf numFmtId="5" fontId="4" fillId="2" borderId="12" xfId="0" applyNumberFormat="1" applyFont="1" applyFill="1" applyBorder="1" applyProtection="1"/>
    <xf numFmtId="5" fontId="4" fillId="2" borderId="7" xfId="0" applyNumberFormat="1" applyFont="1" applyFill="1" applyBorder="1" applyProtection="1"/>
    <xf numFmtId="5" fontId="4" fillId="2" borderId="8" xfId="0" applyNumberFormat="1" applyFont="1" applyFill="1" applyBorder="1" applyProtection="1"/>
    <xf numFmtId="5" fontId="4" fillId="2" borderId="9" xfId="0" applyNumberFormat="1" applyFont="1" applyFill="1" applyBorder="1" applyProtection="1"/>
    <xf numFmtId="0" fontId="5" fillId="0" borderId="0" xfId="0" applyFont="1"/>
    <xf numFmtId="37" fontId="4" fillId="2" borderId="12" xfId="0" applyNumberFormat="1" applyFont="1" applyFill="1" applyBorder="1" applyAlignment="1" applyProtection="1">
      <alignment horizontal="center"/>
    </xf>
    <xf numFmtId="0" fontId="6" fillId="0" borderId="0" xfId="0" applyFont="1"/>
    <xf numFmtId="37" fontId="0" fillId="0" borderId="0" xfId="0" applyNumberFormat="1" applyBorder="1" applyProtection="1"/>
    <xf numFmtId="5" fontId="0" fillId="0" borderId="0" xfId="0" applyNumberFormat="1"/>
    <xf numFmtId="5" fontId="4" fillId="2" borderId="13" xfId="0" applyNumberFormat="1" applyFont="1" applyFill="1" applyBorder="1" applyProtection="1"/>
    <xf numFmtId="164" fontId="4" fillId="2" borderId="14" xfId="0" applyNumberFormat="1" applyFont="1" applyFill="1" applyBorder="1" applyProtection="1"/>
    <xf numFmtId="37" fontId="3" fillId="2" borderId="15" xfId="0" applyNumberFormat="1" applyFont="1" applyFill="1" applyBorder="1" applyAlignment="1" applyProtection="1">
      <alignment horizontal="center"/>
    </xf>
    <xf numFmtId="5" fontId="0" fillId="0" borderId="12" xfId="0" applyNumberFormat="1" applyBorder="1" applyProtection="1"/>
    <xf numFmtId="37" fontId="0" fillId="0" borderId="12" xfId="0" applyNumberFormat="1" applyBorder="1" applyProtection="1"/>
    <xf numFmtId="37" fontId="0" fillId="0" borderId="0" xfId="0" applyNumberFormat="1" applyFill="1" applyBorder="1" applyProtection="1"/>
    <xf numFmtId="37" fontId="0" fillId="0" borderId="12" xfId="0" applyNumberFormat="1" applyFill="1" applyBorder="1" applyProtection="1"/>
    <xf numFmtId="5" fontId="4" fillId="2" borderId="16" xfId="0" applyNumberFormat="1" applyFont="1" applyFill="1" applyBorder="1" applyProtection="1"/>
    <xf numFmtId="164" fontId="4" fillId="2" borderId="17" xfId="0" applyNumberFormat="1" applyFont="1" applyFill="1" applyBorder="1" applyProtection="1"/>
    <xf numFmtId="37" fontId="3" fillId="2" borderId="18" xfId="0" applyNumberFormat="1" applyFont="1" applyFill="1" applyBorder="1" applyAlignment="1" applyProtection="1">
      <alignment horizontal="center"/>
    </xf>
    <xf numFmtId="5" fontId="4" fillId="2" borderId="19" xfId="0" applyNumberFormat="1" applyFont="1" applyFill="1" applyBorder="1" applyProtection="1"/>
    <xf numFmtId="164" fontId="4" fillId="2" borderId="20" xfId="0" applyNumberFormat="1" applyFont="1" applyFill="1" applyBorder="1" applyProtection="1"/>
    <xf numFmtId="37" fontId="3" fillId="2" borderId="21" xfId="0" applyNumberFormat="1" applyFont="1" applyFill="1" applyBorder="1" applyAlignment="1" applyProtection="1">
      <alignment horizontal="center"/>
    </xf>
    <xf numFmtId="37" fontId="0" fillId="0" borderId="22" xfId="0" applyNumberFormat="1" applyBorder="1" applyProtection="1"/>
    <xf numFmtId="37" fontId="0" fillId="0" borderId="23" xfId="0" applyNumberFormat="1" applyBorder="1" applyProtection="1"/>
    <xf numFmtId="5" fontId="4" fillId="2" borderId="24" xfId="0" applyNumberFormat="1" applyFont="1" applyFill="1" applyBorder="1" applyProtection="1"/>
    <xf numFmtId="164" fontId="4" fillId="2" borderId="25" xfId="0" applyNumberFormat="1" applyFont="1" applyFill="1" applyBorder="1" applyProtection="1"/>
    <xf numFmtId="37" fontId="3" fillId="2" borderId="26" xfId="0" applyNumberFormat="1" applyFont="1" applyFill="1" applyBorder="1" applyAlignment="1" applyProtection="1">
      <alignment horizontal="center"/>
    </xf>
    <xf numFmtId="37" fontId="0" fillId="0" borderId="27" xfId="0" applyNumberFormat="1" applyBorder="1" applyProtection="1"/>
    <xf numFmtId="37" fontId="0" fillId="0" borderId="28" xfId="0" applyNumberFormat="1" applyBorder="1" applyProtection="1"/>
    <xf numFmtId="5" fontId="4" fillId="2" borderId="29" xfId="0" applyNumberFormat="1" applyFont="1" applyFill="1" applyBorder="1" applyProtection="1"/>
    <xf numFmtId="164" fontId="4" fillId="2" borderId="30" xfId="0" applyNumberFormat="1" applyFont="1" applyFill="1" applyBorder="1" applyProtection="1"/>
    <xf numFmtId="37" fontId="3" fillId="2" borderId="31" xfId="0" applyNumberFormat="1" applyFont="1" applyFill="1" applyBorder="1" applyAlignment="1" applyProtection="1">
      <alignment horizontal="center"/>
    </xf>
    <xf numFmtId="0" fontId="0" fillId="0" borderId="32" xfId="0" applyFill="1" applyBorder="1"/>
    <xf numFmtId="0" fontId="0" fillId="0" borderId="33" xfId="0" applyBorder="1"/>
    <xf numFmtId="0" fontId="0" fillId="0" borderId="34" xfId="0" applyBorder="1"/>
    <xf numFmtId="0" fontId="0" fillId="0" borderId="2" xfId="0" applyFill="1" applyBorder="1"/>
    <xf numFmtId="37" fontId="0" fillId="0" borderId="27" xfId="0" applyNumberFormat="1" applyFill="1" applyBorder="1" applyProtection="1"/>
    <xf numFmtId="37" fontId="0" fillId="0" borderId="28" xfId="0" applyNumberFormat="1" applyFill="1" applyBorder="1" applyProtection="1"/>
    <xf numFmtId="0" fontId="0" fillId="0" borderId="12" xfId="0" applyBorder="1"/>
    <xf numFmtId="0" fontId="3" fillId="0" borderId="12" xfId="0" applyFont="1" applyBorder="1"/>
    <xf numFmtId="0" fontId="0" fillId="0" borderId="35" xfId="0" applyBorder="1"/>
    <xf numFmtId="5" fontId="4" fillId="0" borderId="13" xfId="0" applyNumberFormat="1" applyFont="1" applyFill="1" applyBorder="1" applyProtection="1"/>
    <xf numFmtId="164" fontId="4" fillId="0" borderId="14" xfId="0" applyNumberFormat="1" applyFont="1" applyFill="1" applyBorder="1" applyProtection="1"/>
    <xf numFmtId="37" fontId="3" fillId="0" borderId="15" xfId="0" applyNumberFormat="1" applyFont="1" applyFill="1" applyBorder="1" applyAlignment="1" applyProtection="1">
      <alignment horizontal="center"/>
    </xf>
    <xf numFmtId="37" fontId="0" fillId="0" borderId="0" xfId="0" applyNumberFormat="1" applyFill="1" applyProtection="1"/>
    <xf numFmtId="0" fontId="0" fillId="0" borderId="0" xfId="0" applyFill="1"/>
    <xf numFmtId="0" fontId="0" fillId="0" borderId="34" xfId="0" applyFill="1" applyBorder="1"/>
    <xf numFmtId="5" fontId="4" fillId="0" borderId="29" xfId="0" applyNumberFormat="1" applyFont="1" applyFill="1" applyBorder="1" applyProtection="1"/>
    <xf numFmtId="164" fontId="4" fillId="0" borderId="30" xfId="0" applyNumberFormat="1" applyFont="1" applyFill="1" applyBorder="1" applyProtection="1"/>
    <xf numFmtId="37" fontId="3" fillId="0" borderId="31" xfId="0" applyNumberFormat="1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83"/>
  <sheetViews>
    <sheetView tabSelected="1" defaultGridColor="0" colorId="22" zoomScale="90" zoomScaleNormal="90" workbookViewId="0">
      <pane xSplit="2" ySplit="9" topLeftCell="C46" activePane="bottomRight" state="frozen"/>
      <selection pane="topRight" activeCell="C1" sqref="C1"/>
      <selection pane="bottomLeft" activeCell="A13" sqref="A13"/>
      <selection pane="bottomRight" activeCell="C78" sqref="C78"/>
    </sheetView>
  </sheetViews>
  <sheetFormatPr defaultColWidth="11.44140625" defaultRowHeight="15" x14ac:dyDescent="0.2"/>
  <cols>
    <col min="1" max="1" width="1.5546875" customWidth="1"/>
    <col min="2" max="2" width="20.21875" customWidth="1"/>
    <col min="3" max="3" width="13.6640625" customWidth="1"/>
    <col min="4" max="4" width="12.6640625" customWidth="1"/>
    <col min="5" max="5" width="16.21875" customWidth="1"/>
    <col min="6" max="7" width="12.6640625" customWidth="1"/>
    <col min="8" max="8" width="13.77734375" customWidth="1"/>
    <col min="9" max="9" width="14.88671875" customWidth="1"/>
    <col min="10" max="10" width="6.33203125" customWidth="1"/>
    <col min="11" max="11" width="7.77734375" customWidth="1"/>
    <col min="12" max="12" width="2.44140625" customWidth="1"/>
  </cols>
  <sheetData>
    <row r="1" spans="2:14" ht="6" customHeight="1" thickBot="1" x14ac:dyDescent="0.25">
      <c r="B1" s="34"/>
    </row>
    <row r="2" spans="2:14" x14ac:dyDescent="0.2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4" ht="15" customHeight="1" x14ac:dyDescent="0.25">
      <c r="B3" s="80" t="s">
        <v>73</v>
      </c>
      <c r="C3" s="81"/>
      <c r="D3" s="81"/>
      <c r="E3" s="81"/>
      <c r="F3" s="81"/>
      <c r="G3" s="81"/>
      <c r="H3" s="81"/>
      <c r="I3" s="81"/>
      <c r="J3" s="81"/>
      <c r="K3" s="82"/>
    </row>
    <row r="4" spans="2:14" ht="18" x14ac:dyDescent="0.25">
      <c r="B4" s="80" t="s">
        <v>72</v>
      </c>
      <c r="C4" s="81"/>
      <c r="D4" s="81"/>
      <c r="E4" s="81"/>
      <c r="F4" s="81"/>
      <c r="G4" s="81"/>
      <c r="H4" s="81"/>
      <c r="I4" s="81"/>
      <c r="J4" s="81"/>
      <c r="K4" s="82"/>
    </row>
    <row r="5" spans="2:14" ht="9" customHeight="1" thickBot="1" x14ac:dyDescent="0.25">
      <c r="B5" s="13"/>
      <c r="C5" s="14"/>
      <c r="D5" s="14"/>
      <c r="E5" s="14"/>
      <c r="F5" s="14"/>
      <c r="G5" s="14"/>
      <c r="H5" s="14"/>
      <c r="I5" s="14"/>
      <c r="J5" s="14"/>
      <c r="K5" s="15"/>
    </row>
    <row r="6" spans="2:14" x14ac:dyDescent="0.2">
      <c r="B6" s="10"/>
      <c r="K6" s="12"/>
    </row>
    <row r="7" spans="2:14" x14ac:dyDescent="0.2">
      <c r="B7" s="6"/>
      <c r="E7" s="3" t="s">
        <v>1</v>
      </c>
      <c r="F7" s="3"/>
      <c r="G7" s="3"/>
      <c r="H7" s="3" t="s">
        <v>2</v>
      </c>
      <c r="I7" s="3" t="s">
        <v>3</v>
      </c>
      <c r="J7" s="3" t="s">
        <v>4</v>
      </c>
      <c r="K7" s="68"/>
    </row>
    <row r="8" spans="2:14" x14ac:dyDescent="0.2">
      <c r="B8" s="6" t="s">
        <v>5</v>
      </c>
      <c r="C8" s="3" t="s">
        <v>6</v>
      </c>
      <c r="D8" s="3" t="s">
        <v>7</v>
      </c>
      <c r="E8" s="3" t="s">
        <v>8</v>
      </c>
      <c r="F8" s="3" t="s">
        <v>60</v>
      </c>
      <c r="G8" s="3" t="s">
        <v>66</v>
      </c>
      <c r="H8" s="3" t="s">
        <v>8</v>
      </c>
      <c r="I8" s="3" t="s">
        <v>9</v>
      </c>
      <c r="J8" s="3" t="s">
        <v>3</v>
      </c>
      <c r="K8" s="69" t="s">
        <v>56</v>
      </c>
    </row>
    <row r="9" spans="2:14" ht="15.75" thickBot="1" x14ac:dyDescent="0.25">
      <c r="B9" s="62"/>
      <c r="C9" s="1"/>
      <c r="D9" s="1"/>
      <c r="E9" s="1"/>
      <c r="F9" s="1"/>
      <c r="G9" s="1"/>
      <c r="H9" s="1"/>
      <c r="I9" s="5"/>
      <c r="J9" s="5"/>
      <c r="K9" s="70"/>
    </row>
    <row r="10" spans="2:14" ht="15.75" thickTop="1" x14ac:dyDescent="0.2">
      <c r="B10" s="6"/>
      <c r="I10" s="8"/>
      <c r="J10" s="19"/>
      <c r="K10" s="20"/>
    </row>
    <row r="11" spans="2:14" ht="18" customHeight="1" x14ac:dyDescent="0.2">
      <c r="B11" s="6" t="s">
        <v>12</v>
      </c>
      <c r="C11" s="4">
        <v>1359363</v>
      </c>
      <c r="D11" s="4">
        <v>5631798</v>
      </c>
      <c r="E11" s="4">
        <v>3222011</v>
      </c>
      <c r="F11" s="4">
        <v>114651</v>
      </c>
      <c r="G11" s="4">
        <v>79674</v>
      </c>
      <c r="H11" s="42">
        <v>1997485</v>
      </c>
      <c r="I11" s="39">
        <f>SUM(C11:H11)</f>
        <v>12404982</v>
      </c>
      <c r="J11" s="40">
        <f>(I11/$I$69)*100</f>
        <v>2.0231627963473593</v>
      </c>
      <c r="K11" s="41">
        <f>RANK(I11,I$11:I$66,0)</f>
        <v>22</v>
      </c>
      <c r="L11" s="2"/>
      <c r="M11" s="2"/>
      <c r="N11" s="2"/>
    </row>
    <row r="12" spans="2:14" ht="18" customHeight="1" x14ac:dyDescent="0.2">
      <c r="B12" s="6" t="s">
        <v>13</v>
      </c>
      <c r="C12" s="37">
        <v>1839378</v>
      </c>
      <c r="D12" s="37">
        <v>5181962</v>
      </c>
      <c r="E12" s="37">
        <v>2522582</v>
      </c>
      <c r="F12" s="37">
        <v>124111</v>
      </c>
      <c r="G12" s="37">
        <v>72335</v>
      </c>
      <c r="H12" s="43">
        <v>797267</v>
      </c>
      <c r="I12" s="39">
        <f t="shared" ref="I12:I66" si="0">SUM(C12:H12)</f>
        <v>10537635</v>
      </c>
      <c r="J12" s="40">
        <f t="shared" ref="J12:J66" si="1">(I12/$I$69)*100</f>
        <v>1.7186120135835592</v>
      </c>
      <c r="K12" s="41">
        <f t="shared" ref="K12:K66" si="2">RANK(I12,I$11:I$66,0)</f>
        <v>29</v>
      </c>
      <c r="L12" s="2"/>
      <c r="M12" s="2"/>
      <c r="N12" s="2"/>
    </row>
    <row r="13" spans="2:14" ht="18" customHeight="1" x14ac:dyDescent="0.2">
      <c r="B13" s="6" t="s">
        <v>70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43">
        <v>0</v>
      </c>
      <c r="I13" s="39">
        <f t="shared" si="0"/>
        <v>0</v>
      </c>
      <c r="J13" s="40">
        <f t="shared" si="1"/>
        <v>0</v>
      </c>
      <c r="K13" s="41">
        <f t="shared" si="2"/>
        <v>48</v>
      </c>
      <c r="L13" s="2"/>
      <c r="M13" s="2"/>
      <c r="N13" s="2"/>
    </row>
    <row r="14" spans="2:14" ht="18" customHeight="1" x14ac:dyDescent="0.2">
      <c r="B14" s="6" t="s">
        <v>14</v>
      </c>
      <c r="C14" s="37">
        <v>4697228</v>
      </c>
      <c r="D14" s="37">
        <v>7337015</v>
      </c>
      <c r="E14" s="37">
        <v>2322545</v>
      </c>
      <c r="F14" s="37">
        <v>0</v>
      </c>
      <c r="G14" s="37">
        <v>182851</v>
      </c>
      <c r="H14" s="43">
        <v>1136816</v>
      </c>
      <c r="I14" s="39">
        <f t="shared" si="0"/>
        <v>15676455</v>
      </c>
      <c r="J14" s="40">
        <f t="shared" si="1"/>
        <v>2.5567163688438681</v>
      </c>
      <c r="K14" s="41">
        <f t="shared" si="2"/>
        <v>17</v>
      </c>
      <c r="L14" s="2"/>
      <c r="M14" s="2"/>
      <c r="N14" s="2"/>
    </row>
    <row r="15" spans="2:14" ht="18" customHeight="1" x14ac:dyDescent="0.2">
      <c r="B15" s="6" t="s">
        <v>15</v>
      </c>
      <c r="C15" s="37">
        <v>113112</v>
      </c>
      <c r="D15" s="37">
        <v>7309115</v>
      </c>
      <c r="E15" s="37">
        <v>3196160</v>
      </c>
      <c r="F15" s="37">
        <v>40000</v>
      </c>
      <c r="G15" s="37">
        <v>205544</v>
      </c>
      <c r="H15" s="43">
        <v>1184265</v>
      </c>
      <c r="I15" s="46">
        <f t="shared" si="0"/>
        <v>12048196</v>
      </c>
      <c r="J15" s="47">
        <f t="shared" si="1"/>
        <v>1.9649735816062508</v>
      </c>
      <c r="K15" s="48">
        <f t="shared" si="2"/>
        <v>23</v>
      </c>
      <c r="L15" s="2"/>
      <c r="M15" s="2"/>
      <c r="N15" s="2"/>
    </row>
    <row r="16" spans="2:14" ht="18" customHeight="1" x14ac:dyDescent="0.2">
      <c r="B16" s="63" t="s">
        <v>16</v>
      </c>
      <c r="C16" s="52">
        <v>7944966.620000001</v>
      </c>
      <c r="D16" s="52">
        <v>22241632.23</v>
      </c>
      <c r="E16" s="52">
        <v>0</v>
      </c>
      <c r="F16" s="52">
        <v>431614.15</v>
      </c>
      <c r="G16" s="52">
        <v>0</v>
      </c>
      <c r="H16" s="53">
        <v>861427</v>
      </c>
      <c r="I16" s="54">
        <f t="shared" si="0"/>
        <v>31479640</v>
      </c>
      <c r="J16" s="55">
        <f t="shared" si="1"/>
        <v>5.13410148361426</v>
      </c>
      <c r="K16" s="56">
        <f t="shared" si="2"/>
        <v>3</v>
      </c>
      <c r="L16" s="2"/>
      <c r="M16" s="2"/>
      <c r="N16" s="2"/>
    </row>
    <row r="17" spans="2:14" ht="18" customHeight="1" x14ac:dyDescent="0.2">
      <c r="B17" s="6" t="s">
        <v>17</v>
      </c>
      <c r="C17" s="37">
        <v>3102111</v>
      </c>
      <c r="D17" s="37">
        <v>6748933</v>
      </c>
      <c r="E17" s="37">
        <v>700202</v>
      </c>
      <c r="F17" s="37">
        <v>0</v>
      </c>
      <c r="G17" s="37">
        <v>157766</v>
      </c>
      <c r="H17" s="43">
        <v>320431</v>
      </c>
      <c r="I17" s="39">
        <f t="shared" si="0"/>
        <v>11029443</v>
      </c>
      <c r="J17" s="40">
        <f t="shared" si="1"/>
        <v>1.7988223394466683</v>
      </c>
      <c r="K17" s="41">
        <f t="shared" si="2"/>
        <v>25</v>
      </c>
      <c r="L17" s="2"/>
      <c r="M17" s="2"/>
      <c r="N17" s="2"/>
    </row>
    <row r="18" spans="2:14" ht="18" customHeight="1" x14ac:dyDescent="0.2">
      <c r="B18" s="6" t="s">
        <v>18</v>
      </c>
      <c r="C18" s="37">
        <v>0</v>
      </c>
      <c r="D18" s="37">
        <v>0</v>
      </c>
      <c r="E18" s="37">
        <v>0</v>
      </c>
      <c r="F18" s="37">
        <v>25000</v>
      </c>
      <c r="G18" s="37">
        <v>0</v>
      </c>
      <c r="H18" s="43">
        <v>0</v>
      </c>
      <c r="I18" s="39">
        <f t="shared" si="0"/>
        <v>25000</v>
      </c>
      <c r="J18" s="40">
        <f t="shared" si="1"/>
        <v>4.0773190891114546E-3</v>
      </c>
      <c r="K18" s="41">
        <f t="shared" si="2"/>
        <v>47</v>
      </c>
      <c r="L18" s="2"/>
      <c r="M18" s="2"/>
      <c r="N18" s="2"/>
    </row>
    <row r="19" spans="2:14" ht="18" customHeight="1" x14ac:dyDescent="0.2">
      <c r="B19" s="6" t="s">
        <v>63</v>
      </c>
      <c r="C19" s="37">
        <v>1927687</v>
      </c>
      <c r="D19" s="37">
        <v>190083</v>
      </c>
      <c r="E19" s="37">
        <v>0</v>
      </c>
      <c r="F19" s="37">
        <v>0</v>
      </c>
      <c r="G19" s="37">
        <v>78297</v>
      </c>
      <c r="H19" s="43">
        <v>0</v>
      </c>
      <c r="I19" s="39">
        <f t="shared" si="0"/>
        <v>2196067</v>
      </c>
      <c r="J19" s="40">
        <f t="shared" si="1"/>
        <v>0.35816263600270898</v>
      </c>
      <c r="K19" s="41">
        <f t="shared" si="2"/>
        <v>40</v>
      </c>
      <c r="L19" s="2"/>
      <c r="M19" s="2"/>
      <c r="N19" s="2"/>
    </row>
    <row r="20" spans="2:14" ht="18" customHeight="1" x14ac:dyDescent="0.2">
      <c r="B20" s="64" t="s">
        <v>69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8">
        <v>0</v>
      </c>
      <c r="I20" s="59">
        <f t="shared" si="0"/>
        <v>0</v>
      </c>
      <c r="J20" s="60">
        <f t="shared" si="1"/>
        <v>0</v>
      </c>
      <c r="K20" s="61">
        <f t="shared" si="2"/>
        <v>48</v>
      </c>
      <c r="L20" s="2"/>
      <c r="M20" s="2"/>
      <c r="N20" s="2"/>
    </row>
    <row r="21" spans="2:14" ht="18" customHeight="1" x14ac:dyDescent="0.2">
      <c r="B21" s="6" t="s">
        <v>19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43">
        <v>0</v>
      </c>
      <c r="I21" s="49">
        <f t="shared" si="0"/>
        <v>0</v>
      </c>
      <c r="J21" s="50">
        <f t="shared" si="1"/>
        <v>0</v>
      </c>
      <c r="K21" s="51">
        <f t="shared" si="2"/>
        <v>48</v>
      </c>
      <c r="L21" s="2"/>
      <c r="M21" s="2"/>
      <c r="N21" s="2"/>
    </row>
    <row r="22" spans="2:14" ht="18" customHeight="1" x14ac:dyDescent="0.2">
      <c r="B22" s="6" t="s">
        <v>20</v>
      </c>
      <c r="C22" s="37">
        <v>8168499</v>
      </c>
      <c r="D22" s="37">
        <v>10366127</v>
      </c>
      <c r="E22" s="37">
        <v>0</v>
      </c>
      <c r="F22" s="37">
        <v>0</v>
      </c>
      <c r="G22" s="37">
        <v>332315</v>
      </c>
      <c r="H22" s="43">
        <v>2059402</v>
      </c>
      <c r="I22" s="39">
        <f t="shared" si="0"/>
        <v>20926343</v>
      </c>
      <c r="J22" s="40">
        <f t="shared" si="1"/>
        <v>3.4129351111677546</v>
      </c>
      <c r="K22" s="41">
        <f t="shared" si="2"/>
        <v>9</v>
      </c>
      <c r="L22" s="2"/>
      <c r="M22" s="2"/>
      <c r="N22" s="2"/>
    </row>
    <row r="23" spans="2:14" ht="18" customHeight="1" x14ac:dyDescent="0.2">
      <c r="B23" s="65" t="s">
        <v>21</v>
      </c>
      <c r="C23" s="37">
        <v>499000</v>
      </c>
      <c r="D23" s="37">
        <v>902165</v>
      </c>
      <c r="E23" s="37">
        <v>0</v>
      </c>
      <c r="F23" s="37">
        <v>0</v>
      </c>
      <c r="G23" s="37">
        <v>0</v>
      </c>
      <c r="H23" s="43">
        <v>159205</v>
      </c>
      <c r="I23" s="39">
        <f t="shared" si="0"/>
        <v>1560370</v>
      </c>
      <c r="J23" s="40">
        <f t="shared" si="1"/>
        <v>0.2544850554830736</v>
      </c>
      <c r="K23" s="41">
        <f t="shared" si="2"/>
        <v>42</v>
      </c>
      <c r="L23" s="2"/>
      <c r="M23" s="2"/>
      <c r="N23" s="2"/>
    </row>
    <row r="24" spans="2:14" ht="18" customHeight="1" x14ac:dyDescent="0.2">
      <c r="B24" s="6" t="s">
        <v>64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43">
        <v>0</v>
      </c>
      <c r="I24" s="39">
        <f t="shared" si="0"/>
        <v>0</v>
      </c>
      <c r="J24" s="40">
        <f t="shared" si="1"/>
        <v>0</v>
      </c>
      <c r="K24" s="41">
        <f t="shared" si="2"/>
        <v>48</v>
      </c>
      <c r="L24" s="2"/>
      <c r="M24" s="2"/>
      <c r="N24" s="2"/>
    </row>
    <row r="25" spans="2:14" ht="18" customHeight="1" x14ac:dyDescent="0.2">
      <c r="B25" s="6" t="s">
        <v>22</v>
      </c>
      <c r="C25" s="37">
        <v>1719642</v>
      </c>
      <c r="D25" s="37">
        <v>2807486</v>
      </c>
      <c r="E25" s="37">
        <v>1391642</v>
      </c>
      <c r="F25" s="37">
        <v>50735</v>
      </c>
      <c r="G25" s="37">
        <v>76103</v>
      </c>
      <c r="H25" s="43">
        <v>752837</v>
      </c>
      <c r="I25" s="46">
        <f t="shared" si="0"/>
        <v>6798445</v>
      </c>
      <c r="J25" s="47">
        <f t="shared" si="1"/>
        <v>1.1087771829909729</v>
      </c>
      <c r="K25" s="48">
        <f t="shared" si="2"/>
        <v>35</v>
      </c>
    </row>
    <row r="26" spans="2:14" ht="18" customHeight="1" x14ac:dyDescent="0.2">
      <c r="B26" s="63" t="s">
        <v>23</v>
      </c>
      <c r="C26" s="52">
        <v>9472595</v>
      </c>
      <c r="D26" s="52">
        <v>12896849</v>
      </c>
      <c r="E26" s="52">
        <v>7223827</v>
      </c>
      <c r="F26" s="52">
        <v>373658</v>
      </c>
      <c r="G26" s="52">
        <v>102399</v>
      </c>
      <c r="H26" s="53">
        <v>3500844</v>
      </c>
      <c r="I26" s="54">
        <f t="shared" si="0"/>
        <v>33570172</v>
      </c>
      <c r="J26" s="55">
        <f t="shared" si="1"/>
        <v>5.4750521248141943</v>
      </c>
      <c r="K26" s="56">
        <f t="shared" si="2"/>
        <v>2</v>
      </c>
      <c r="L26" s="2"/>
      <c r="M26" s="2"/>
      <c r="N26" s="2"/>
    </row>
    <row r="27" spans="2:14" ht="18" customHeight="1" x14ac:dyDescent="0.2">
      <c r="B27" s="6" t="s">
        <v>24</v>
      </c>
      <c r="C27" s="37">
        <v>0</v>
      </c>
      <c r="D27" s="37">
        <v>13250607</v>
      </c>
      <c r="E27" s="37">
        <v>9600</v>
      </c>
      <c r="F27" s="37">
        <v>205546</v>
      </c>
      <c r="G27" s="37">
        <v>0</v>
      </c>
      <c r="H27" s="43">
        <v>385297</v>
      </c>
      <c r="I27" s="39">
        <f t="shared" si="0"/>
        <v>13851050</v>
      </c>
      <c r="J27" s="40">
        <f t="shared" si="1"/>
        <v>2.2590060227694884</v>
      </c>
      <c r="K27" s="41">
        <f t="shared" si="2"/>
        <v>20</v>
      </c>
      <c r="L27" s="2"/>
      <c r="M27" s="2"/>
      <c r="N27" s="2"/>
    </row>
    <row r="28" spans="2:14" ht="18" customHeight="1" x14ac:dyDescent="0.2">
      <c r="B28" s="6" t="s">
        <v>25</v>
      </c>
      <c r="C28" s="37">
        <v>3343331</v>
      </c>
      <c r="D28" s="37">
        <v>9929578</v>
      </c>
      <c r="E28" s="37">
        <v>0</v>
      </c>
      <c r="F28" s="37">
        <v>347176</v>
      </c>
      <c r="G28" s="37">
        <v>206685</v>
      </c>
      <c r="H28" s="43">
        <v>0</v>
      </c>
      <c r="I28" s="39">
        <f t="shared" si="0"/>
        <v>13826770</v>
      </c>
      <c r="J28" s="40">
        <f t="shared" si="1"/>
        <v>2.2550461304701432</v>
      </c>
      <c r="K28" s="41">
        <f t="shared" si="2"/>
        <v>21</v>
      </c>
      <c r="L28" s="2"/>
      <c r="M28" s="2"/>
      <c r="N28" s="2"/>
    </row>
    <row r="29" spans="2:14" ht="18" customHeight="1" x14ac:dyDescent="0.2">
      <c r="B29" s="6" t="s">
        <v>26</v>
      </c>
      <c r="C29" s="37">
        <v>1182220</v>
      </c>
      <c r="D29" s="37">
        <v>8103936</v>
      </c>
      <c r="E29" s="37">
        <v>695260</v>
      </c>
      <c r="F29" s="37">
        <v>163280</v>
      </c>
      <c r="G29" s="37">
        <v>48000</v>
      </c>
      <c r="H29" s="43">
        <v>481000</v>
      </c>
      <c r="I29" s="39">
        <f t="shared" si="0"/>
        <v>10673696</v>
      </c>
      <c r="J29" s="40">
        <f t="shared" si="1"/>
        <v>1.740802578086903</v>
      </c>
      <c r="K29" s="41">
        <f t="shared" si="2"/>
        <v>28</v>
      </c>
      <c r="L29" s="2"/>
      <c r="M29" s="2"/>
      <c r="N29" s="2"/>
    </row>
    <row r="30" spans="2:14" ht="18" customHeight="1" x14ac:dyDescent="0.2">
      <c r="B30" s="64" t="s">
        <v>27</v>
      </c>
      <c r="C30" s="57">
        <v>372604</v>
      </c>
      <c r="D30" s="57">
        <v>15330017</v>
      </c>
      <c r="E30" s="57">
        <v>1805898</v>
      </c>
      <c r="F30" s="57">
        <v>40371</v>
      </c>
      <c r="G30" s="57">
        <v>228767</v>
      </c>
      <c r="H30" s="58">
        <v>675000</v>
      </c>
      <c r="I30" s="59">
        <f t="shared" si="0"/>
        <v>18452657</v>
      </c>
      <c r="J30" s="60">
        <f t="shared" si="1"/>
        <v>3.0094948252370441</v>
      </c>
      <c r="K30" s="61">
        <f t="shared" si="2"/>
        <v>12</v>
      </c>
      <c r="L30" s="2"/>
      <c r="M30" s="2"/>
      <c r="N30" s="2"/>
    </row>
    <row r="31" spans="2:14" ht="18" customHeight="1" x14ac:dyDescent="0.2">
      <c r="B31" s="6" t="s">
        <v>61</v>
      </c>
      <c r="C31" s="37">
        <v>408850</v>
      </c>
      <c r="D31" s="37">
        <v>7367090</v>
      </c>
      <c r="E31" s="37">
        <v>0</v>
      </c>
      <c r="F31" s="37">
        <v>90786</v>
      </c>
      <c r="G31" s="37">
        <v>76001</v>
      </c>
      <c r="H31" s="43">
        <v>966616</v>
      </c>
      <c r="I31" s="49">
        <f t="shared" si="0"/>
        <v>8909343</v>
      </c>
      <c r="J31" s="50">
        <f t="shared" si="1"/>
        <v>1.4530493714136605</v>
      </c>
      <c r="K31" s="51">
        <f t="shared" si="2"/>
        <v>33</v>
      </c>
      <c r="L31" s="2"/>
      <c r="M31" s="2"/>
      <c r="N31" s="2"/>
    </row>
    <row r="32" spans="2:14" ht="18" customHeight="1" x14ac:dyDescent="0.2">
      <c r="B32" s="6" t="s">
        <v>28</v>
      </c>
      <c r="C32" s="37">
        <v>34816</v>
      </c>
      <c r="D32" s="37">
        <v>564428</v>
      </c>
      <c r="E32" s="37">
        <v>20000</v>
      </c>
      <c r="F32" s="37">
        <v>0</v>
      </c>
      <c r="G32" s="37">
        <v>0</v>
      </c>
      <c r="H32" s="43">
        <v>133999</v>
      </c>
      <c r="I32" s="39">
        <f t="shared" si="0"/>
        <v>753243</v>
      </c>
      <c r="J32" s="40">
        <f t="shared" si="1"/>
        <v>0.12284848250558318</v>
      </c>
      <c r="K32" s="41">
        <f t="shared" si="2"/>
        <v>44</v>
      </c>
      <c r="L32" s="2"/>
      <c r="M32" s="2"/>
      <c r="N32" s="2"/>
    </row>
    <row r="33" spans="2:14" ht="18" customHeight="1" x14ac:dyDescent="0.2">
      <c r="B33" s="6" t="s">
        <v>29</v>
      </c>
      <c r="C33" s="37">
        <v>3106770</v>
      </c>
      <c r="D33" s="37">
        <v>6507566</v>
      </c>
      <c r="E33" s="37">
        <v>0</v>
      </c>
      <c r="F33" s="37">
        <v>142978</v>
      </c>
      <c r="G33" s="37">
        <v>91176</v>
      </c>
      <c r="H33" s="43">
        <v>366999</v>
      </c>
      <c r="I33" s="39">
        <f t="shared" si="0"/>
        <v>10215489</v>
      </c>
      <c r="J33" s="40">
        <f t="shared" si="1"/>
        <v>1.6660723321723234</v>
      </c>
      <c r="K33" s="41">
        <f t="shared" si="2"/>
        <v>30</v>
      </c>
      <c r="L33" s="2"/>
      <c r="M33" s="2"/>
      <c r="N33" s="2"/>
    </row>
    <row r="34" spans="2:14" ht="18" customHeight="1" x14ac:dyDescent="0.2">
      <c r="B34" s="6" t="s">
        <v>62</v>
      </c>
      <c r="C34" s="37">
        <v>2521531</v>
      </c>
      <c r="D34" s="37">
        <v>5549115</v>
      </c>
      <c r="E34" s="37">
        <v>0</v>
      </c>
      <c r="F34" s="37">
        <v>85613</v>
      </c>
      <c r="G34" s="37">
        <v>132589</v>
      </c>
      <c r="H34" s="43">
        <v>879989</v>
      </c>
      <c r="I34" s="39">
        <f t="shared" si="0"/>
        <v>9168837</v>
      </c>
      <c r="J34" s="40">
        <f t="shared" si="1"/>
        <v>1.4953709650020559</v>
      </c>
      <c r="K34" s="41">
        <f t="shared" si="2"/>
        <v>32</v>
      </c>
      <c r="L34" s="2"/>
      <c r="M34" s="2"/>
      <c r="N34" s="2"/>
    </row>
    <row r="35" spans="2:14" ht="18" customHeight="1" x14ac:dyDescent="0.2">
      <c r="B35" s="6" t="s">
        <v>30</v>
      </c>
      <c r="C35" s="37">
        <v>5969351</v>
      </c>
      <c r="D35" s="37">
        <v>13780573</v>
      </c>
      <c r="E35" s="37">
        <v>0</v>
      </c>
      <c r="F35" s="37">
        <v>84656</v>
      </c>
      <c r="G35" s="37">
        <v>404097</v>
      </c>
      <c r="H35" s="43">
        <v>972100</v>
      </c>
      <c r="I35" s="46">
        <f t="shared" si="0"/>
        <v>21210777</v>
      </c>
      <c r="J35" s="47">
        <f t="shared" si="1"/>
        <v>3.4593242382794473</v>
      </c>
      <c r="K35" s="48">
        <f t="shared" si="2"/>
        <v>8</v>
      </c>
      <c r="L35" s="2"/>
      <c r="M35" s="2"/>
      <c r="N35" s="2"/>
    </row>
    <row r="36" spans="2:14" ht="18" customHeight="1" x14ac:dyDescent="0.2">
      <c r="B36" s="63" t="s">
        <v>31</v>
      </c>
      <c r="C36" s="52">
        <v>4044800</v>
      </c>
      <c r="D36" s="52">
        <v>10109931</v>
      </c>
      <c r="E36" s="52">
        <v>556624</v>
      </c>
      <c r="F36" s="52">
        <v>0</v>
      </c>
      <c r="G36" s="52">
        <v>181232</v>
      </c>
      <c r="H36" s="53">
        <v>2333371</v>
      </c>
      <c r="I36" s="54">
        <f t="shared" si="0"/>
        <v>17225958</v>
      </c>
      <c r="J36" s="55">
        <f t="shared" si="1"/>
        <v>2.8094290952652869</v>
      </c>
      <c r="K36" s="56">
        <f t="shared" si="2"/>
        <v>15</v>
      </c>
      <c r="L36" s="2"/>
      <c r="M36" s="2"/>
      <c r="N36" s="2"/>
    </row>
    <row r="37" spans="2:14" ht="18" customHeight="1" x14ac:dyDescent="0.2">
      <c r="B37" s="6" t="s">
        <v>32</v>
      </c>
      <c r="C37" s="37">
        <v>200000</v>
      </c>
      <c r="D37" s="37">
        <v>0</v>
      </c>
      <c r="E37" s="37">
        <v>0</v>
      </c>
      <c r="F37" s="37">
        <v>0</v>
      </c>
      <c r="G37" s="37">
        <v>0</v>
      </c>
      <c r="H37" s="43">
        <v>0</v>
      </c>
      <c r="I37" s="39">
        <f t="shared" si="0"/>
        <v>200000</v>
      </c>
      <c r="J37" s="40">
        <f t="shared" si="1"/>
        <v>3.2618552712891637E-2</v>
      </c>
      <c r="K37" s="41">
        <f t="shared" si="2"/>
        <v>46</v>
      </c>
      <c r="L37" s="2"/>
      <c r="M37" s="2"/>
      <c r="N37" s="2"/>
    </row>
    <row r="38" spans="2:14" ht="18" customHeight="1" x14ac:dyDescent="0.2">
      <c r="B38" s="6" t="s">
        <v>33</v>
      </c>
      <c r="C38" s="37">
        <v>4143053</v>
      </c>
      <c r="D38" s="37">
        <v>11069229</v>
      </c>
      <c r="E38" s="37">
        <v>1385256</v>
      </c>
      <c r="F38" s="37">
        <v>125000</v>
      </c>
      <c r="G38" s="37">
        <v>147169</v>
      </c>
      <c r="H38" s="43">
        <v>750000</v>
      </c>
      <c r="I38" s="39">
        <f t="shared" si="0"/>
        <v>17619707</v>
      </c>
      <c r="J38" s="40">
        <f t="shared" si="1"/>
        <v>2.8736467078260284</v>
      </c>
      <c r="K38" s="41">
        <f t="shared" si="2"/>
        <v>13</v>
      </c>
      <c r="L38" s="2"/>
      <c r="M38" s="2"/>
      <c r="N38" s="2"/>
    </row>
    <row r="39" spans="2:14" ht="18" customHeight="1" x14ac:dyDescent="0.2">
      <c r="B39" s="6" t="s">
        <v>57</v>
      </c>
      <c r="C39" s="37">
        <v>1542183</v>
      </c>
      <c r="D39" s="37">
        <v>7364814</v>
      </c>
      <c r="E39" s="37">
        <v>3542096</v>
      </c>
      <c r="F39" s="37">
        <v>97825</v>
      </c>
      <c r="G39" s="37">
        <v>85529</v>
      </c>
      <c r="H39" s="43">
        <v>1538372</v>
      </c>
      <c r="I39" s="39">
        <f t="shared" si="0"/>
        <v>14170819</v>
      </c>
      <c r="J39" s="40">
        <f t="shared" si="1"/>
        <v>2.3111580326817318</v>
      </c>
      <c r="K39" s="41">
        <f t="shared" si="2"/>
        <v>19</v>
      </c>
      <c r="L39" s="2"/>
      <c r="M39" s="2"/>
      <c r="N39" s="2"/>
    </row>
    <row r="40" spans="2:14" ht="18" customHeight="1" x14ac:dyDescent="0.2">
      <c r="B40" s="64" t="s">
        <v>34</v>
      </c>
      <c r="C40" s="66">
        <v>1021618</v>
      </c>
      <c r="D40" s="66">
        <v>5720857</v>
      </c>
      <c r="E40" s="66">
        <v>2726</v>
      </c>
      <c r="F40" s="66">
        <v>106600</v>
      </c>
      <c r="G40" s="66">
        <v>11765</v>
      </c>
      <c r="H40" s="67">
        <v>957218</v>
      </c>
      <c r="I40" s="59">
        <f t="shared" si="0"/>
        <v>7820784</v>
      </c>
      <c r="J40" s="60">
        <f t="shared" si="1"/>
        <v>1.2755132758006973</v>
      </c>
      <c r="K40" s="61">
        <f t="shared" si="2"/>
        <v>34</v>
      </c>
      <c r="L40" s="2"/>
      <c r="M40" s="2"/>
      <c r="N40" s="2"/>
    </row>
    <row r="41" spans="2:14" ht="18" customHeight="1" x14ac:dyDescent="0.2">
      <c r="B41" s="6" t="s">
        <v>35</v>
      </c>
      <c r="C41" s="37">
        <v>3388078.8200000003</v>
      </c>
      <c r="D41" s="37">
        <v>4139724.18</v>
      </c>
      <c r="E41" s="37">
        <v>3649662</v>
      </c>
      <c r="F41" s="37">
        <v>40000</v>
      </c>
      <c r="G41" s="37">
        <v>41950</v>
      </c>
      <c r="H41" s="43">
        <v>240000</v>
      </c>
      <c r="I41" s="49">
        <f t="shared" si="0"/>
        <v>11499415</v>
      </c>
      <c r="J41" s="50">
        <f t="shared" si="1"/>
        <v>1.8754713717245839</v>
      </c>
      <c r="K41" s="51">
        <f t="shared" si="2"/>
        <v>24</v>
      </c>
      <c r="L41" s="2"/>
      <c r="M41" s="2"/>
      <c r="N41" s="2"/>
    </row>
    <row r="42" spans="2:14" ht="18" customHeight="1" x14ac:dyDescent="0.2">
      <c r="B42" s="6" t="s">
        <v>36</v>
      </c>
      <c r="C42" s="37">
        <v>861827</v>
      </c>
      <c r="D42" s="37">
        <v>1247867</v>
      </c>
      <c r="E42" s="37">
        <v>917791</v>
      </c>
      <c r="F42" s="37">
        <v>0</v>
      </c>
      <c r="G42" s="37">
        <v>0</v>
      </c>
      <c r="H42" s="43">
        <v>0</v>
      </c>
      <c r="I42" s="39">
        <f t="shared" si="0"/>
        <v>3027485</v>
      </c>
      <c r="J42" s="40">
        <f t="shared" si="1"/>
        <v>0.49376089529994366</v>
      </c>
      <c r="K42" s="41">
        <f t="shared" si="2"/>
        <v>39</v>
      </c>
      <c r="L42" s="2"/>
      <c r="M42" s="2"/>
      <c r="N42" s="2"/>
    </row>
    <row r="43" spans="2:14" ht="18" customHeight="1" x14ac:dyDescent="0.2">
      <c r="B43" s="6" t="s">
        <v>58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43">
        <v>0</v>
      </c>
      <c r="I43" s="39">
        <f t="shared" si="0"/>
        <v>0</v>
      </c>
      <c r="J43" s="40">
        <f t="shared" si="1"/>
        <v>0</v>
      </c>
      <c r="K43" s="41">
        <f t="shared" si="2"/>
        <v>48</v>
      </c>
      <c r="L43" s="2"/>
      <c r="M43" s="2"/>
      <c r="N43" s="2"/>
    </row>
    <row r="44" spans="2:14" ht="18" customHeight="1" x14ac:dyDescent="0.2">
      <c r="B44" s="6" t="s">
        <v>59</v>
      </c>
      <c r="C44" s="37">
        <v>300000</v>
      </c>
      <c r="D44" s="37">
        <v>5500602</v>
      </c>
      <c r="E44" s="37">
        <v>2501767</v>
      </c>
      <c r="F44" s="37">
        <v>90925</v>
      </c>
      <c r="G44" s="37">
        <v>50000</v>
      </c>
      <c r="H44" s="43">
        <v>1015004</v>
      </c>
      <c r="I44" s="39">
        <f t="shared" si="0"/>
        <v>9458298</v>
      </c>
      <c r="J44" s="40">
        <f t="shared" si="1"/>
        <v>1.5425799594361875</v>
      </c>
      <c r="K44" s="41">
        <f t="shared" si="2"/>
        <v>31</v>
      </c>
      <c r="L44" s="2"/>
      <c r="M44" s="2"/>
      <c r="N44" s="2"/>
    </row>
    <row r="45" spans="2:14" ht="18" customHeight="1" x14ac:dyDescent="0.2">
      <c r="B45" s="6" t="s">
        <v>37</v>
      </c>
      <c r="C45" s="37">
        <v>3768142</v>
      </c>
      <c r="D45" s="37">
        <v>9791313</v>
      </c>
      <c r="E45" s="37">
        <v>0</v>
      </c>
      <c r="F45" s="37">
        <v>25000</v>
      </c>
      <c r="G45" s="37">
        <v>219175</v>
      </c>
      <c r="H45" s="43">
        <v>2638774</v>
      </c>
      <c r="I45" s="46">
        <f t="shared" si="0"/>
        <v>16442404</v>
      </c>
      <c r="J45" s="47">
        <f t="shared" si="1"/>
        <v>2.6816371080033012</v>
      </c>
      <c r="K45" s="48">
        <f t="shared" si="2"/>
        <v>16</v>
      </c>
      <c r="L45" s="2"/>
      <c r="M45" s="2"/>
      <c r="N45" s="2"/>
    </row>
    <row r="46" spans="2:14" ht="18" customHeight="1" x14ac:dyDescent="0.2">
      <c r="B46" s="63" t="s">
        <v>38</v>
      </c>
      <c r="C46" s="52">
        <v>9087144</v>
      </c>
      <c r="D46" s="52">
        <v>1589048</v>
      </c>
      <c r="E46" s="52">
        <v>12129224</v>
      </c>
      <c r="F46" s="52">
        <v>830295</v>
      </c>
      <c r="G46" s="52">
        <v>286319</v>
      </c>
      <c r="H46" s="53">
        <v>1238134</v>
      </c>
      <c r="I46" s="54">
        <f t="shared" si="0"/>
        <v>25160164</v>
      </c>
      <c r="J46" s="55">
        <f t="shared" si="1"/>
        <v>4.1034406784949917</v>
      </c>
      <c r="K46" s="56">
        <f t="shared" si="2"/>
        <v>4</v>
      </c>
      <c r="L46" s="2"/>
      <c r="M46" s="2"/>
      <c r="N46" s="2"/>
    </row>
    <row r="47" spans="2:14" ht="18" customHeight="1" x14ac:dyDescent="0.2">
      <c r="B47" s="6" t="s">
        <v>39</v>
      </c>
      <c r="C47" s="37">
        <v>260954</v>
      </c>
      <c r="D47" s="37">
        <v>4051875</v>
      </c>
      <c r="E47" s="37">
        <v>387087</v>
      </c>
      <c r="F47" s="37">
        <v>40000</v>
      </c>
      <c r="G47" s="37">
        <v>132891</v>
      </c>
      <c r="H47" s="43">
        <v>6940</v>
      </c>
      <c r="I47" s="39">
        <f t="shared" si="0"/>
        <v>4879747</v>
      </c>
      <c r="J47" s="40">
        <f t="shared" si="1"/>
        <v>0.7958514237253741</v>
      </c>
      <c r="K47" s="41">
        <f t="shared" si="2"/>
        <v>37</v>
      </c>
      <c r="L47" s="2"/>
      <c r="M47" s="2"/>
      <c r="N47" s="2"/>
    </row>
    <row r="48" spans="2:14" ht="18" customHeight="1" x14ac:dyDescent="0.2">
      <c r="B48" s="65" t="s">
        <v>67</v>
      </c>
      <c r="C48" s="37">
        <v>890000</v>
      </c>
      <c r="D48" s="37">
        <v>0</v>
      </c>
      <c r="E48" s="37">
        <v>146058</v>
      </c>
      <c r="F48" s="37">
        <v>0</v>
      </c>
      <c r="G48" s="37">
        <v>0</v>
      </c>
      <c r="H48" s="43">
        <v>894853</v>
      </c>
      <c r="I48" s="39">
        <f t="shared" si="0"/>
        <v>1930911</v>
      </c>
      <c r="J48" s="40">
        <f t="shared" si="1"/>
        <v>0.3149176111870115</v>
      </c>
      <c r="K48" s="41">
        <f t="shared" si="2"/>
        <v>41</v>
      </c>
      <c r="L48" s="2"/>
      <c r="M48" s="2"/>
      <c r="N48" s="2"/>
    </row>
    <row r="49" spans="2:14" s="75" customFormat="1" ht="18" customHeight="1" x14ac:dyDescent="0.2">
      <c r="B49" s="65" t="s">
        <v>40</v>
      </c>
      <c r="C49" s="44">
        <v>8492746</v>
      </c>
      <c r="D49" s="44">
        <v>15347363</v>
      </c>
      <c r="E49" s="44">
        <v>0</v>
      </c>
      <c r="F49" s="44">
        <v>364005</v>
      </c>
      <c r="G49" s="44">
        <v>20000</v>
      </c>
      <c r="H49" s="45">
        <v>0</v>
      </c>
      <c r="I49" s="71">
        <f t="shared" si="0"/>
        <v>24224114</v>
      </c>
      <c r="J49" s="72">
        <f t="shared" si="1"/>
        <v>3.9507776971604813</v>
      </c>
      <c r="K49" s="73">
        <f t="shared" si="2"/>
        <v>6</v>
      </c>
      <c r="L49" s="74"/>
      <c r="M49" s="74"/>
      <c r="N49" s="74"/>
    </row>
    <row r="50" spans="2:14" s="75" customFormat="1" ht="18" customHeight="1" x14ac:dyDescent="0.2">
      <c r="B50" s="76" t="s">
        <v>41</v>
      </c>
      <c r="C50" s="66">
        <v>244453</v>
      </c>
      <c r="D50" s="66">
        <v>4339076</v>
      </c>
      <c r="E50" s="66">
        <v>0</v>
      </c>
      <c r="F50" s="66">
        <v>25000</v>
      </c>
      <c r="G50" s="66">
        <v>0</v>
      </c>
      <c r="H50" s="67">
        <v>0</v>
      </c>
      <c r="I50" s="77">
        <f t="shared" si="0"/>
        <v>4608529</v>
      </c>
      <c r="J50" s="78">
        <f t="shared" si="1"/>
        <v>0.75161773057694881</v>
      </c>
      <c r="K50" s="79">
        <f t="shared" si="2"/>
        <v>38</v>
      </c>
      <c r="L50" s="74"/>
      <c r="M50" s="74"/>
      <c r="N50" s="74"/>
    </row>
    <row r="51" spans="2:14" ht="18" customHeight="1" x14ac:dyDescent="0.2">
      <c r="B51" s="6" t="s">
        <v>42</v>
      </c>
      <c r="C51" s="37">
        <v>2415225</v>
      </c>
      <c r="D51" s="37">
        <v>15263185</v>
      </c>
      <c r="E51" s="37">
        <v>246090</v>
      </c>
      <c r="F51" s="37">
        <v>318553</v>
      </c>
      <c r="G51" s="37">
        <v>125723</v>
      </c>
      <c r="H51" s="43">
        <v>1283759</v>
      </c>
      <c r="I51" s="49">
        <f t="shared" si="0"/>
        <v>19652535</v>
      </c>
      <c r="J51" s="50">
        <f t="shared" si="1"/>
        <v>3.2051862441972387</v>
      </c>
      <c r="K51" s="51">
        <f t="shared" si="2"/>
        <v>10</v>
      </c>
      <c r="L51" s="2"/>
      <c r="M51" s="2"/>
      <c r="N51" s="2"/>
    </row>
    <row r="52" spans="2:14" ht="18" customHeight="1" x14ac:dyDescent="0.2">
      <c r="B52" s="6" t="s">
        <v>43</v>
      </c>
      <c r="C52" s="37">
        <v>6258000</v>
      </c>
      <c r="D52" s="37">
        <v>16186043</v>
      </c>
      <c r="E52" s="37">
        <v>0</v>
      </c>
      <c r="F52" s="37">
        <v>100000</v>
      </c>
      <c r="G52" s="37">
        <v>261926</v>
      </c>
      <c r="H52" s="43">
        <v>100000</v>
      </c>
      <c r="I52" s="39">
        <f t="shared" si="0"/>
        <v>22905969</v>
      </c>
      <c r="J52" s="40">
        <f t="shared" si="1"/>
        <v>3.7357977863318084</v>
      </c>
      <c r="K52" s="41">
        <f t="shared" si="2"/>
        <v>7</v>
      </c>
      <c r="L52" s="2"/>
      <c r="M52" s="2"/>
      <c r="N52" s="2"/>
    </row>
    <row r="53" spans="2:14" ht="18" customHeight="1" x14ac:dyDescent="0.2">
      <c r="B53" s="6" t="s">
        <v>44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43">
        <v>0</v>
      </c>
      <c r="I53" s="39">
        <f t="shared" si="0"/>
        <v>0</v>
      </c>
      <c r="J53" s="40">
        <f t="shared" si="1"/>
        <v>0</v>
      </c>
      <c r="K53" s="41">
        <f t="shared" si="2"/>
        <v>48</v>
      </c>
      <c r="L53" s="2"/>
      <c r="M53" s="2"/>
      <c r="N53" s="2"/>
    </row>
    <row r="54" spans="2:14" ht="18" customHeight="1" x14ac:dyDescent="0.2">
      <c r="B54" s="65" t="s">
        <v>45</v>
      </c>
      <c r="C54" s="37">
        <v>0</v>
      </c>
      <c r="D54" s="37">
        <v>580294</v>
      </c>
      <c r="E54" s="37">
        <v>0</v>
      </c>
      <c r="F54" s="37">
        <v>71328</v>
      </c>
      <c r="G54" s="37">
        <v>0</v>
      </c>
      <c r="H54" s="43">
        <v>0</v>
      </c>
      <c r="I54" s="39">
        <f t="shared" si="0"/>
        <v>651622</v>
      </c>
      <c r="J54" s="40">
        <f t="shared" si="1"/>
        <v>0.10627483277939936</v>
      </c>
      <c r="K54" s="41">
        <f t="shared" si="2"/>
        <v>45</v>
      </c>
      <c r="L54" s="2"/>
      <c r="M54" s="2"/>
      <c r="N54" s="2"/>
    </row>
    <row r="55" spans="2:14" ht="18" customHeight="1" x14ac:dyDescent="0.2">
      <c r="B55" s="6" t="s">
        <v>46</v>
      </c>
      <c r="C55" s="37">
        <v>1914831</v>
      </c>
      <c r="D55" s="37">
        <v>4179730</v>
      </c>
      <c r="E55" s="37">
        <v>2866861</v>
      </c>
      <c r="F55" s="37">
        <v>53852</v>
      </c>
      <c r="G55" s="37">
        <v>174191</v>
      </c>
      <c r="H55" s="43">
        <v>1559275</v>
      </c>
      <c r="I55" s="46">
        <f t="shared" si="0"/>
        <v>10748740</v>
      </c>
      <c r="J55" s="47">
        <f t="shared" si="1"/>
        <v>1.7530417114358341</v>
      </c>
      <c r="K55" s="48">
        <f t="shared" si="2"/>
        <v>27</v>
      </c>
      <c r="L55" s="2"/>
      <c r="M55" s="2"/>
      <c r="N55" s="2"/>
    </row>
    <row r="56" spans="2:14" ht="18" customHeight="1" x14ac:dyDescent="0.2">
      <c r="B56" s="63" t="s">
        <v>47</v>
      </c>
      <c r="C56" s="52">
        <v>128000</v>
      </c>
      <c r="D56" s="52">
        <v>6706137</v>
      </c>
      <c r="E56" s="52">
        <v>3858946</v>
      </c>
      <c r="F56" s="52">
        <v>0</v>
      </c>
      <c r="G56" s="52">
        <v>135219</v>
      </c>
      <c r="H56" s="53">
        <v>100119</v>
      </c>
      <c r="I56" s="54">
        <f t="shared" si="0"/>
        <v>10928421</v>
      </c>
      <c r="J56" s="55">
        <f t="shared" si="1"/>
        <v>1.7823463822858594</v>
      </c>
      <c r="K56" s="56">
        <f t="shared" si="2"/>
        <v>26</v>
      </c>
      <c r="L56" s="2"/>
      <c r="M56" s="2"/>
      <c r="N56" s="2"/>
    </row>
    <row r="57" spans="2:14" ht="18" customHeight="1" x14ac:dyDescent="0.2">
      <c r="B57" s="6" t="s">
        <v>48</v>
      </c>
      <c r="C57" s="37">
        <v>558873</v>
      </c>
      <c r="D57" s="37">
        <v>12059459</v>
      </c>
      <c r="E57" s="37">
        <v>1590305</v>
      </c>
      <c r="F57" s="37">
        <v>206014</v>
      </c>
      <c r="G57" s="37">
        <v>29849</v>
      </c>
      <c r="H57" s="43">
        <v>857492</v>
      </c>
      <c r="I57" s="39">
        <f t="shared" si="0"/>
        <v>15301992</v>
      </c>
      <c r="J57" s="40">
        <f t="shared" si="1"/>
        <v>2.4956441633212303</v>
      </c>
      <c r="K57" s="41">
        <f t="shared" si="2"/>
        <v>18</v>
      </c>
      <c r="L57" s="2"/>
      <c r="M57" s="2"/>
      <c r="N57" s="2"/>
    </row>
    <row r="58" spans="2:14" ht="18" customHeight="1" x14ac:dyDescent="0.2">
      <c r="B58" s="6" t="s">
        <v>49</v>
      </c>
      <c r="C58" s="37">
        <v>9034230</v>
      </c>
      <c r="D58" s="37">
        <v>24099893</v>
      </c>
      <c r="E58" s="37">
        <v>6584700</v>
      </c>
      <c r="F58" s="37">
        <v>79568</v>
      </c>
      <c r="G58" s="37">
        <v>559043</v>
      </c>
      <c r="H58" s="43">
        <v>1130000</v>
      </c>
      <c r="I58" s="39">
        <f t="shared" si="0"/>
        <v>41487434</v>
      </c>
      <c r="J58" s="40">
        <f t="shared" si="1"/>
        <v>6.7663002642580627</v>
      </c>
      <c r="K58" s="41">
        <f t="shared" si="2"/>
        <v>1</v>
      </c>
      <c r="L58" s="2"/>
      <c r="M58" s="2"/>
      <c r="N58" s="2"/>
    </row>
    <row r="59" spans="2:14" ht="18" customHeight="1" x14ac:dyDescent="0.2">
      <c r="B59" s="6" t="s">
        <v>65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43">
        <v>0</v>
      </c>
      <c r="I59" s="39">
        <f t="shared" si="0"/>
        <v>0</v>
      </c>
      <c r="J59" s="40">
        <f t="shared" si="1"/>
        <v>0</v>
      </c>
      <c r="K59" s="41">
        <f t="shared" si="2"/>
        <v>48</v>
      </c>
      <c r="L59" s="2"/>
      <c r="M59" s="2"/>
      <c r="N59" s="2"/>
    </row>
    <row r="60" spans="2:14" ht="18" customHeight="1" x14ac:dyDescent="0.2">
      <c r="B60" s="64" t="s">
        <v>50</v>
      </c>
      <c r="C60" s="57">
        <v>2999846</v>
      </c>
      <c r="D60" s="57">
        <v>6831822</v>
      </c>
      <c r="E60" s="57">
        <v>13933570</v>
      </c>
      <c r="F60" s="57">
        <v>16469</v>
      </c>
      <c r="G60" s="57">
        <v>181250</v>
      </c>
      <c r="H60" s="58">
        <v>705311</v>
      </c>
      <c r="I60" s="59">
        <f t="shared" si="0"/>
        <v>24668268</v>
      </c>
      <c r="J60" s="60">
        <f t="shared" si="1"/>
        <v>4.0232160004686897</v>
      </c>
      <c r="K60" s="61">
        <f t="shared" si="2"/>
        <v>5</v>
      </c>
      <c r="L60" s="2"/>
      <c r="M60" s="2"/>
      <c r="N60" s="2"/>
    </row>
    <row r="61" spans="2:14" ht="18" customHeight="1" x14ac:dyDescent="0.2">
      <c r="B61" s="6" t="s">
        <v>55</v>
      </c>
      <c r="C61" s="37">
        <v>856841</v>
      </c>
      <c r="D61" s="37">
        <v>0</v>
      </c>
      <c r="E61" s="37">
        <v>0</v>
      </c>
      <c r="F61" s="37">
        <v>0</v>
      </c>
      <c r="G61" s="37">
        <v>0</v>
      </c>
      <c r="H61" s="43">
        <v>0</v>
      </c>
      <c r="I61" s="49">
        <f t="shared" si="0"/>
        <v>856841</v>
      </c>
      <c r="J61" s="50">
        <f t="shared" si="1"/>
        <v>0.13974456662533388</v>
      </c>
      <c r="K61" s="51">
        <f t="shared" si="2"/>
        <v>43</v>
      </c>
      <c r="L61" s="2"/>
      <c r="M61" s="2"/>
      <c r="N61" s="2"/>
    </row>
    <row r="62" spans="2:14" ht="18" customHeight="1" x14ac:dyDescent="0.2">
      <c r="B62" s="6" t="s">
        <v>68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43">
        <v>0</v>
      </c>
      <c r="I62" s="39">
        <f t="shared" si="0"/>
        <v>0</v>
      </c>
      <c r="J62" s="40">
        <f t="shared" si="1"/>
        <v>0</v>
      </c>
      <c r="K62" s="41">
        <f t="shared" si="2"/>
        <v>48</v>
      </c>
      <c r="L62" s="2"/>
      <c r="M62" s="2"/>
      <c r="N62" s="2"/>
    </row>
    <row r="63" spans="2:14" ht="18" customHeight="1" x14ac:dyDescent="0.2">
      <c r="B63" s="6" t="s">
        <v>51</v>
      </c>
      <c r="C63" s="37">
        <v>1207389</v>
      </c>
      <c r="D63" s="37">
        <v>15497426</v>
      </c>
      <c r="E63" s="37">
        <v>87218</v>
      </c>
      <c r="F63" s="37">
        <v>181180</v>
      </c>
      <c r="G63" s="37">
        <v>78091</v>
      </c>
      <c r="H63" s="43">
        <v>1459959</v>
      </c>
      <c r="I63" s="39">
        <f t="shared" si="0"/>
        <v>18511263</v>
      </c>
      <c r="J63" s="40">
        <f t="shared" si="1"/>
        <v>3.0190530397385027</v>
      </c>
      <c r="K63" s="41">
        <f t="shared" si="2"/>
        <v>11</v>
      </c>
      <c r="L63" s="2"/>
      <c r="M63" s="2"/>
      <c r="N63" s="2"/>
    </row>
    <row r="64" spans="2:14" ht="18" customHeight="1" x14ac:dyDescent="0.2">
      <c r="B64" s="6" t="s">
        <v>52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43">
        <v>0</v>
      </c>
      <c r="I64" s="39">
        <f t="shared" si="0"/>
        <v>0</v>
      </c>
      <c r="J64" s="40">
        <f t="shared" si="1"/>
        <v>0</v>
      </c>
      <c r="K64" s="41">
        <f t="shared" si="2"/>
        <v>48</v>
      </c>
      <c r="L64" s="2"/>
      <c r="M64" s="2"/>
      <c r="N64" s="2"/>
    </row>
    <row r="65" spans="2:15" ht="18" customHeight="1" x14ac:dyDescent="0.2">
      <c r="B65" s="6" t="s">
        <v>53</v>
      </c>
      <c r="C65" s="44">
        <v>4947763</v>
      </c>
      <c r="D65" s="44">
        <v>11280925</v>
      </c>
      <c r="E65" s="44">
        <v>463083</v>
      </c>
      <c r="F65" s="44">
        <v>123665</v>
      </c>
      <c r="G65" s="44">
        <v>125000</v>
      </c>
      <c r="H65" s="45">
        <v>650000</v>
      </c>
      <c r="I65" s="39">
        <f t="shared" si="0"/>
        <v>17590436</v>
      </c>
      <c r="J65" s="40">
        <f t="shared" si="1"/>
        <v>2.8688728195437334</v>
      </c>
      <c r="K65" s="41">
        <f t="shared" si="2"/>
        <v>14</v>
      </c>
      <c r="L65" s="2"/>
      <c r="M65" s="2"/>
      <c r="N65" s="2"/>
    </row>
    <row r="66" spans="2:15" ht="18" customHeight="1" x14ac:dyDescent="0.2">
      <c r="B66" s="6" t="s">
        <v>54</v>
      </c>
      <c r="C66" s="37">
        <v>809368</v>
      </c>
      <c r="D66" s="37">
        <v>4052052</v>
      </c>
      <c r="E66" s="37">
        <v>980806</v>
      </c>
      <c r="F66" s="37">
        <v>54400</v>
      </c>
      <c r="G66" s="37">
        <v>44519</v>
      </c>
      <c r="H66" s="43">
        <v>320378</v>
      </c>
      <c r="I66" s="39">
        <f t="shared" si="0"/>
        <v>6261523</v>
      </c>
      <c r="J66" s="40">
        <f t="shared" si="1"/>
        <v>1.0212090901924169</v>
      </c>
      <c r="K66" s="41">
        <f t="shared" si="2"/>
        <v>36</v>
      </c>
      <c r="L66" s="2"/>
      <c r="M66" s="2"/>
      <c r="N66" s="2"/>
    </row>
    <row r="67" spans="2:15" ht="15.75" thickBot="1" x14ac:dyDescent="0.25">
      <c r="B67" s="13"/>
      <c r="C67" s="2"/>
      <c r="D67" s="2"/>
      <c r="E67" s="2"/>
      <c r="F67" s="2"/>
      <c r="G67" s="2"/>
      <c r="H67" s="2"/>
      <c r="I67" s="23"/>
      <c r="J67" s="24"/>
      <c r="K67" s="35"/>
      <c r="L67" s="2"/>
      <c r="M67" s="2"/>
      <c r="N67" s="2"/>
    </row>
    <row r="68" spans="2:15" x14ac:dyDescent="0.2">
      <c r="B68" s="10"/>
      <c r="C68" s="16"/>
      <c r="D68" s="16"/>
      <c r="E68" s="16"/>
      <c r="F68" s="16"/>
      <c r="G68" s="16"/>
      <c r="H68" s="16"/>
      <c r="I68" s="25"/>
      <c r="J68" s="26"/>
      <c r="K68" s="27"/>
      <c r="L68" s="2"/>
      <c r="M68" s="2"/>
      <c r="N68" s="2"/>
    </row>
    <row r="69" spans="2:15" x14ac:dyDescent="0.2">
      <c r="B69" s="6" t="s">
        <v>3</v>
      </c>
      <c r="C69" s="4">
        <f t="shared" ref="C69:H69" si="3">SUM(C11:C66)</f>
        <v>127158419.44</v>
      </c>
      <c r="D69" s="4">
        <f t="shared" si="3"/>
        <v>359004740.41000003</v>
      </c>
      <c r="E69" s="4">
        <f>SUM(E11:E66)</f>
        <v>78939597</v>
      </c>
      <c r="F69" s="4">
        <f t="shared" si="3"/>
        <v>5269854.1500000004</v>
      </c>
      <c r="G69" s="4">
        <f t="shared" si="3"/>
        <v>5365440</v>
      </c>
      <c r="H69" s="4">
        <f t="shared" si="3"/>
        <v>37409938</v>
      </c>
      <c r="I69" s="21">
        <f>SUM(I11:I66)</f>
        <v>613147989</v>
      </c>
      <c r="J69" s="22">
        <f>SUM(J11:J66)</f>
        <v>100.00000000000003</v>
      </c>
      <c r="K69" s="28"/>
      <c r="L69" s="2"/>
      <c r="M69" s="2"/>
      <c r="N69" s="2"/>
    </row>
    <row r="70" spans="2:15" ht="10.7" customHeight="1" x14ac:dyDescent="0.2">
      <c r="B70" s="6"/>
      <c r="C70" s="4"/>
      <c r="D70" s="4"/>
      <c r="E70" s="4"/>
      <c r="F70" s="4"/>
      <c r="G70" s="4"/>
      <c r="H70" s="4"/>
      <c r="I70" s="21"/>
      <c r="J70" s="22"/>
      <c r="K70" s="28"/>
      <c r="L70" s="2"/>
      <c r="M70" s="2"/>
      <c r="N70" s="2"/>
    </row>
    <row r="71" spans="2:15" x14ac:dyDescent="0.2">
      <c r="B71" s="17" t="s">
        <v>11</v>
      </c>
      <c r="C71" s="9">
        <f t="shared" ref="C71:H71" si="4">(C69/$I$69)*100</f>
        <v>20.738618036958119</v>
      </c>
      <c r="D71" s="9">
        <f t="shared" si="4"/>
        <v>58.551075246207816</v>
      </c>
      <c r="E71" s="9">
        <f t="shared" si="4"/>
        <v>12.874477029394612</v>
      </c>
      <c r="F71" s="9">
        <f t="shared" si="4"/>
        <v>0.85947507690512881</v>
      </c>
      <c r="G71" s="9">
        <f t="shared" si="4"/>
        <v>0.87506443733928652</v>
      </c>
      <c r="H71" s="9">
        <f t="shared" si="4"/>
        <v>6.1012901731950393</v>
      </c>
      <c r="I71" s="7">
        <f>SUM(C71:H71)</f>
        <v>100</v>
      </c>
      <c r="J71" s="29"/>
      <c r="K71" s="30"/>
      <c r="L71" s="2"/>
      <c r="M71" s="2"/>
      <c r="N71" s="2"/>
    </row>
    <row r="72" spans="2:15" ht="15.75" thickBot="1" x14ac:dyDescent="0.25">
      <c r="B72" s="13" t="s">
        <v>10</v>
      </c>
      <c r="C72" s="18"/>
      <c r="D72" s="18"/>
      <c r="E72" s="18"/>
      <c r="F72" s="18"/>
      <c r="G72" s="18"/>
      <c r="H72" s="18"/>
      <c r="I72" s="31"/>
      <c r="J72" s="32"/>
      <c r="K72" s="33"/>
      <c r="L72" s="2"/>
      <c r="M72" s="2"/>
      <c r="N72" s="2"/>
      <c r="O72" s="2"/>
    </row>
    <row r="73" spans="2:15" x14ac:dyDescent="0.2">
      <c r="B73" t="s">
        <v>0</v>
      </c>
      <c r="C73" s="2"/>
      <c r="D73" s="2" t="s">
        <v>0</v>
      </c>
      <c r="E73" s="2" t="s">
        <v>0</v>
      </c>
      <c r="F73" s="2"/>
      <c r="G73" s="2"/>
      <c r="H73" s="2" t="s">
        <v>0</v>
      </c>
      <c r="I73" s="2" t="s">
        <v>0</v>
      </c>
      <c r="J73" s="2"/>
      <c r="K73" s="2" t="s">
        <v>0</v>
      </c>
      <c r="L73" s="2" t="s">
        <v>0</v>
      </c>
      <c r="M73" s="2"/>
      <c r="N73" s="2"/>
      <c r="O73" s="2"/>
    </row>
    <row r="74" spans="2:15" ht="15.75" x14ac:dyDescent="0.25">
      <c r="B74" s="36" t="s">
        <v>71</v>
      </c>
      <c r="C74" s="2"/>
      <c r="D74" s="2"/>
      <c r="E74" s="2"/>
      <c r="F74" s="2"/>
      <c r="G74" s="2"/>
      <c r="H74" s="2"/>
      <c r="I74" s="2" t="s">
        <v>0</v>
      </c>
      <c r="J74" s="2"/>
      <c r="K74" s="2"/>
      <c r="L74" s="2" t="s">
        <v>0</v>
      </c>
      <c r="M74" s="2"/>
      <c r="N74" s="2"/>
      <c r="O74" s="2"/>
    </row>
    <row r="77" spans="2:15" x14ac:dyDescent="0.2">
      <c r="E77" s="38"/>
      <c r="F77" s="38"/>
    </row>
    <row r="79" spans="2:15" x14ac:dyDescent="0.2">
      <c r="F79" s="38"/>
    </row>
    <row r="83" spans="6:6" x14ac:dyDescent="0.2">
      <c r="F83" s="38"/>
    </row>
  </sheetData>
  <mergeCells count="2">
    <mergeCell ref="B3:K3"/>
    <mergeCell ref="B4:K4"/>
  </mergeCells>
  <phoneticPr fontId="0" type="noConversion"/>
  <printOptions horizontalCentered="1" verticalCentered="1"/>
  <pageMargins left="0.5" right="0.5" top="0.5" bottom="0.5" header="0.5" footer="0.5"/>
  <pageSetup scale="59" orientation="portrait" horizontalDpi="300" verticalDpi="300" r:id="rId1"/>
  <headerFooter alignWithMargins="0"/>
  <rowBreaks count="1" manualBreakCount="1"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t-34</vt:lpstr>
      <vt:lpstr>'t-34'!Print_Area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2011-05-27T18:17:33Z</cp:lastPrinted>
  <dcterms:created xsi:type="dcterms:W3CDTF">1999-02-24T13:02:08Z</dcterms:created>
  <dcterms:modified xsi:type="dcterms:W3CDTF">2015-10-01T19:00:32Z</dcterms:modified>
</cp:coreProperties>
</file>