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990" yWindow="60" windowWidth="9015" windowHeight="8265"/>
  </bookViews>
  <sheets>
    <sheet name="t-35" sheetId="1" r:id="rId1"/>
  </sheets>
  <definedNames>
    <definedName name="_xlnm.Print_Area" localSheetId="0">'t-35'!$A$1:$L$73</definedName>
    <definedName name="Print_Area_MI">'t-35'!$B$3:$M$74</definedName>
  </definedNames>
  <calcPr calcId="125725"/>
</workbook>
</file>

<file path=xl/calcChain.xml><?xml version="1.0" encoding="utf-8"?>
<calcChain xmlns="http://schemas.openxmlformats.org/spreadsheetml/2006/main">
  <c r="I12" i="1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11"/>
  <c r="I69" s="1"/>
  <c r="J12" s="1"/>
  <c r="E69"/>
  <c r="H69"/>
  <c r="G69"/>
  <c r="F69"/>
  <c r="D69"/>
  <c r="J65" l="1"/>
  <c r="J63"/>
  <c r="J61"/>
  <c r="J59"/>
  <c r="J57"/>
  <c r="J55"/>
  <c r="J53"/>
  <c r="J51"/>
  <c r="J49"/>
  <c r="J47"/>
  <c r="J45"/>
  <c r="J43"/>
  <c r="J41"/>
  <c r="J39"/>
  <c r="J37"/>
  <c r="J35"/>
  <c r="J33"/>
  <c r="J31"/>
  <c r="J29"/>
  <c r="J27"/>
  <c r="J25"/>
  <c r="J23"/>
  <c r="J21"/>
  <c r="J19"/>
  <c r="J17"/>
  <c r="J15"/>
  <c r="J13"/>
  <c r="J66"/>
  <c r="J64"/>
  <c r="J62"/>
  <c r="J60"/>
  <c r="J58"/>
  <c r="J56"/>
  <c r="J54"/>
  <c r="J52"/>
  <c r="J50"/>
  <c r="J48"/>
  <c r="J46"/>
  <c r="J44"/>
  <c r="J42"/>
  <c r="J40"/>
  <c r="J38"/>
  <c r="J36"/>
  <c r="J34"/>
  <c r="J32"/>
  <c r="J30"/>
  <c r="J28"/>
  <c r="J26"/>
  <c r="J24"/>
  <c r="J22"/>
  <c r="J20"/>
  <c r="J18"/>
  <c r="J16"/>
  <c r="J14"/>
  <c r="J11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H71"/>
  <c r="D71"/>
  <c r="E71"/>
  <c r="F71"/>
  <c r="C69"/>
  <c r="G71"/>
  <c r="J69" l="1"/>
  <c r="C71"/>
  <c r="I71" s="1"/>
</calcChain>
</file>

<file path=xl/sharedStrings.xml><?xml version="1.0" encoding="utf-8"?>
<sst xmlns="http://schemas.openxmlformats.org/spreadsheetml/2006/main" count="84" uniqueCount="73">
  <si>
    <t xml:space="preserve"> </t>
  </si>
  <si>
    <t>PROJECT</t>
  </si>
  <si>
    <t>STATE</t>
  </si>
  <si>
    <t>TOTAL</t>
  </si>
  <si>
    <t>% OF</t>
  </si>
  <si>
    <t xml:space="preserve">  STATE</t>
  </si>
  <si>
    <t>CAPITAL</t>
  </si>
  <si>
    <t>OPERATING</t>
  </si>
  <si>
    <t>ADMIN.</t>
  </si>
  <si>
    <t>OBLIGATIONS</t>
  </si>
  <si>
    <t xml:space="preserve">  </t>
  </si>
  <si>
    <t>Percent of Total</t>
  </si>
  <si>
    <t>Alabama</t>
  </si>
  <si>
    <t>Alaska</t>
  </si>
  <si>
    <t>Arizona</t>
  </si>
  <si>
    <t>Arkansas</t>
  </si>
  <si>
    <t>California</t>
  </si>
  <si>
    <t>Colorado</t>
  </si>
  <si>
    <t>Connecticut</t>
  </si>
  <si>
    <t>Florida</t>
  </si>
  <si>
    <t>Georgia</t>
  </si>
  <si>
    <t>Guam</t>
  </si>
  <si>
    <t>Idaho</t>
  </si>
  <si>
    <t>Illinois</t>
  </si>
  <si>
    <t>Indiana</t>
  </si>
  <si>
    <t>Iowa</t>
  </si>
  <si>
    <t>Kansas</t>
  </si>
  <si>
    <t>Kentucky</t>
  </si>
  <si>
    <t>Maine</t>
  </si>
  <si>
    <t>Maryland</t>
  </si>
  <si>
    <t>Michigan</t>
  </si>
  <si>
    <t>Minnesota</t>
  </si>
  <si>
    <t>Mississippi</t>
  </si>
  <si>
    <t>Missouri</t>
  </si>
  <si>
    <t>Nebraska</t>
  </si>
  <si>
    <t>Nevada</t>
  </si>
  <si>
    <t>New Hampshire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</si>
  <si>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</si>
  <si>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</si>
  <si>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</si>
  <si>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</si>
  <si>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</si>
  <si>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</si>
  <si>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</si>
  <si>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</si>
  <si>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</si>
  <si>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</si>
  <si>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</si>
  <si>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</si>
  <si>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</si>
  <si>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Vermont</t>
  </si>
  <si>
    <t>Washington</t>
  </si>
  <si>
    <t>West Virginia</t>
  </si>
  <si>
    <t>Wisconsin</t>
  </si>
  <si>
    <t>Wyoming</t>
  </si>
  <si>
    <t>Virginia</t>
  </si>
  <si>
    <t>RANK</t>
  </si>
  <si>
    <t>Montana</t>
  </si>
  <si>
    <t>New Jersey</t>
  </si>
  <si>
    <t>New Mexico</t>
  </si>
  <si>
    <t>TABLE 35</t>
  </si>
  <si>
    <t>PLANNING</t>
  </si>
  <si>
    <t>Lousiana</t>
  </si>
  <si>
    <t>Massachussets</t>
  </si>
  <si>
    <t>Delaware</t>
  </si>
  <si>
    <t>Hawaii</t>
  </si>
  <si>
    <t>Utah</t>
  </si>
  <si>
    <t>RTAP</t>
  </si>
  <si>
    <t>Northern Mariana Islands</t>
  </si>
  <si>
    <t>Virgin Islands</t>
  </si>
  <si>
    <t>District of Columbia</t>
  </si>
  <si>
    <t>American Samoa</t>
  </si>
  <si>
    <t>NON-URBANIZED AREA FORMULA OBLIGATIONS IN FY 2009 BY STATE AND BY CATEGORY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</si>
</sst>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#,##0.0_);\(#,##0.0\)"/>
  </numFmts>
  <fonts count="7">
    <font>
      <sz val="12"/>
      <name val="Arial"/>
    </font>
    <font>
      <b/>
      <sz val="14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22"/>
      </patternFill>
    </fill>
  </fills>
  <borders count="36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double">
        <color indexed="8"/>
      </top>
      <bottom/>
      <diagonal/>
    </border>
    <border>
      <left/>
      <right style="medium">
        <color indexed="8"/>
      </right>
      <top style="double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medium">
        <color indexed="8"/>
      </right>
      <top style="hair">
        <color theme="0" tint="-0.34998626667073579"/>
      </top>
      <bottom style="hair">
        <color theme="0" tint="-0.34998626667073579"/>
      </bottom>
      <diagonal/>
    </border>
    <border>
      <left style="medium">
        <color indexed="8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 style="medium">
        <color indexed="8"/>
      </right>
      <top style="hair">
        <color theme="0" tint="-0.34998626667073579"/>
      </top>
      <bottom/>
      <diagonal/>
    </border>
    <border>
      <left style="medium">
        <color indexed="8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medium">
        <color indexed="8"/>
      </right>
      <top/>
      <bottom style="hair">
        <color theme="0" tint="-0.34998626667073579"/>
      </bottom>
      <diagonal/>
    </border>
    <border>
      <left/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theme="0" tint="-0.34998626667073579"/>
      </right>
      <top style="hair">
        <color indexed="8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indexed="8"/>
      </top>
      <bottom style="hair">
        <color theme="0" tint="-0.34998626667073579"/>
      </bottom>
      <diagonal/>
    </border>
    <border>
      <left style="hair">
        <color theme="0" tint="-0.34998626667073579"/>
      </left>
      <right style="medium">
        <color indexed="8"/>
      </right>
      <top style="hair">
        <color indexed="8"/>
      </top>
      <bottom style="hair">
        <color theme="0" tint="-0.34998626667073579"/>
      </bottom>
      <diagonal/>
    </border>
    <border>
      <left/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theme="0" tint="-0.34998626667073579"/>
      </right>
      <top style="hair">
        <color theme="0" tint="-0.34998626667073579"/>
      </top>
      <bottom style="hair">
        <color indexed="8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indexed="8"/>
      </bottom>
      <diagonal/>
    </border>
    <border>
      <left style="hair">
        <color theme="0" tint="-0.34998626667073579"/>
      </left>
      <right style="medium">
        <color indexed="8"/>
      </right>
      <top style="hair">
        <color theme="0" tint="-0.34998626667073579"/>
      </top>
      <bottom style="hair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 style="medium">
        <color indexed="8"/>
      </right>
      <top/>
      <bottom style="double">
        <color indexed="8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Fill="1" applyBorder="1"/>
    <xf numFmtId="37" fontId="0" fillId="0" borderId="0" xfId="0" applyNumberFormat="1" applyProtection="1"/>
    <xf numFmtId="0" fontId="0" fillId="0" borderId="0" xfId="0" applyAlignment="1">
      <alignment horizontal="center"/>
    </xf>
    <xf numFmtId="5" fontId="0" fillId="0" borderId="0" xfId="0" applyNumberFormat="1" applyBorder="1" applyProtection="1"/>
    <xf numFmtId="0" fontId="0" fillId="0" borderId="0" xfId="0" applyFill="1" applyBorder="1"/>
    <xf numFmtId="0" fontId="0" fillId="0" borderId="2" xfId="0" applyBorder="1"/>
    <xf numFmtId="164" fontId="2" fillId="2" borderId="2" xfId="0" applyNumberFormat="1" applyFont="1" applyFill="1" applyBorder="1" applyProtection="1"/>
    <xf numFmtId="0" fontId="0" fillId="0" borderId="3" xfId="0" applyBorder="1"/>
    <xf numFmtId="164" fontId="2" fillId="0" borderId="0" xfId="0" applyNumberFormat="1" applyFont="1" applyBorder="1" applyProtection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7" fontId="0" fillId="0" borderId="5" xfId="0" applyNumberFormat="1" applyBorder="1" applyProtection="1"/>
    <xf numFmtId="0" fontId="2" fillId="0" borderId="2" xfId="0" applyFont="1" applyBorder="1"/>
    <xf numFmtId="37" fontId="0" fillId="0" borderId="8" xfId="0" applyNumberFormat="1" applyBorder="1" applyProtection="1"/>
    <xf numFmtId="0" fontId="0" fillId="0" borderId="10" xfId="0" applyBorder="1"/>
    <xf numFmtId="0" fontId="0" fillId="0" borderId="11" xfId="0" applyBorder="1"/>
    <xf numFmtId="5" fontId="4" fillId="2" borderId="2" xfId="0" applyNumberFormat="1" applyFont="1" applyFill="1" applyBorder="1" applyProtection="1"/>
    <xf numFmtId="164" fontId="4" fillId="2" borderId="0" xfId="0" applyNumberFormat="1" applyFont="1" applyFill="1" applyBorder="1" applyProtection="1"/>
    <xf numFmtId="37" fontId="4" fillId="2" borderId="2" xfId="0" applyNumberFormat="1" applyFont="1" applyFill="1" applyBorder="1" applyProtection="1"/>
    <xf numFmtId="37" fontId="4" fillId="2" borderId="0" xfId="0" applyNumberFormat="1" applyFont="1" applyFill="1" applyBorder="1" applyProtection="1"/>
    <xf numFmtId="37" fontId="4" fillId="2" borderId="4" xfId="0" applyNumberFormat="1" applyFont="1" applyFill="1" applyBorder="1" applyProtection="1"/>
    <xf numFmtId="37" fontId="4" fillId="2" borderId="5" xfId="0" applyNumberFormat="1" applyFont="1" applyFill="1" applyBorder="1" applyProtection="1"/>
    <xf numFmtId="37" fontId="4" fillId="2" borderId="6" xfId="0" applyNumberFormat="1" applyFont="1" applyFill="1" applyBorder="1" applyProtection="1"/>
    <xf numFmtId="164" fontId="4" fillId="2" borderId="12" xfId="0" applyNumberFormat="1" applyFont="1" applyFill="1" applyBorder="1" applyProtection="1"/>
    <xf numFmtId="5" fontId="4" fillId="2" borderId="0" xfId="0" applyNumberFormat="1" applyFont="1" applyFill="1" applyBorder="1" applyProtection="1"/>
    <xf numFmtId="5" fontId="4" fillId="2" borderId="12" xfId="0" applyNumberFormat="1" applyFont="1" applyFill="1" applyBorder="1" applyProtection="1"/>
    <xf numFmtId="5" fontId="4" fillId="2" borderId="7" xfId="0" applyNumberFormat="1" applyFont="1" applyFill="1" applyBorder="1" applyProtection="1"/>
    <xf numFmtId="5" fontId="4" fillId="2" borderId="8" xfId="0" applyNumberFormat="1" applyFont="1" applyFill="1" applyBorder="1" applyProtection="1"/>
    <xf numFmtId="5" fontId="4" fillId="2" borderId="9" xfId="0" applyNumberFormat="1" applyFont="1" applyFill="1" applyBorder="1" applyProtection="1"/>
    <xf numFmtId="0" fontId="5" fillId="0" borderId="0" xfId="0" applyFont="1"/>
    <xf numFmtId="37" fontId="4" fillId="2" borderId="12" xfId="0" applyNumberFormat="1" applyFont="1" applyFill="1" applyBorder="1" applyAlignment="1" applyProtection="1">
      <alignment horizontal="center"/>
    </xf>
    <xf numFmtId="0" fontId="6" fillId="0" borderId="0" xfId="0" applyFont="1"/>
    <xf numFmtId="37" fontId="0" fillId="0" borderId="0" xfId="0" applyNumberFormat="1" applyBorder="1" applyProtection="1"/>
    <xf numFmtId="5" fontId="0" fillId="0" borderId="0" xfId="0" applyNumberFormat="1"/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5" fontId="4" fillId="2" borderId="13" xfId="0" applyNumberFormat="1" applyFont="1" applyFill="1" applyBorder="1" applyProtection="1"/>
    <xf numFmtId="164" fontId="4" fillId="2" borderId="14" xfId="0" applyNumberFormat="1" applyFont="1" applyFill="1" applyBorder="1" applyProtection="1"/>
    <xf numFmtId="37" fontId="3" fillId="2" borderId="15" xfId="0" applyNumberFormat="1" applyFont="1" applyFill="1" applyBorder="1" applyAlignment="1" applyProtection="1">
      <alignment horizontal="center"/>
    </xf>
    <xf numFmtId="5" fontId="0" fillId="0" borderId="12" xfId="0" applyNumberFormat="1" applyBorder="1" applyProtection="1"/>
    <xf numFmtId="37" fontId="0" fillId="0" borderId="12" xfId="0" applyNumberFormat="1" applyBorder="1" applyProtection="1"/>
    <xf numFmtId="37" fontId="0" fillId="0" borderId="0" xfId="0" applyNumberFormat="1" applyFill="1" applyBorder="1" applyProtection="1"/>
    <xf numFmtId="37" fontId="0" fillId="0" borderId="12" xfId="0" applyNumberFormat="1" applyFill="1" applyBorder="1" applyProtection="1"/>
    <xf numFmtId="5" fontId="4" fillId="2" borderId="16" xfId="0" applyNumberFormat="1" applyFont="1" applyFill="1" applyBorder="1" applyProtection="1"/>
    <xf numFmtId="164" fontId="4" fillId="2" borderId="17" xfId="0" applyNumberFormat="1" applyFont="1" applyFill="1" applyBorder="1" applyProtection="1"/>
    <xf numFmtId="37" fontId="3" fillId="2" borderId="18" xfId="0" applyNumberFormat="1" applyFont="1" applyFill="1" applyBorder="1" applyAlignment="1" applyProtection="1">
      <alignment horizontal="center"/>
    </xf>
    <xf numFmtId="5" fontId="4" fillId="2" borderId="19" xfId="0" applyNumberFormat="1" applyFont="1" applyFill="1" applyBorder="1" applyProtection="1"/>
    <xf numFmtId="164" fontId="4" fillId="2" borderId="20" xfId="0" applyNumberFormat="1" applyFont="1" applyFill="1" applyBorder="1" applyProtection="1"/>
    <xf numFmtId="37" fontId="3" fillId="2" borderId="21" xfId="0" applyNumberFormat="1" applyFont="1" applyFill="1" applyBorder="1" applyAlignment="1" applyProtection="1">
      <alignment horizontal="center"/>
    </xf>
    <xf numFmtId="37" fontId="0" fillId="0" borderId="22" xfId="0" applyNumberFormat="1" applyBorder="1" applyProtection="1"/>
    <xf numFmtId="37" fontId="0" fillId="0" borderId="23" xfId="0" applyNumberFormat="1" applyBorder="1" applyProtection="1"/>
    <xf numFmtId="5" fontId="4" fillId="2" borderId="24" xfId="0" applyNumberFormat="1" applyFont="1" applyFill="1" applyBorder="1" applyProtection="1"/>
    <xf numFmtId="164" fontId="4" fillId="2" borderId="25" xfId="0" applyNumberFormat="1" applyFont="1" applyFill="1" applyBorder="1" applyProtection="1"/>
    <xf numFmtId="37" fontId="3" fillId="2" borderId="26" xfId="0" applyNumberFormat="1" applyFont="1" applyFill="1" applyBorder="1" applyAlignment="1" applyProtection="1">
      <alignment horizontal="center"/>
    </xf>
    <xf numFmtId="37" fontId="0" fillId="0" borderId="27" xfId="0" applyNumberFormat="1" applyBorder="1" applyProtection="1"/>
    <xf numFmtId="37" fontId="0" fillId="0" borderId="28" xfId="0" applyNumberFormat="1" applyBorder="1" applyProtection="1"/>
    <xf numFmtId="5" fontId="4" fillId="2" borderId="29" xfId="0" applyNumberFormat="1" applyFont="1" applyFill="1" applyBorder="1" applyProtection="1"/>
    <xf numFmtId="164" fontId="4" fillId="2" borderId="30" xfId="0" applyNumberFormat="1" applyFont="1" applyFill="1" applyBorder="1" applyProtection="1"/>
    <xf numFmtId="37" fontId="3" fillId="2" borderId="31" xfId="0" applyNumberFormat="1" applyFont="1" applyFill="1" applyBorder="1" applyAlignment="1" applyProtection="1">
      <alignment horizontal="center"/>
    </xf>
    <xf numFmtId="0" fontId="0" fillId="0" borderId="32" xfId="0" applyFill="1" applyBorder="1"/>
    <xf numFmtId="0" fontId="0" fillId="0" borderId="33" xfId="0" applyBorder="1"/>
    <xf numFmtId="0" fontId="0" fillId="0" borderId="34" xfId="0" applyBorder="1"/>
    <xf numFmtId="0" fontId="0" fillId="0" borderId="2" xfId="0" applyFill="1" applyBorder="1"/>
    <xf numFmtId="37" fontId="0" fillId="0" borderId="27" xfId="0" applyNumberFormat="1" applyFill="1" applyBorder="1" applyProtection="1"/>
    <xf numFmtId="37" fontId="0" fillId="0" borderId="28" xfId="0" applyNumberFormat="1" applyFill="1" applyBorder="1" applyProtection="1"/>
    <xf numFmtId="0" fontId="0" fillId="0" borderId="12" xfId="0" applyBorder="1"/>
    <xf numFmtId="0" fontId="3" fillId="0" borderId="12" xfId="0" applyFont="1" applyBorder="1"/>
    <xf numFmtId="0" fontId="0" fillId="0" borderId="35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B1:O83"/>
  <sheetViews>
    <sheetView tabSelected="1" defaultGridColor="0" colorId="22" zoomScaleNormal="100" workbookViewId="0">
      <pane xSplit="2" ySplit="9" topLeftCell="C10" activePane="bottomRight" state="frozen"/>
      <selection pane="topRight" activeCell="C1" sqref="C1"/>
      <selection pane="bottomLeft" activeCell="A13" sqref="A13"/>
      <selection pane="bottomRight" activeCell="M22" sqref="M22"/>
    </sheetView>
  </sheetViews>
  <sheetFormatPr defaultColWidth="11.44140625" defaultRowHeight="15"/>
  <cols>
    <col min="1" max="1" width="1.5546875" customWidth="1"/>
    <col min="2" max="2" width="13.77734375" customWidth="1"/>
    <col min="3" max="3" width="13.6640625" customWidth="1"/>
    <col min="4" max="4" width="12.6640625" customWidth="1"/>
    <col min="5" max="5" width="16.21875" customWidth="1"/>
    <col min="6" max="7" width="12.6640625" customWidth="1"/>
    <col min="8" max="8" width="13.77734375" customWidth="1"/>
    <col min="9" max="9" width="14.88671875" customWidth="1"/>
    <col min="10" max="10" width="6.33203125" customWidth="1"/>
    <col min="11" max="11" width="7.77734375" customWidth="1"/>
    <col min="12" max="12" width="2.44140625" customWidth="1"/>
  </cols>
  <sheetData>
    <row r="1" spans="2:14" ht="6" customHeight="1" thickBot="1">
      <c r="B1" s="34"/>
    </row>
    <row r="2" spans="2:14">
      <c r="B2" s="10"/>
      <c r="C2" s="11"/>
      <c r="D2" s="11"/>
      <c r="E2" s="11"/>
      <c r="F2" s="11"/>
      <c r="G2" s="11"/>
      <c r="H2" s="11"/>
      <c r="I2" s="11"/>
      <c r="J2" s="11"/>
      <c r="K2" s="12"/>
    </row>
    <row r="3" spans="2:14" ht="15" customHeight="1">
      <c r="B3" s="39" t="s">
        <v>60</v>
      </c>
      <c r="C3" s="40"/>
      <c r="D3" s="40"/>
      <c r="E3" s="40"/>
      <c r="F3" s="40"/>
      <c r="G3" s="40"/>
      <c r="H3" s="40"/>
      <c r="I3" s="40"/>
      <c r="J3" s="40"/>
      <c r="K3" s="41"/>
    </row>
    <row r="4" spans="2:14" ht="18">
      <c r="B4" s="39" t="s">
        <v>72</v>
      </c>
      <c r="C4" s="40"/>
      <c r="D4" s="40"/>
      <c r="E4" s="40"/>
      <c r="F4" s="40"/>
      <c r="G4" s="40"/>
      <c r="H4" s="40"/>
      <c r="I4" s="40"/>
      <c r="J4" s="40"/>
      <c r="K4" s="41"/>
    </row>
    <row r="5" spans="2:14" ht="9" customHeight="1" thickBot="1">
      <c r="B5" s="13"/>
      <c r="C5" s="14"/>
      <c r="D5" s="14"/>
      <c r="E5" s="14"/>
      <c r="F5" s="14"/>
      <c r="G5" s="14"/>
      <c r="H5" s="14"/>
      <c r="I5" s="14"/>
      <c r="J5" s="14"/>
      <c r="K5" s="15"/>
    </row>
    <row r="6" spans="2:14">
      <c r="B6" s="10"/>
      <c r="K6" s="12"/>
    </row>
    <row r="7" spans="2:14">
      <c r="B7" s="6"/>
      <c r="E7" s="3" t="s">
        <v>1</v>
      </c>
      <c r="F7" s="3"/>
      <c r="G7" s="3"/>
      <c r="H7" s="3" t="s">
        <v>2</v>
      </c>
      <c r="I7" s="3" t="s">
        <v>3</v>
      </c>
      <c r="J7" s="3" t="s">
        <v>4</v>
      </c>
      <c r="K7" s="71"/>
    </row>
    <row r="8" spans="2:14">
      <c r="B8" s="6" t="s">
        <v>5</v>
      </c>
      <c r="C8" s="3" t="s">
        <v>6</v>
      </c>
      <c r="D8" s="3" t="s">
        <v>7</v>
      </c>
      <c r="E8" s="3" t="s">
        <v>8</v>
      </c>
      <c r="F8" s="3" t="s">
        <v>61</v>
      </c>
      <c r="G8" s="3" t="s">
        <v>67</v>
      </c>
      <c r="H8" s="3" t="s">
        <v>8</v>
      </c>
      <c r="I8" s="3" t="s">
        <v>9</v>
      </c>
      <c r="J8" s="3" t="s">
        <v>3</v>
      </c>
      <c r="K8" s="72" t="s">
        <v>56</v>
      </c>
    </row>
    <row r="9" spans="2:14" ht="15.75" thickBot="1">
      <c r="B9" s="65"/>
      <c r="C9" s="1"/>
      <c r="D9" s="1"/>
      <c r="E9" s="1"/>
      <c r="F9" s="1"/>
      <c r="G9" s="1"/>
      <c r="H9" s="1"/>
      <c r="I9" s="5"/>
      <c r="J9" s="5"/>
      <c r="K9" s="73"/>
    </row>
    <row r="10" spans="2:14" ht="15.75" thickTop="1">
      <c r="B10" s="6"/>
      <c r="I10" s="8"/>
      <c r="J10" s="19"/>
      <c r="K10" s="20"/>
    </row>
    <row r="11" spans="2:14" ht="18" customHeight="1">
      <c r="B11" s="6" t="s">
        <v>12</v>
      </c>
      <c r="C11" s="4">
        <v>0</v>
      </c>
      <c r="D11" s="4">
        <v>200000</v>
      </c>
      <c r="E11" s="4">
        <v>0</v>
      </c>
      <c r="F11" s="4">
        <v>0</v>
      </c>
      <c r="G11" s="4">
        <v>0</v>
      </c>
      <c r="H11" s="45">
        <v>1545671</v>
      </c>
      <c r="I11" s="42">
        <f>SUM(C11:H11)</f>
        <v>1745671</v>
      </c>
      <c r="J11" s="43">
        <f>(I11/$I$69)*100</f>
        <v>0.4347923678651715</v>
      </c>
      <c r="K11" s="44">
        <f>RANK(I11,I$11:I$66,0)</f>
        <v>40</v>
      </c>
      <c r="L11" s="2"/>
      <c r="M11" s="2"/>
      <c r="N11" s="2"/>
    </row>
    <row r="12" spans="2:14" ht="18" customHeight="1">
      <c r="B12" s="6" t="s">
        <v>13</v>
      </c>
      <c r="C12" s="37">
        <v>1096083</v>
      </c>
      <c r="D12" s="37">
        <v>3699811</v>
      </c>
      <c r="E12" s="37">
        <v>1311526</v>
      </c>
      <c r="F12" s="37">
        <v>320000</v>
      </c>
      <c r="G12" s="37">
        <v>82789</v>
      </c>
      <c r="H12" s="46">
        <v>907360</v>
      </c>
      <c r="I12" s="42">
        <f t="shared" ref="I12:I66" si="0">SUM(C12:H12)</f>
        <v>7417569</v>
      </c>
      <c r="J12" s="43">
        <f t="shared" ref="J12:J66" si="1">(I12/$I$69)*100</f>
        <v>1.8474858030598502</v>
      </c>
      <c r="K12" s="44">
        <f t="shared" ref="K12:K66" si="2">RANK(I12,I$11:I$66,0)</f>
        <v>25</v>
      </c>
      <c r="L12" s="2"/>
      <c r="M12" s="2"/>
      <c r="N12" s="2"/>
    </row>
    <row r="13" spans="2:14" ht="18" customHeight="1">
      <c r="B13" s="6" t="s">
        <v>71</v>
      </c>
      <c r="C13" s="37">
        <v>314000</v>
      </c>
      <c r="D13" s="37">
        <v>0</v>
      </c>
      <c r="E13" s="37">
        <v>0</v>
      </c>
      <c r="F13" s="37">
        <v>0</v>
      </c>
      <c r="G13" s="37">
        <v>0</v>
      </c>
      <c r="H13" s="46">
        <v>55907</v>
      </c>
      <c r="I13" s="42">
        <f t="shared" si="0"/>
        <v>369907</v>
      </c>
      <c r="J13" s="43">
        <f t="shared" si="1"/>
        <v>9.2132332163335467E-2</v>
      </c>
      <c r="K13" s="44">
        <f t="shared" si="2"/>
        <v>48</v>
      </c>
      <c r="L13" s="2"/>
      <c r="M13" s="2"/>
      <c r="N13" s="2"/>
    </row>
    <row r="14" spans="2:14" ht="18" customHeight="1">
      <c r="B14" s="6" t="s">
        <v>14</v>
      </c>
      <c r="C14" s="37">
        <v>720540</v>
      </c>
      <c r="D14" s="37">
        <v>6072657</v>
      </c>
      <c r="E14" s="37">
        <v>2380873</v>
      </c>
      <c r="F14" s="37">
        <v>0</v>
      </c>
      <c r="G14" s="37">
        <v>152265</v>
      </c>
      <c r="H14" s="46">
        <v>980474</v>
      </c>
      <c r="I14" s="42">
        <f t="shared" si="0"/>
        <v>10306809</v>
      </c>
      <c r="J14" s="43">
        <f t="shared" si="1"/>
        <v>2.5671056517774882</v>
      </c>
      <c r="K14" s="44">
        <f t="shared" si="2"/>
        <v>18</v>
      </c>
      <c r="L14" s="2"/>
      <c r="M14" s="2"/>
      <c r="N14" s="2"/>
    </row>
    <row r="15" spans="2:14" ht="18" customHeight="1">
      <c r="B15" s="6" t="s">
        <v>15</v>
      </c>
      <c r="C15" s="37">
        <v>196800</v>
      </c>
      <c r="D15" s="37">
        <v>3059694</v>
      </c>
      <c r="E15" s="37">
        <v>1760800</v>
      </c>
      <c r="F15" s="37">
        <v>98400</v>
      </c>
      <c r="G15" s="37">
        <v>157326</v>
      </c>
      <c r="H15" s="46">
        <v>0</v>
      </c>
      <c r="I15" s="49">
        <f t="shared" si="0"/>
        <v>5273020</v>
      </c>
      <c r="J15" s="50">
        <f t="shared" si="1"/>
        <v>1.3133453277280807</v>
      </c>
      <c r="K15" s="51">
        <f t="shared" si="2"/>
        <v>28</v>
      </c>
      <c r="L15" s="2"/>
      <c r="M15" s="2"/>
      <c r="N15" s="2"/>
    </row>
    <row r="16" spans="2:14" ht="18" customHeight="1">
      <c r="B16" s="66" t="s">
        <v>16</v>
      </c>
      <c r="C16" s="55">
        <v>0</v>
      </c>
      <c r="D16" s="55">
        <v>770824</v>
      </c>
      <c r="E16" s="55">
        <v>0</v>
      </c>
      <c r="F16" s="55">
        <v>4665</v>
      </c>
      <c r="G16" s="55">
        <v>0</v>
      </c>
      <c r="H16" s="56">
        <v>0</v>
      </c>
      <c r="I16" s="57">
        <f t="shared" si="0"/>
        <v>775489</v>
      </c>
      <c r="J16" s="58">
        <f t="shared" si="1"/>
        <v>0.19315019758212973</v>
      </c>
      <c r="K16" s="59">
        <f t="shared" si="2"/>
        <v>44</v>
      </c>
      <c r="L16" s="2"/>
      <c r="M16" s="2"/>
      <c r="N16" s="2"/>
    </row>
    <row r="17" spans="2:14" ht="18" customHeight="1">
      <c r="B17" s="6" t="s">
        <v>17</v>
      </c>
      <c r="C17" s="37">
        <v>998474</v>
      </c>
      <c r="D17" s="37">
        <v>5719560</v>
      </c>
      <c r="E17" s="37">
        <v>820300</v>
      </c>
      <c r="F17" s="37">
        <v>0</v>
      </c>
      <c r="G17" s="37">
        <v>120431</v>
      </c>
      <c r="H17" s="46">
        <v>801239</v>
      </c>
      <c r="I17" s="42">
        <f t="shared" si="0"/>
        <v>8460004</v>
      </c>
      <c r="J17" s="43">
        <f t="shared" si="1"/>
        <v>2.1071239490767857</v>
      </c>
      <c r="K17" s="44">
        <f t="shared" si="2"/>
        <v>22</v>
      </c>
      <c r="L17" s="2"/>
      <c r="M17" s="2"/>
      <c r="N17" s="2"/>
    </row>
    <row r="18" spans="2:14" ht="18" customHeight="1">
      <c r="B18" s="6" t="s">
        <v>18</v>
      </c>
      <c r="C18" s="37">
        <v>0</v>
      </c>
      <c r="D18" s="37">
        <v>740729</v>
      </c>
      <c r="E18" s="37">
        <v>0</v>
      </c>
      <c r="F18" s="37">
        <v>0</v>
      </c>
      <c r="G18" s="37">
        <v>0</v>
      </c>
      <c r="H18" s="46">
        <v>0</v>
      </c>
      <c r="I18" s="42">
        <f t="shared" si="0"/>
        <v>740729</v>
      </c>
      <c r="J18" s="43">
        <f t="shared" si="1"/>
        <v>0.18449256237653061</v>
      </c>
      <c r="K18" s="44">
        <f t="shared" si="2"/>
        <v>45</v>
      </c>
      <c r="L18" s="2"/>
      <c r="M18" s="2"/>
      <c r="N18" s="2"/>
    </row>
    <row r="19" spans="2:14" ht="18" customHeight="1">
      <c r="B19" s="6" t="s">
        <v>64</v>
      </c>
      <c r="C19" s="37">
        <v>1837300</v>
      </c>
      <c r="D19" s="37">
        <v>47479</v>
      </c>
      <c r="E19" s="37">
        <v>0</v>
      </c>
      <c r="F19" s="37">
        <v>0</v>
      </c>
      <c r="G19" s="37">
        <v>117500</v>
      </c>
      <c r="H19" s="46">
        <v>166312</v>
      </c>
      <c r="I19" s="42">
        <f t="shared" si="0"/>
        <v>2168591</v>
      </c>
      <c r="J19" s="43">
        <f t="shared" si="1"/>
        <v>0.54012858999267332</v>
      </c>
      <c r="K19" s="44">
        <f t="shared" si="2"/>
        <v>38</v>
      </c>
      <c r="L19" s="2"/>
      <c r="M19" s="2"/>
      <c r="N19" s="2"/>
    </row>
    <row r="20" spans="2:14" ht="18" customHeight="1">
      <c r="B20" s="67" t="s">
        <v>70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  <c r="H20" s="61">
        <v>0</v>
      </c>
      <c r="I20" s="62">
        <f t="shared" si="0"/>
        <v>0</v>
      </c>
      <c r="J20" s="63">
        <f t="shared" si="1"/>
        <v>0</v>
      </c>
      <c r="K20" s="64">
        <f t="shared" si="2"/>
        <v>50</v>
      </c>
      <c r="L20" s="2"/>
      <c r="M20" s="2"/>
      <c r="N20" s="2"/>
    </row>
    <row r="21" spans="2:14" ht="18" customHeight="1">
      <c r="B21" s="6" t="s">
        <v>19</v>
      </c>
      <c r="C21" s="37">
        <v>739880</v>
      </c>
      <c r="D21" s="37">
        <v>12109985</v>
      </c>
      <c r="E21" s="37">
        <v>0</v>
      </c>
      <c r="F21" s="37">
        <v>0</v>
      </c>
      <c r="G21" s="37">
        <v>192961</v>
      </c>
      <c r="H21" s="46">
        <v>747876</v>
      </c>
      <c r="I21" s="52">
        <f t="shared" si="0"/>
        <v>13790702</v>
      </c>
      <c r="J21" s="53">
        <f t="shared" si="1"/>
        <v>3.4348350732199573</v>
      </c>
      <c r="K21" s="54">
        <f t="shared" si="2"/>
        <v>10</v>
      </c>
      <c r="L21" s="2"/>
      <c r="M21" s="2"/>
      <c r="N21" s="2"/>
    </row>
    <row r="22" spans="2:14" ht="18" customHeight="1">
      <c r="B22" s="6" t="s">
        <v>20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  <c r="H22" s="46">
        <v>0</v>
      </c>
      <c r="I22" s="42">
        <f t="shared" si="0"/>
        <v>0</v>
      </c>
      <c r="J22" s="43">
        <f t="shared" si="1"/>
        <v>0</v>
      </c>
      <c r="K22" s="44">
        <f t="shared" si="2"/>
        <v>50</v>
      </c>
      <c r="L22" s="2"/>
      <c r="M22" s="2"/>
      <c r="N22" s="2"/>
    </row>
    <row r="23" spans="2:14" ht="18" customHeight="1">
      <c r="B23" s="68" t="s">
        <v>21</v>
      </c>
      <c r="C23" s="37">
        <v>0</v>
      </c>
      <c r="D23" s="37">
        <v>799483</v>
      </c>
      <c r="E23" s="37">
        <v>0</v>
      </c>
      <c r="F23" s="37">
        <v>0</v>
      </c>
      <c r="G23" s="37">
        <v>0</v>
      </c>
      <c r="H23" s="46">
        <v>141085</v>
      </c>
      <c r="I23" s="42">
        <f t="shared" si="0"/>
        <v>940568</v>
      </c>
      <c r="J23" s="43">
        <f t="shared" si="1"/>
        <v>0.2342662436726099</v>
      </c>
      <c r="K23" s="44">
        <f t="shared" si="2"/>
        <v>43</v>
      </c>
      <c r="L23" s="2"/>
      <c r="M23" s="2"/>
      <c r="N23" s="2"/>
    </row>
    <row r="24" spans="2:14" ht="18" customHeight="1">
      <c r="B24" s="6" t="s">
        <v>65</v>
      </c>
      <c r="C24" s="37">
        <v>0</v>
      </c>
      <c r="D24" s="37">
        <v>2922346</v>
      </c>
      <c r="E24" s="37">
        <v>324788</v>
      </c>
      <c r="F24" s="37">
        <v>0</v>
      </c>
      <c r="G24" s="37">
        <v>166821</v>
      </c>
      <c r="H24" s="46">
        <v>573023</v>
      </c>
      <c r="I24" s="42">
        <f t="shared" si="0"/>
        <v>3986978</v>
      </c>
      <c r="J24" s="43">
        <f t="shared" si="1"/>
        <v>0.99303225249565674</v>
      </c>
      <c r="K24" s="44">
        <f t="shared" si="2"/>
        <v>33</v>
      </c>
      <c r="L24" s="2"/>
      <c r="M24" s="2"/>
      <c r="N24" s="2"/>
    </row>
    <row r="25" spans="2:14" ht="18" customHeight="1">
      <c r="B25" s="6" t="s">
        <v>22</v>
      </c>
      <c r="C25" s="37">
        <v>1159862</v>
      </c>
      <c r="D25" s="37">
        <v>2890154</v>
      </c>
      <c r="E25" s="37">
        <v>1837054</v>
      </c>
      <c r="F25" s="37">
        <v>0</v>
      </c>
      <c r="G25" s="37">
        <v>100152</v>
      </c>
      <c r="H25" s="46">
        <v>519624</v>
      </c>
      <c r="I25" s="49">
        <f t="shared" si="0"/>
        <v>6506846</v>
      </c>
      <c r="J25" s="50">
        <f t="shared" si="1"/>
        <v>1.6206530209151779</v>
      </c>
      <c r="K25" s="51">
        <f t="shared" si="2"/>
        <v>26</v>
      </c>
    </row>
    <row r="26" spans="2:14" ht="18" customHeight="1">
      <c r="B26" s="66" t="s">
        <v>23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  <c r="H26" s="56">
        <v>0</v>
      </c>
      <c r="I26" s="57">
        <f t="shared" si="0"/>
        <v>0</v>
      </c>
      <c r="J26" s="58">
        <f t="shared" si="1"/>
        <v>0</v>
      </c>
      <c r="K26" s="59">
        <f t="shared" si="2"/>
        <v>50</v>
      </c>
      <c r="L26" s="2"/>
      <c r="M26" s="2"/>
      <c r="N26" s="2"/>
    </row>
    <row r="27" spans="2:14" ht="18" customHeight="1">
      <c r="B27" s="6" t="s">
        <v>24</v>
      </c>
      <c r="C27" s="37">
        <v>967148</v>
      </c>
      <c r="D27" s="37">
        <v>11490224</v>
      </c>
      <c r="E27" s="37">
        <v>9600</v>
      </c>
      <c r="F27" s="37">
        <v>0</v>
      </c>
      <c r="G27" s="37">
        <v>190717</v>
      </c>
      <c r="H27" s="46">
        <v>400000</v>
      </c>
      <c r="I27" s="42">
        <f t="shared" si="0"/>
        <v>13057689</v>
      </c>
      <c r="J27" s="43">
        <f t="shared" si="1"/>
        <v>3.2522643265294566</v>
      </c>
      <c r="K27" s="44">
        <f t="shared" si="2"/>
        <v>11</v>
      </c>
      <c r="L27" s="2"/>
      <c r="M27" s="2"/>
      <c r="N27" s="2"/>
    </row>
    <row r="28" spans="2:14" ht="18" customHeight="1">
      <c r="B28" s="6" t="s">
        <v>25</v>
      </c>
      <c r="C28" s="37">
        <v>2122988</v>
      </c>
      <c r="D28" s="37">
        <v>9053195</v>
      </c>
      <c r="E28" s="37">
        <v>0</v>
      </c>
      <c r="F28" s="37">
        <v>339808</v>
      </c>
      <c r="G28" s="37">
        <v>157269</v>
      </c>
      <c r="H28" s="46">
        <v>0</v>
      </c>
      <c r="I28" s="42">
        <f t="shared" si="0"/>
        <v>11673260</v>
      </c>
      <c r="J28" s="43">
        <f t="shared" si="1"/>
        <v>2.9074461087488945</v>
      </c>
      <c r="K28" s="44">
        <f t="shared" si="2"/>
        <v>14</v>
      </c>
      <c r="L28" s="2"/>
      <c r="M28" s="2"/>
      <c r="N28" s="2"/>
    </row>
    <row r="29" spans="2:14" ht="18" customHeight="1">
      <c r="B29" s="6" t="s">
        <v>26</v>
      </c>
      <c r="C29" s="37">
        <v>550749</v>
      </c>
      <c r="D29" s="37">
        <v>6267099</v>
      </c>
      <c r="E29" s="37">
        <v>528455</v>
      </c>
      <c r="F29" s="37">
        <v>0</v>
      </c>
      <c r="G29" s="37">
        <v>183557</v>
      </c>
      <c r="H29" s="46">
        <v>395800</v>
      </c>
      <c r="I29" s="42">
        <f t="shared" si="0"/>
        <v>7925660</v>
      </c>
      <c r="J29" s="43">
        <f t="shared" si="1"/>
        <v>1.9740354730612326</v>
      </c>
      <c r="K29" s="44">
        <f t="shared" si="2"/>
        <v>24</v>
      </c>
      <c r="L29" s="2"/>
      <c r="M29" s="2"/>
      <c r="N29" s="2"/>
    </row>
    <row r="30" spans="2:14" ht="18" customHeight="1">
      <c r="B30" s="67" t="s">
        <v>27</v>
      </c>
      <c r="C30" s="60">
        <v>0</v>
      </c>
      <c r="D30" s="60">
        <v>12133394</v>
      </c>
      <c r="E30" s="60">
        <v>0</v>
      </c>
      <c r="F30" s="60">
        <v>0</v>
      </c>
      <c r="G30" s="60">
        <v>191063</v>
      </c>
      <c r="H30" s="61">
        <v>700000</v>
      </c>
      <c r="I30" s="62">
        <f t="shared" si="0"/>
        <v>13024457</v>
      </c>
      <c r="J30" s="63">
        <f t="shared" si="1"/>
        <v>3.2439872686136781</v>
      </c>
      <c r="K30" s="64">
        <f t="shared" si="2"/>
        <v>12</v>
      </c>
      <c r="L30" s="2"/>
      <c r="M30" s="2"/>
      <c r="N30" s="2"/>
    </row>
    <row r="31" spans="2:14" ht="18" customHeight="1">
      <c r="B31" s="6" t="s">
        <v>62</v>
      </c>
      <c r="C31" s="37">
        <v>1156115</v>
      </c>
      <c r="D31" s="37">
        <v>8024921</v>
      </c>
      <c r="E31" s="37">
        <v>0</v>
      </c>
      <c r="F31" s="37">
        <v>0</v>
      </c>
      <c r="G31" s="37">
        <v>163474</v>
      </c>
      <c r="H31" s="46">
        <v>1020115</v>
      </c>
      <c r="I31" s="52">
        <f t="shared" si="0"/>
        <v>10364625</v>
      </c>
      <c r="J31" s="53">
        <f t="shared" si="1"/>
        <v>2.581505819701738</v>
      </c>
      <c r="K31" s="54">
        <f t="shared" si="2"/>
        <v>17</v>
      </c>
      <c r="L31" s="2"/>
      <c r="M31" s="2"/>
      <c r="N31" s="2"/>
    </row>
    <row r="32" spans="2:14" ht="18" customHeight="1">
      <c r="B32" s="6" t="s">
        <v>28</v>
      </c>
      <c r="C32" s="37">
        <v>216109</v>
      </c>
      <c r="D32" s="37">
        <v>2437271</v>
      </c>
      <c r="E32" s="37">
        <v>1124700</v>
      </c>
      <c r="F32" s="37">
        <v>0</v>
      </c>
      <c r="G32" s="37">
        <v>113946</v>
      </c>
      <c r="H32" s="46">
        <v>812501</v>
      </c>
      <c r="I32" s="42">
        <f t="shared" si="0"/>
        <v>4704527</v>
      </c>
      <c r="J32" s="43">
        <f t="shared" si="1"/>
        <v>1.171751397609075</v>
      </c>
      <c r="K32" s="44">
        <f t="shared" si="2"/>
        <v>30</v>
      </c>
      <c r="L32" s="2"/>
      <c r="M32" s="2"/>
      <c r="N32" s="2"/>
    </row>
    <row r="33" spans="2:14" ht="18" customHeight="1">
      <c r="B33" s="6" t="s">
        <v>29</v>
      </c>
      <c r="C33" s="37">
        <v>0</v>
      </c>
      <c r="D33" s="37">
        <v>0</v>
      </c>
      <c r="E33" s="37">
        <v>0</v>
      </c>
      <c r="F33" s="37">
        <v>0</v>
      </c>
      <c r="G33" s="37">
        <v>0</v>
      </c>
      <c r="H33" s="46">
        <v>0</v>
      </c>
      <c r="I33" s="42">
        <f t="shared" si="0"/>
        <v>0</v>
      </c>
      <c r="J33" s="43">
        <f t="shared" si="1"/>
        <v>0</v>
      </c>
      <c r="K33" s="44">
        <f t="shared" si="2"/>
        <v>50</v>
      </c>
      <c r="L33" s="2"/>
      <c r="M33" s="2"/>
      <c r="N33" s="2"/>
    </row>
    <row r="34" spans="2:14" ht="18" customHeight="1">
      <c r="B34" s="6" t="s">
        <v>63</v>
      </c>
      <c r="C34" s="37">
        <v>0</v>
      </c>
      <c r="D34" s="37">
        <v>2651408</v>
      </c>
      <c r="E34" s="37">
        <v>0</v>
      </c>
      <c r="F34" s="37">
        <v>0</v>
      </c>
      <c r="G34" s="37">
        <v>101365</v>
      </c>
      <c r="H34" s="46">
        <v>523274</v>
      </c>
      <c r="I34" s="42">
        <f t="shared" si="0"/>
        <v>3276047</v>
      </c>
      <c r="J34" s="43">
        <f t="shared" si="1"/>
        <v>0.81596144540843685</v>
      </c>
      <c r="K34" s="44">
        <f t="shared" si="2"/>
        <v>35</v>
      </c>
      <c r="L34" s="2"/>
      <c r="M34" s="2"/>
      <c r="N34" s="2"/>
    </row>
    <row r="35" spans="2:14" ht="18" customHeight="1">
      <c r="B35" s="6" t="s">
        <v>30</v>
      </c>
      <c r="C35" s="37">
        <v>2628416</v>
      </c>
      <c r="D35" s="37">
        <v>12838998</v>
      </c>
      <c r="E35" s="37">
        <v>0</v>
      </c>
      <c r="F35" s="37">
        <v>50000</v>
      </c>
      <c r="G35" s="37">
        <v>265452</v>
      </c>
      <c r="H35" s="46">
        <v>762100</v>
      </c>
      <c r="I35" s="49">
        <f t="shared" si="0"/>
        <v>16544966</v>
      </c>
      <c r="J35" s="50">
        <f t="shared" si="1"/>
        <v>4.1208365971530458</v>
      </c>
      <c r="K35" s="51">
        <f t="shared" si="2"/>
        <v>4</v>
      </c>
      <c r="L35" s="2"/>
      <c r="M35" s="2"/>
      <c r="N35" s="2"/>
    </row>
    <row r="36" spans="2:14" ht="18" customHeight="1">
      <c r="B36" s="66" t="s">
        <v>31</v>
      </c>
      <c r="C36" s="55">
        <v>3370400</v>
      </c>
      <c r="D36" s="55">
        <v>10037773</v>
      </c>
      <c r="E36" s="55">
        <v>0</v>
      </c>
      <c r="F36" s="55">
        <v>0</v>
      </c>
      <c r="G36" s="55">
        <v>168969</v>
      </c>
      <c r="H36" s="56">
        <v>1908078</v>
      </c>
      <c r="I36" s="57">
        <f t="shared" si="0"/>
        <v>15485220</v>
      </c>
      <c r="J36" s="58">
        <f t="shared" si="1"/>
        <v>3.8568868192878898</v>
      </c>
      <c r="K36" s="59">
        <f t="shared" si="2"/>
        <v>6</v>
      </c>
      <c r="L36" s="2"/>
      <c r="M36" s="2"/>
      <c r="N36" s="2"/>
    </row>
    <row r="37" spans="2:14" ht="18" customHeight="1">
      <c r="B37" s="6" t="s">
        <v>32</v>
      </c>
      <c r="C37" s="37">
        <v>0</v>
      </c>
      <c r="D37" s="37">
        <v>0</v>
      </c>
      <c r="E37" s="37">
        <v>0</v>
      </c>
      <c r="F37" s="37">
        <v>25000</v>
      </c>
      <c r="G37" s="37">
        <v>0</v>
      </c>
      <c r="H37" s="46">
        <v>0</v>
      </c>
      <c r="I37" s="42">
        <f t="shared" si="0"/>
        <v>25000</v>
      </c>
      <c r="J37" s="43">
        <f t="shared" si="1"/>
        <v>6.2267226737622878E-3</v>
      </c>
      <c r="K37" s="44">
        <f t="shared" si="2"/>
        <v>49</v>
      </c>
      <c r="L37" s="2"/>
      <c r="M37" s="2"/>
      <c r="N37" s="2"/>
    </row>
    <row r="38" spans="2:14" ht="18" customHeight="1">
      <c r="B38" s="6" t="s">
        <v>33</v>
      </c>
      <c r="C38" s="37">
        <v>1409271</v>
      </c>
      <c r="D38" s="37">
        <v>9622100</v>
      </c>
      <c r="E38" s="37">
        <v>1954400</v>
      </c>
      <c r="F38" s="37">
        <v>0</v>
      </c>
      <c r="G38" s="37">
        <v>192568</v>
      </c>
      <c r="H38" s="46">
        <v>843810</v>
      </c>
      <c r="I38" s="42">
        <f t="shared" si="0"/>
        <v>14022149</v>
      </c>
      <c r="J38" s="43">
        <f t="shared" si="1"/>
        <v>3.4924813245269277</v>
      </c>
      <c r="K38" s="44">
        <f t="shared" si="2"/>
        <v>8</v>
      </c>
      <c r="L38" s="2"/>
      <c r="M38" s="2"/>
      <c r="N38" s="2"/>
    </row>
    <row r="39" spans="2:14" ht="18" customHeight="1">
      <c r="B39" s="6" t="s">
        <v>57</v>
      </c>
      <c r="C39" s="37">
        <v>899726</v>
      </c>
      <c r="D39" s="37">
        <v>4271970</v>
      </c>
      <c r="E39" s="37">
        <v>1840201</v>
      </c>
      <c r="F39" s="37">
        <v>0</v>
      </c>
      <c r="G39" s="37">
        <v>99024</v>
      </c>
      <c r="H39" s="46">
        <v>1064112</v>
      </c>
      <c r="I39" s="42">
        <f t="shared" si="0"/>
        <v>8175033</v>
      </c>
      <c r="J39" s="43">
        <f t="shared" si="1"/>
        <v>2.0361465335941973</v>
      </c>
      <c r="K39" s="44">
        <f t="shared" si="2"/>
        <v>23</v>
      </c>
      <c r="L39" s="2"/>
      <c r="M39" s="2"/>
      <c r="N39" s="2"/>
    </row>
    <row r="40" spans="2:14" ht="18" customHeight="1">
      <c r="B40" s="67" t="s">
        <v>34</v>
      </c>
      <c r="C40" s="69">
        <v>85375</v>
      </c>
      <c r="D40" s="69">
        <v>378762</v>
      </c>
      <c r="E40" s="69">
        <v>0</v>
      </c>
      <c r="F40" s="69">
        <v>27363</v>
      </c>
      <c r="G40" s="69">
        <v>0</v>
      </c>
      <c r="H40" s="70">
        <v>-50000</v>
      </c>
      <c r="I40" s="62">
        <f t="shared" si="0"/>
        <v>441500</v>
      </c>
      <c r="J40" s="63">
        <f t="shared" si="1"/>
        <v>0.109963922418642</v>
      </c>
      <c r="K40" s="64">
        <f t="shared" si="2"/>
        <v>47</v>
      </c>
      <c r="L40" s="2"/>
      <c r="M40" s="2"/>
      <c r="N40" s="2"/>
    </row>
    <row r="41" spans="2:14" ht="18" customHeight="1">
      <c r="B41" s="6" t="s">
        <v>35</v>
      </c>
      <c r="C41" s="37">
        <v>0</v>
      </c>
      <c r="D41" s="37">
        <v>4118850</v>
      </c>
      <c r="E41" s="37">
        <v>0</v>
      </c>
      <c r="F41" s="37">
        <v>0</v>
      </c>
      <c r="G41" s="37">
        <v>79297</v>
      </c>
      <c r="H41" s="46">
        <v>200000</v>
      </c>
      <c r="I41" s="52">
        <f t="shared" si="0"/>
        <v>4398147</v>
      </c>
      <c r="J41" s="53">
        <f t="shared" si="1"/>
        <v>1.0954416658975834</v>
      </c>
      <c r="K41" s="54">
        <f t="shared" si="2"/>
        <v>32</v>
      </c>
      <c r="L41" s="2"/>
      <c r="M41" s="2"/>
      <c r="N41" s="2"/>
    </row>
    <row r="42" spans="2:14" ht="18" customHeight="1">
      <c r="B42" s="6" t="s">
        <v>36</v>
      </c>
      <c r="C42" s="37">
        <v>781078</v>
      </c>
      <c r="D42" s="37">
        <v>1203715</v>
      </c>
      <c r="E42" s="37">
        <v>898096</v>
      </c>
      <c r="F42" s="37">
        <v>0</v>
      </c>
      <c r="G42" s="37">
        <v>99837</v>
      </c>
      <c r="H42" s="46">
        <v>523152</v>
      </c>
      <c r="I42" s="42">
        <f t="shared" si="0"/>
        <v>3505878</v>
      </c>
      <c r="J42" s="43">
        <f t="shared" si="1"/>
        <v>0.87320520136177537</v>
      </c>
      <c r="K42" s="44">
        <f t="shared" si="2"/>
        <v>34</v>
      </c>
      <c r="L42" s="2"/>
      <c r="M42" s="2"/>
      <c r="N42" s="2"/>
    </row>
    <row r="43" spans="2:14" ht="18" customHeight="1">
      <c r="B43" s="6" t="s">
        <v>58</v>
      </c>
      <c r="C43" s="37">
        <v>400211</v>
      </c>
      <c r="D43" s="37">
        <v>2157017</v>
      </c>
      <c r="E43" s="37">
        <v>171490</v>
      </c>
      <c r="F43" s="37">
        <v>0</v>
      </c>
      <c r="G43" s="37">
        <v>96108</v>
      </c>
      <c r="H43" s="46">
        <v>306784</v>
      </c>
      <c r="I43" s="42">
        <f t="shared" si="0"/>
        <v>3131610</v>
      </c>
      <c r="J43" s="43">
        <f t="shared" si="1"/>
        <v>0.77998667969522872</v>
      </c>
      <c r="K43" s="44">
        <f t="shared" si="2"/>
        <v>36</v>
      </c>
      <c r="L43" s="2"/>
      <c r="M43" s="2"/>
      <c r="N43" s="2"/>
    </row>
    <row r="44" spans="2:14" ht="18" customHeight="1">
      <c r="B44" s="6" t="s">
        <v>59</v>
      </c>
      <c r="C44" s="37">
        <v>418672</v>
      </c>
      <c r="D44" s="37">
        <v>4134779</v>
      </c>
      <c r="E44" s="37">
        <v>2550667</v>
      </c>
      <c r="F44" s="37">
        <v>25000</v>
      </c>
      <c r="G44" s="37">
        <v>113729</v>
      </c>
      <c r="H44" s="46">
        <v>1226315</v>
      </c>
      <c r="I44" s="42">
        <f t="shared" si="0"/>
        <v>8469162</v>
      </c>
      <c r="J44" s="43">
        <f t="shared" si="1"/>
        <v>2.1094049221266387</v>
      </c>
      <c r="K44" s="44">
        <f t="shared" si="2"/>
        <v>21</v>
      </c>
      <c r="L44" s="2"/>
      <c r="M44" s="2"/>
      <c r="N44" s="2"/>
    </row>
    <row r="45" spans="2:14" ht="18" customHeight="1">
      <c r="B45" s="6" t="s">
        <v>37</v>
      </c>
      <c r="C45" s="37">
        <v>988127</v>
      </c>
      <c r="D45" s="37">
        <v>0</v>
      </c>
      <c r="E45" s="37">
        <v>0</v>
      </c>
      <c r="F45" s="37">
        <v>0</v>
      </c>
      <c r="G45" s="37">
        <v>0</v>
      </c>
      <c r="H45" s="46">
        <v>0</v>
      </c>
      <c r="I45" s="49">
        <f t="shared" si="0"/>
        <v>988127</v>
      </c>
      <c r="J45" s="50">
        <f t="shared" si="1"/>
        <v>0.24611171181826832</v>
      </c>
      <c r="K45" s="51">
        <f t="shared" si="2"/>
        <v>42</v>
      </c>
      <c r="L45" s="2"/>
      <c r="M45" s="2"/>
      <c r="N45" s="2"/>
    </row>
    <row r="46" spans="2:14" ht="18" customHeight="1">
      <c r="B46" s="66" t="s">
        <v>38</v>
      </c>
      <c r="C46" s="55">
        <v>1370589</v>
      </c>
      <c r="D46" s="55">
        <v>1252899</v>
      </c>
      <c r="E46" s="55">
        <v>0</v>
      </c>
      <c r="F46" s="55">
        <v>0</v>
      </c>
      <c r="G46" s="55">
        <v>255433</v>
      </c>
      <c r="H46" s="56">
        <v>0</v>
      </c>
      <c r="I46" s="57">
        <f t="shared" si="0"/>
        <v>2878921</v>
      </c>
      <c r="J46" s="58">
        <f t="shared" si="1"/>
        <v>0.71704970666681589</v>
      </c>
      <c r="K46" s="59">
        <f t="shared" si="2"/>
        <v>37</v>
      </c>
      <c r="L46" s="2"/>
      <c r="M46" s="2"/>
      <c r="N46" s="2"/>
    </row>
    <row r="47" spans="2:14" ht="18" customHeight="1">
      <c r="B47" s="6" t="s">
        <v>39</v>
      </c>
      <c r="C47" s="37">
        <v>518550</v>
      </c>
      <c r="D47" s="37">
        <v>3083500</v>
      </c>
      <c r="E47" s="37">
        <v>260500</v>
      </c>
      <c r="F47" s="37">
        <v>0</v>
      </c>
      <c r="G47" s="37">
        <v>89587</v>
      </c>
      <c r="H47" s="46">
        <v>540630</v>
      </c>
      <c r="I47" s="42">
        <f t="shared" si="0"/>
        <v>4492767</v>
      </c>
      <c r="J47" s="43">
        <f t="shared" si="1"/>
        <v>1.1190085658732389</v>
      </c>
      <c r="K47" s="44">
        <f t="shared" si="2"/>
        <v>31</v>
      </c>
      <c r="L47" s="2"/>
      <c r="M47" s="2"/>
      <c r="N47" s="2"/>
    </row>
    <row r="48" spans="2:14" ht="18" customHeight="1">
      <c r="B48" s="68" t="s">
        <v>68</v>
      </c>
      <c r="C48" s="37">
        <v>1834283</v>
      </c>
      <c r="D48" s="37">
        <v>0</v>
      </c>
      <c r="E48" s="37">
        <v>0</v>
      </c>
      <c r="F48" s="37">
        <v>0</v>
      </c>
      <c r="G48" s="37">
        <v>0</v>
      </c>
      <c r="H48" s="46">
        <v>323696</v>
      </c>
      <c r="I48" s="42">
        <f t="shared" si="0"/>
        <v>2157979</v>
      </c>
      <c r="J48" s="43">
        <f t="shared" si="1"/>
        <v>0.53748547075211472</v>
      </c>
      <c r="K48" s="44">
        <f t="shared" si="2"/>
        <v>39</v>
      </c>
      <c r="L48" s="2"/>
      <c r="M48" s="2"/>
      <c r="N48" s="2"/>
    </row>
    <row r="49" spans="2:14" ht="18" customHeight="1">
      <c r="B49" s="6" t="s">
        <v>40</v>
      </c>
      <c r="C49" s="37">
        <v>6616476</v>
      </c>
      <c r="D49" s="37">
        <v>12810016</v>
      </c>
      <c r="E49" s="37">
        <v>112762</v>
      </c>
      <c r="F49" s="37">
        <v>0</v>
      </c>
      <c r="G49" s="37">
        <v>270868</v>
      </c>
      <c r="H49" s="46">
        <v>400000</v>
      </c>
      <c r="I49" s="42">
        <f t="shared" si="0"/>
        <v>20210122</v>
      </c>
      <c r="J49" s="43">
        <f t="shared" si="1"/>
        <v>5.0337129958760816</v>
      </c>
      <c r="K49" s="44">
        <f t="shared" si="2"/>
        <v>3</v>
      </c>
      <c r="L49" s="2"/>
      <c r="M49" s="2"/>
      <c r="N49" s="2"/>
    </row>
    <row r="50" spans="2:14" ht="18" customHeight="1">
      <c r="B50" s="67" t="s">
        <v>41</v>
      </c>
      <c r="C50" s="60">
        <v>799861</v>
      </c>
      <c r="D50" s="60">
        <v>11184069</v>
      </c>
      <c r="E50" s="60">
        <v>1265316</v>
      </c>
      <c r="F50" s="60">
        <v>28000</v>
      </c>
      <c r="G50" s="60">
        <v>165188</v>
      </c>
      <c r="H50" s="61">
        <v>500000</v>
      </c>
      <c r="I50" s="62">
        <f t="shared" si="0"/>
        <v>13942434</v>
      </c>
      <c r="J50" s="63">
        <f t="shared" si="1"/>
        <v>3.4726267966093691</v>
      </c>
      <c r="K50" s="64">
        <f t="shared" si="2"/>
        <v>9</v>
      </c>
      <c r="L50" s="2"/>
      <c r="M50" s="2"/>
      <c r="N50" s="2"/>
    </row>
    <row r="51" spans="2:14" ht="18" customHeight="1">
      <c r="B51" s="6" t="s">
        <v>42</v>
      </c>
      <c r="C51" s="37">
        <v>946932</v>
      </c>
      <c r="D51" s="37">
        <v>7512347</v>
      </c>
      <c r="E51" s="37">
        <v>0</v>
      </c>
      <c r="F51" s="37">
        <v>62094</v>
      </c>
      <c r="G51" s="37">
        <v>138614</v>
      </c>
      <c r="H51" s="46">
        <v>1465137</v>
      </c>
      <c r="I51" s="52">
        <f t="shared" si="0"/>
        <v>10125124</v>
      </c>
      <c r="J51" s="53">
        <f t="shared" si="1"/>
        <v>2.5218535674181886</v>
      </c>
      <c r="K51" s="54">
        <f t="shared" si="2"/>
        <v>19</v>
      </c>
      <c r="L51" s="2"/>
      <c r="M51" s="2"/>
      <c r="N51" s="2"/>
    </row>
    <row r="52" spans="2:14" ht="18" customHeight="1">
      <c r="B52" s="6" t="s">
        <v>43</v>
      </c>
      <c r="C52" s="37">
        <v>7200220</v>
      </c>
      <c r="D52" s="37">
        <v>13967392</v>
      </c>
      <c r="E52" s="37">
        <v>0</v>
      </c>
      <c r="F52" s="37">
        <v>0</v>
      </c>
      <c r="G52" s="37">
        <v>272305</v>
      </c>
      <c r="H52" s="46">
        <v>100001</v>
      </c>
      <c r="I52" s="42">
        <f t="shared" si="0"/>
        <v>21539918</v>
      </c>
      <c r="J52" s="43">
        <f t="shared" si="1"/>
        <v>5.3649238320632175</v>
      </c>
      <c r="K52" s="44">
        <f t="shared" si="2"/>
        <v>2</v>
      </c>
      <c r="L52" s="2"/>
      <c r="M52" s="2"/>
      <c r="N52" s="2"/>
    </row>
    <row r="53" spans="2:14" ht="18" customHeight="1">
      <c r="B53" s="6" t="s">
        <v>44</v>
      </c>
      <c r="C53" s="37">
        <v>982131</v>
      </c>
      <c r="D53" s="37">
        <v>210456</v>
      </c>
      <c r="E53" s="37">
        <v>0</v>
      </c>
      <c r="F53" s="37">
        <v>0</v>
      </c>
      <c r="G53" s="37">
        <v>81906</v>
      </c>
      <c r="H53" s="46">
        <v>210456</v>
      </c>
      <c r="I53" s="42">
        <f t="shared" si="0"/>
        <v>1484949</v>
      </c>
      <c r="J53" s="43">
        <f t="shared" si="1"/>
        <v>0.36985462430722543</v>
      </c>
      <c r="K53" s="44">
        <f t="shared" si="2"/>
        <v>41</v>
      </c>
      <c r="L53" s="2"/>
      <c r="M53" s="2"/>
      <c r="N53" s="2"/>
    </row>
    <row r="54" spans="2:14" ht="18" customHeight="1">
      <c r="B54" s="68" t="s">
        <v>45</v>
      </c>
      <c r="C54" s="37">
        <v>0</v>
      </c>
      <c r="D54" s="37">
        <v>491349</v>
      </c>
      <c r="E54" s="37">
        <v>0</v>
      </c>
      <c r="F54" s="37">
        <v>0</v>
      </c>
      <c r="G54" s="37">
        <v>71122</v>
      </c>
      <c r="H54" s="46">
        <v>0</v>
      </c>
      <c r="I54" s="42">
        <f t="shared" si="0"/>
        <v>562471</v>
      </c>
      <c r="J54" s="43">
        <f t="shared" si="1"/>
        <v>0.14009403716134991</v>
      </c>
      <c r="K54" s="44">
        <f t="shared" si="2"/>
        <v>46</v>
      </c>
      <c r="L54" s="2"/>
      <c r="M54" s="2"/>
      <c r="N54" s="2"/>
    </row>
    <row r="55" spans="2:14" ht="18" customHeight="1">
      <c r="B55" s="6" t="s">
        <v>46</v>
      </c>
      <c r="C55" s="37">
        <v>3178255</v>
      </c>
      <c r="D55" s="37">
        <v>4321011</v>
      </c>
      <c r="E55" s="37">
        <v>2924312</v>
      </c>
      <c r="F55" s="37">
        <v>0</v>
      </c>
      <c r="G55" s="37">
        <v>173907</v>
      </c>
      <c r="H55" s="46">
        <v>914226</v>
      </c>
      <c r="I55" s="49">
        <f t="shared" si="0"/>
        <v>11511711</v>
      </c>
      <c r="J55" s="50">
        <f t="shared" si="1"/>
        <v>2.8672092758999494</v>
      </c>
      <c r="K55" s="51">
        <f t="shared" si="2"/>
        <v>15</v>
      </c>
      <c r="L55" s="2"/>
      <c r="M55" s="2"/>
      <c r="N55" s="2"/>
    </row>
    <row r="56" spans="2:14" ht="18" customHeight="1">
      <c r="B56" s="66" t="s">
        <v>47</v>
      </c>
      <c r="C56" s="55">
        <v>252520</v>
      </c>
      <c r="D56" s="55">
        <v>3813973</v>
      </c>
      <c r="E56" s="55">
        <v>2120868</v>
      </c>
      <c r="F56" s="55">
        <v>25000</v>
      </c>
      <c r="G56" s="55">
        <v>93536</v>
      </c>
      <c r="H56" s="56">
        <v>45000</v>
      </c>
      <c r="I56" s="57">
        <f t="shared" si="0"/>
        <v>6350897</v>
      </c>
      <c r="J56" s="58">
        <f t="shared" si="1"/>
        <v>1.5818109739451556</v>
      </c>
      <c r="K56" s="59">
        <f t="shared" si="2"/>
        <v>27</v>
      </c>
      <c r="L56" s="2"/>
      <c r="M56" s="2"/>
      <c r="N56" s="2"/>
    </row>
    <row r="57" spans="2:14" ht="18" customHeight="1">
      <c r="B57" s="6" t="s">
        <v>48</v>
      </c>
      <c r="C57" s="37">
        <v>373036</v>
      </c>
      <c r="D57" s="37">
        <v>10411333</v>
      </c>
      <c r="E57" s="37">
        <v>2694515</v>
      </c>
      <c r="F57" s="37">
        <v>0</v>
      </c>
      <c r="G57" s="37">
        <v>203773</v>
      </c>
      <c r="H57" s="46">
        <v>562719</v>
      </c>
      <c r="I57" s="42">
        <f t="shared" si="0"/>
        <v>14245376</v>
      </c>
      <c r="J57" s="43">
        <f t="shared" si="1"/>
        <v>3.5480802294187654</v>
      </c>
      <c r="K57" s="44">
        <f t="shared" si="2"/>
        <v>7</v>
      </c>
      <c r="L57" s="2"/>
      <c r="M57" s="2"/>
      <c r="N57" s="2"/>
    </row>
    <row r="58" spans="2:14" ht="18" customHeight="1">
      <c r="B58" s="6" t="s">
        <v>49</v>
      </c>
      <c r="C58" s="37">
        <v>1441196</v>
      </c>
      <c r="D58" s="37">
        <v>33456143</v>
      </c>
      <c r="E58" s="37">
        <v>152008</v>
      </c>
      <c r="F58" s="37">
        <v>0</v>
      </c>
      <c r="G58" s="37">
        <v>373457</v>
      </c>
      <c r="H58" s="46">
        <v>880000</v>
      </c>
      <c r="I58" s="42">
        <f t="shared" si="0"/>
        <v>36302804</v>
      </c>
      <c r="J58" s="43">
        <f t="shared" si="1"/>
        <v>9.0418997115179316</v>
      </c>
      <c r="K58" s="44">
        <f t="shared" si="2"/>
        <v>1</v>
      </c>
      <c r="L58" s="2"/>
      <c r="M58" s="2"/>
      <c r="N58" s="2"/>
    </row>
    <row r="59" spans="2:14" ht="18" customHeight="1">
      <c r="B59" s="6" t="s">
        <v>66</v>
      </c>
      <c r="C59" s="37">
        <v>0</v>
      </c>
      <c r="D59" s="37">
        <v>0</v>
      </c>
      <c r="E59" s="37">
        <v>0</v>
      </c>
      <c r="F59" s="37">
        <v>0</v>
      </c>
      <c r="G59" s="37">
        <v>0</v>
      </c>
      <c r="H59" s="46">
        <v>0</v>
      </c>
      <c r="I59" s="42">
        <f t="shared" si="0"/>
        <v>0</v>
      </c>
      <c r="J59" s="43">
        <f t="shared" si="1"/>
        <v>0</v>
      </c>
      <c r="K59" s="44">
        <f t="shared" si="2"/>
        <v>50</v>
      </c>
      <c r="L59" s="2"/>
      <c r="M59" s="2"/>
      <c r="N59" s="2"/>
    </row>
    <row r="60" spans="2:14" ht="18" customHeight="1">
      <c r="B60" s="67" t="s">
        <v>50</v>
      </c>
      <c r="C60" s="60">
        <v>1847242</v>
      </c>
      <c r="D60" s="60">
        <v>2649099</v>
      </c>
      <c r="E60" s="60">
        <v>6399367</v>
      </c>
      <c r="F60" s="60">
        <v>0</v>
      </c>
      <c r="G60" s="60">
        <v>90643</v>
      </c>
      <c r="H60" s="61">
        <v>362618</v>
      </c>
      <c r="I60" s="62">
        <f t="shared" si="0"/>
        <v>11348969</v>
      </c>
      <c r="J60" s="63">
        <f t="shared" si="1"/>
        <v>2.8266753038450125</v>
      </c>
      <c r="K60" s="64">
        <f t="shared" si="2"/>
        <v>16</v>
      </c>
      <c r="L60" s="2"/>
      <c r="M60" s="2"/>
      <c r="N60" s="2"/>
    </row>
    <row r="61" spans="2:14" ht="18" customHeight="1">
      <c r="B61" s="6" t="s">
        <v>55</v>
      </c>
      <c r="C61" s="37">
        <v>5599912</v>
      </c>
      <c r="D61" s="37">
        <v>8939879</v>
      </c>
      <c r="E61" s="37">
        <v>0</v>
      </c>
      <c r="F61" s="37">
        <v>0</v>
      </c>
      <c r="G61" s="37">
        <v>185470</v>
      </c>
      <c r="H61" s="46">
        <v>1259108</v>
      </c>
      <c r="I61" s="52">
        <f t="shared" si="0"/>
        <v>15984369</v>
      </c>
      <c r="J61" s="53">
        <f t="shared" si="1"/>
        <v>3.9812093151233214</v>
      </c>
      <c r="K61" s="54">
        <f t="shared" si="2"/>
        <v>5</v>
      </c>
      <c r="L61" s="2"/>
      <c r="M61" s="2"/>
      <c r="N61" s="2"/>
    </row>
    <row r="62" spans="2:14" ht="18" customHeight="1">
      <c r="B62" s="6" t="s">
        <v>69</v>
      </c>
      <c r="C62" s="37">
        <v>0</v>
      </c>
      <c r="D62" s="37">
        <v>0</v>
      </c>
      <c r="E62" s="37">
        <v>0</v>
      </c>
      <c r="F62" s="37">
        <v>0</v>
      </c>
      <c r="G62" s="37">
        <v>0</v>
      </c>
      <c r="H62" s="46">
        <v>0</v>
      </c>
      <c r="I62" s="42">
        <f t="shared" si="0"/>
        <v>0</v>
      </c>
      <c r="J62" s="43">
        <f t="shared" si="1"/>
        <v>0</v>
      </c>
      <c r="K62" s="44">
        <f t="shared" si="2"/>
        <v>50</v>
      </c>
      <c r="L62" s="2"/>
      <c r="M62" s="2"/>
      <c r="N62" s="2"/>
    </row>
    <row r="63" spans="2:14" ht="18" customHeight="1">
      <c r="B63" s="6" t="s">
        <v>51</v>
      </c>
      <c r="C63" s="37">
        <v>108464</v>
      </c>
      <c r="D63" s="37">
        <v>11149684</v>
      </c>
      <c r="E63" s="37">
        <v>199378</v>
      </c>
      <c r="F63" s="37">
        <v>25000</v>
      </c>
      <c r="G63" s="37">
        <v>146002</v>
      </c>
      <c r="H63" s="46">
        <v>955308</v>
      </c>
      <c r="I63" s="42">
        <f t="shared" si="0"/>
        <v>12583836</v>
      </c>
      <c r="J63" s="43">
        <f t="shared" si="1"/>
        <v>3.1342422777642454</v>
      </c>
      <c r="K63" s="44">
        <f t="shared" si="2"/>
        <v>13</v>
      </c>
      <c r="L63" s="2"/>
      <c r="M63" s="2"/>
      <c r="N63" s="2"/>
    </row>
    <row r="64" spans="2:14" ht="18" customHeight="1">
      <c r="B64" s="6" t="s">
        <v>52</v>
      </c>
      <c r="C64" s="37">
        <v>0</v>
      </c>
      <c r="D64" s="37">
        <v>0</v>
      </c>
      <c r="E64" s="37">
        <v>0</v>
      </c>
      <c r="F64" s="37">
        <v>0</v>
      </c>
      <c r="G64" s="37">
        <v>0</v>
      </c>
      <c r="H64" s="46">
        <v>0</v>
      </c>
      <c r="I64" s="42">
        <f t="shared" si="0"/>
        <v>0</v>
      </c>
      <c r="J64" s="43">
        <f t="shared" si="1"/>
        <v>0</v>
      </c>
      <c r="K64" s="44">
        <f t="shared" si="2"/>
        <v>50</v>
      </c>
      <c r="L64" s="2"/>
      <c r="M64" s="2"/>
      <c r="N64" s="2"/>
    </row>
    <row r="65" spans="2:15" ht="18" customHeight="1">
      <c r="B65" s="6" t="s">
        <v>53</v>
      </c>
      <c r="C65" s="47">
        <v>42500</v>
      </c>
      <c r="D65" s="47">
        <v>8756774</v>
      </c>
      <c r="E65" s="47">
        <v>0</v>
      </c>
      <c r="F65" s="47">
        <v>0</v>
      </c>
      <c r="G65" s="47">
        <v>193414</v>
      </c>
      <c r="H65" s="48">
        <v>350000</v>
      </c>
      <c r="I65" s="42">
        <f t="shared" si="0"/>
        <v>9342688</v>
      </c>
      <c r="J65" s="43">
        <f t="shared" si="1"/>
        <v>2.3269730881394737</v>
      </c>
      <c r="K65" s="44">
        <f t="shared" si="2"/>
        <v>20</v>
      </c>
      <c r="L65" s="2"/>
      <c r="M65" s="2"/>
      <c r="N65" s="2"/>
    </row>
    <row r="66" spans="2:15" ht="18" customHeight="1">
      <c r="B66" s="6" t="s">
        <v>54</v>
      </c>
      <c r="C66" s="37">
        <v>0</v>
      </c>
      <c r="D66" s="37">
        <v>2956005</v>
      </c>
      <c r="E66" s="37">
        <v>1113013</v>
      </c>
      <c r="F66" s="37">
        <v>0</v>
      </c>
      <c r="G66" s="37">
        <v>83737</v>
      </c>
      <c r="H66" s="46">
        <v>581288</v>
      </c>
      <c r="I66" s="42">
        <f t="shared" si="0"/>
        <v>4734043</v>
      </c>
      <c r="J66" s="43">
        <f t="shared" si="1"/>
        <v>1.1791029154666257</v>
      </c>
      <c r="K66" s="44">
        <f t="shared" si="2"/>
        <v>29</v>
      </c>
      <c r="L66" s="2"/>
      <c r="M66" s="2"/>
      <c r="N66" s="2"/>
    </row>
    <row r="67" spans="2:15" ht="15.75" thickBot="1">
      <c r="B67" s="13"/>
      <c r="C67" s="2"/>
      <c r="D67" s="2"/>
      <c r="E67" s="2"/>
      <c r="F67" s="2"/>
      <c r="G67" s="2"/>
      <c r="H67" s="2"/>
      <c r="I67" s="23"/>
      <c r="J67" s="24"/>
      <c r="K67" s="35"/>
      <c r="L67" s="2"/>
      <c r="M67" s="2"/>
      <c r="N67" s="2"/>
    </row>
    <row r="68" spans="2:15">
      <c r="B68" s="10"/>
      <c r="C68" s="16"/>
      <c r="D68" s="16"/>
      <c r="E68" s="16"/>
      <c r="F68" s="16"/>
      <c r="G68" s="16"/>
      <c r="H68" s="16"/>
      <c r="I68" s="25"/>
      <c r="J68" s="26"/>
      <c r="K68" s="27"/>
      <c r="L68" s="2"/>
      <c r="M68" s="2"/>
      <c r="N68" s="2"/>
    </row>
    <row r="69" spans="2:15">
      <c r="B69" s="6" t="s">
        <v>3</v>
      </c>
      <c r="C69" s="4">
        <f t="shared" ref="C69:H69" si="3">SUM(C11:C66)</f>
        <v>56169491</v>
      </c>
      <c r="D69" s="4">
        <f t="shared" si="3"/>
        <v>276820127</v>
      </c>
      <c r="E69" s="4">
        <f>SUM(E11:E66)</f>
        <v>34754989</v>
      </c>
      <c r="F69" s="4">
        <f t="shared" si="3"/>
        <v>1030330</v>
      </c>
      <c r="G69" s="4">
        <f t="shared" si="3"/>
        <v>6195582</v>
      </c>
      <c r="H69" s="4">
        <f t="shared" si="3"/>
        <v>26524799</v>
      </c>
      <c r="I69" s="21">
        <f>SUM(I11:I66)</f>
        <v>401495318</v>
      </c>
      <c r="J69" s="22">
        <f>SUM(J11:J66)</f>
        <v>99.999999999999972</v>
      </c>
      <c r="K69" s="28"/>
      <c r="L69" s="2"/>
      <c r="M69" s="2"/>
      <c r="N69" s="2"/>
    </row>
    <row r="70" spans="2:15" ht="10.7" customHeight="1">
      <c r="B70" s="6"/>
      <c r="C70" s="4"/>
      <c r="D70" s="4"/>
      <c r="E70" s="4"/>
      <c r="F70" s="4"/>
      <c r="G70" s="4"/>
      <c r="H70" s="4"/>
      <c r="I70" s="21"/>
      <c r="J70" s="22"/>
      <c r="K70" s="28"/>
      <c r="L70" s="2"/>
      <c r="M70" s="2"/>
      <c r="N70" s="2"/>
    </row>
    <row r="71" spans="2:15">
      <c r="B71" s="17" t="s">
        <v>11</v>
      </c>
      <c r="C71" s="9">
        <f t="shared" ref="C71:H71" si="4">(C69/$I$69)*100</f>
        <v>13.990073727335469</v>
      </c>
      <c r="D71" s="9">
        <f t="shared" si="4"/>
        <v>68.947286453786234</v>
      </c>
      <c r="E71" s="9">
        <f t="shared" si="4"/>
        <v>8.6563871213063575</v>
      </c>
      <c r="F71" s="9">
        <f t="shared" si="4"/>
        <v>0.25662316689829989</v>
      </c>
      <c r="G71" s="9">
        <f t="shared" si="4"/>
        <v>1.5431268366621402</v>
      </c>
      <c r="H71" s="9">
        <f t="shared" si="4"/>
        <v>6.6065026940114899</v>
      </c>
      <c r="I71" s="7">
        <f>SUM(C71:H71)</f>
        <v>99.999999999999986</v>
      </c>
      <c r="J71" s="29"/>
      <c r="K71" s="30"/>
      <c r="L71" s="2"/>
      <c r="M71" s="2"/>
      <c r="N71" s="2"/>
    </row>
    <row r="72" spans="2:15" ht="15.75" thickBot="1">
      <c r="B72" s="13" t="s">
        <v>10</v>
      </c>
      <c r="C72" s="18"/>
      <c r="D72" s="18"/>
      <c r="E72" s="18"/>
      <c r="F72" s="18"/>
      <c r="G72" s="18"/>
      <c r="H72" s="18"/>
      <c r="I72" s="31"/>
      <c r="J72" s="32"/>
      <c r="K72" s="33"/>
      <c r="L72" s="2"/>
      <c r="M72" s="2"/>
      <c r="N72" s="2"/>
      <c r="O72" s="2"/>
    </row>
    <row r="73" spans="2:15">
      <c r="B73" t="s">
        <v>0</v>
      </c>
      <c r="C73" s="2"/>
      <c r="D73" s="2" t="s">
        <v>0</v>
      </c>
      <c r="E73" s="2" t="s">
        <v>0</v>
      </c>
      <c r="F73" s="2"/>
      <c r="G73" s="2"/>
      <c r="H73" s="2" t="s">
        <v>0</v>
      </c>
      <c r="I73" s="2" t="s">
        <v>0</v>
      </c>
      <c r="J73" s="2"/>
      <c r="K73" s="2" t="s">
        <v>0</v>
      </c>
      <c r="L73" s="2" t="s">
        <v>0</v>
      </c>
      <c r="M73" s="2"/>
      <c r="N73" s="2"/>
      <c r="O73" s="2"/>
    </row>
    <row r="74" spans="2:15" ht="15.75">
      <c r="B74" s="36"/>
      <c r="C74" s="2"/>
      <c r="D74" s="2"/>
      <c r="E74" s="2"/>
      <c r="F74" s="2"/>
      <c r="G74" s="2"/>
      <c r="H74" s="2"/>
      <c r="I74" s="2" t="s">
        <v>0</v>
      </c>
      <c r="J74" s="2"/>
      <c r="K74" s="2"/>
      <c r="L74" s="2" t="s">
        <v>0</v>
      </c>
      <c r="M74" s="2"/>
      <c r="N74" s="2"/>
      <c r="O74" s="2"/>
    </row>
    <row r="77" spans="2:15">
      <c r="E77" s="38"/>
    </row>
    <row r="83" spans="6:6">
      <c r="F83" s="38"/>
    </row>
  </sheetData>
  <mergeCells count="2">
    <mergeCell ref="B3:K3"/>
    <mergeCell ref="B4:K4"/>
  </mergeCells>
  <phoneticPr fontId="0" type="noConversion"/>
  <printOptions horizontalCentered="1" verticalCentered="1"/>
  <pageMargins left="0.5" right="0.5" top="0.5" bottom="0.5" header="0.5" footer="0.5"/>
  <pageSetup scale="59" orientation="portrait" horizontalDpi="300" verticalDpi="300" r:id="rId1"/>
  <headerFooter alignWithMargins="0"/>
  <rowBreaks count="1" manualBreakCount="1">
    <brk id="7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t-35</vt:lpstr>
      <vt:lpstr>'t-35'!Print_Area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2011-05-27T18:17:33Z</cp:lastPrinted>
  <dcterms:created xsi:type="dcterms:W3CDTF">1999-02-24T13:02:08Z</dcterms:created>
  <dcterms:modified xsi:type="dcterms:W3CDTF">2011-06-03T18:39:37Z</dcterms:modified>
</cp:coreProperties>
</file>