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6885" windowWidth="19215" windowHeight="6555"/>
  </bookViews>
  <sheets>
    <sheet name="t-35" sheetId="1" r:id="rId1"/>
  </sheets>
  <definedNames>
    <definedName name="_xlnm.Print_Area" localSheetId="0">'t-35'!$A$1:$M$73</definedName>
    <definedName name="Print_Area_MI">'t-35'!$B$3:$N$74</definedName>
  </definedNames>
  <calcPr calcId="145621"/>
</workbook>
</file>

<file path=xl/calcChain.xml><?xml version="1.0" encoding="utf-8"?>
<calcChain xmlns="http://schemas.openxmlformats.org/spreadsheetml/2006/main">
  <c r="H69" i="1" l="1"/>
  <c r="I71" i="1"/>
  <c r="H71" i="1"/>
  <c r="I69" i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1" i="1"/>
  <c r="E69" i="1"/>
  <c r="G69" i="1"/>
  <c r="F69" i="1"/>
  <c r="D69" i="1"/>
  <c r="J69" i="1" l="1"/>
  <c r="K12" i="1" s="1"/>
  <c r="K51" i="1"/>
  <c r="K35" i="1"/>
  <c r="K19" i="1"/>
  <c r="K58" i="1"/>
  <c r="K42" i="1"/>
  <c r="K26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D71" i="1"/>
  <c r="F71" i="1"/>
  <c r="C69" i="1"/>
  <c r="G71" i="1"/>
  <c r="K18" i="1" l="1"/>
  <c r="K34" i="1"/>
  <c r="K50" i="1"/>
  <c r="K66" i="1"/>
  <c r="K27" i="1"/>
  <c r="K43" i="1"/>
  <c r="K59" i="1"/>
  <c r="E71" i="1"/>
  <c r="K14" i="1"/>
  <c r="K22" i="1"/>
  <c r="K30" i="1"/>
  <c r="K38" i="1"/>
  <c r="K46" i="1"/>
  <c r="K54" i="1"/>
  <c r="K62" i="1"/>
  <c r="K15" i="1"/>
  <c r="K23" i="1"/>
  <c r="K31" i="1"/>
  <c r="K39" i="1"/>
  <c r="K47" i="1"/>
  <c r="K55" i="1"/>
  <c r="K63" i="1"/>
  <c r="K11" i="1"/>
  <c r="K16" i="1"/>
  <c r="K20" i="1"/>
  <c r="K24" i="1"/>
  <c r="K28" i="1"/>
  <c r="K32" i="1"/>
  <c r="K36" i="1"/>
  <c r="K40" i="1"/>
  <c r="K44" i="1"/>
  <c r="K48" i="1"/>
  <c r="K52" i="1"/>
  <c r="K56" i="1"/>
  <c r="K60" i="1"/>
  <c r="K64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C71" i="1"/>
  <c r="K69" i="1" l="1"/>
  <c r="J71" i="1"/>
</calcChain>
</file>

<file path=xl/sharedStrings.xml><?xml version="1.0" encoding="utf-8"?>
<sst xmlns="http://schemas.openxmlformats.org/spreadsheetml/2006/main" count="85" uniqueCount="74">
  <si>
    <t xml:space="preserve"> </t>
  </si>
  <si>
    <t>PROJECT</t>
  </si>
  <si>
    <t>STATE</t>
  </si>
  <si>
    <t>TOTAL</t>
  </si>
  <si>
    <t>% OF</t>
  </si>
  <si>
    <t xml:space="preserve">  STATE</t>
  </si>
  <si>
    <t>CAPITAL</t>
  </si>
  <si>
    <t>OPERATING</t>
  </si>
  <si>
    <t>ADMIN.</t>
  </si>
  <si>
    <t>OBLIGATIONS</t>
  </si>
  <si>
    <t xml:space="preserve">  </t>
  </si>
  <si>
    <t>Percent of Total</t>
  </si>
  <si>
    <t>Alabama</t>
  </si>
  <si>
    <t>Alaska</t>
  </si>
  <si>
    <t>Arizona</t>
  </si>
  <si>
    <t>Arkansas</t>
  </si>
  <si>
    <t>California</t>
  </si>
  <si>
    <t>Colorado</t>
  </si>
  <si>
    <t>Connecticut</t>
  </si>
  <si>
    <t>Florida</t>
  </si>
  <si>
    <t>Georgia</t>
  </si>
  <si>
    <t>Guam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</si>
  <si>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</si>
  <si>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</si>
  <si>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</si>
  <si>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</si>
  <si>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</si>
  <si>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</si>
  <si>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</si>
  <si>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</si>
  <si>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</si>
  <si>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</si>
  <si>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</si>
  <si>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</si>
  <si>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</si>
  <si>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</si>
  <si>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</si>
  <si>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</si>
  <si>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</si>
  <si>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</si>
  <si>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</si>
  <si>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</si>
  <si>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</si>
  <si>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</si>
  <si>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</si>
  <si>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</si>
  <si>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</si>
  <si>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</si>
  <si>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</si>
  <si>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</si>
  <si>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</si>
  <si>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Washington</t>
  </si>
  <si>
    <t>West Virginia</t>
  </si>
  <si>
    <t>Wisconsin</t>
  </si>
  <si>
    <t>Wyoming</t>
  </si>
  <si>
    <t>Virginia</t>
  </si>
  <si>
    <t>RANK</t>
  </si>
  <si>
    <t>Montana</t>
  </si>
  <si>
    <t>New Jersey</t>
  </si>
  <si>
    <t>New Mexico</t>
  </si>
  <si>
    <t>TABLE 35</t>
  </si>
  <si>
    <t>PLANNING</t>
  </si>
  <si>
    <t>Lousiana</t>
  </si>
  <si>
    <t>Massachussets</t>
  </si>
  <si>
    <t>Delaware</t>
  </si>
  <si>
    <t>Hawaii</t>
  </si>
  <si>
    <t>Utah</t>
  </si>
  <si>
    <t>RTAP</t>
  </si>
  <si>
    <t>Northern Mariana Islands</t>
  </si>
  <si>
    <t>Virgin Islands</t>
  </si>
  <si>
    <t>District of Columbia</t>
  </si>
  <si>
    <t>American Samoa</t>
  </si>
  <si>
    <t>NON-URBANIZED AREA FORMULA OBLIGATIONS IN FY 2010 BY STATE AND BY CATEGORY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</si>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</sst>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7" x14ac:knownFonts="1">
    <font>
      <sz val="12"/>
      <name val="Arial"/>
    </font>
    <font>
      <b/>
      <sz val="14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/>
      <diagonal/>
    </border>
    <border>
      <left style="medium">
        <color indexed="8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/>
      <bottom style="hair">
        <color theme="0" tint="-0.34998626667073579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indexed="8"/>
      </top>
      <bottom style="hair">
        <color theme="0" tint="-0.34998626667073579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Fill="1" applyBorder="1"/>
    <xf numFmtId="37" fontId="0" fillId="0" borderId="0" xfId="0" applyNumberFormat="1" applyProtection="1"/>
    <xf numFmtId="0" fontId="0" fillId="0" borderId="0" xfId="0" applyAlignment="1">
      <alignment horizontal="center"/>
    </xf>
    <xf numFmtId="5" fontId="0" fillId="0" borderId="0" xfId="0" applyNumberFormat="1" applyBorder="1" applyProtection="1"/>
    <xf numFmtId="0" fontId="0" fillId="0" borderId="0" xfId="0" applyFill="1" applyBorder="1"/>
    <xf numFmtId="0" fontId="0" fillId="0" borderId="2" xfId="0" applyBorder="1"/>
    <xf numFmtId="164" fontId="2" fillId="2" borderId="2" xfId="0" applyNumberFormat="1" applyFont="1" applyFill="1" applyBorder="1" applyProtection="1"/>
    <xf numFmtId="0" fontId="0" fillId="0" borderId="3" xfId="0" applyBorder="1"/>
    <xf numFmtId="164" fontId="2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7" fontId="0" fillId="0" borderId="5" xfId="0" applyNumberFormat="1" applyBorder="1" applyProtection="1"/>
    <xf numFmtId="0" fontId="2" fillId="0" borderId="2" xfId="0" applyFont="1" applyBorder="1"/>
    <xf numFmtId="37" fontId="0" fillId="0" borderId="8" xfId="0" applyNumberFormat="1" applyBorder="1" applyProtection="1"/>
    <xf numFmtId="0" fontId="0" fillId="0" borderId="10" xfId="0" applyBorder="1"/>
    <xf numFmtId="0" fontId="0" fillId="0" borderId="11" xfId="0" applyBorder="1"/>
    <xf numFmtId="5" fontId="4" fillId="2" borderId="2" xfId="0" applyNumberFormat="1" applyFont="1" applyFill="1" applyBorder="1" applyProtection="1"/>
    <xf numFmtId="164" fontId="4" fillId="2" borderId="0" xfId="0" applyNumberFormat="1" applyFont="1" applyFill="1" applyBorder="1" applyProtection="1"/>
    <xf numFmtId="37" fontId="4" fillId="2" borderId="2" xfId="0" applyNumberFormat="1" applyFont="1" applyFill="1" applyBorder="1" applyProtection="1"/>
    <xf numFmtId="37" fontId="4" fillId="2" borderId="0" xfId="0" applyNumberFormat="1" applyFont="1" applyFill="1" applyBorder="1" applyProtection="1"/>
    <xf numFmtId="37" fontId="4" fillId="2" borderId="4" xfId="0" applyNumberFormat="1" applyFont="1" applyFill="1" applyBorder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164" fontId="4" fillId="2" borderId="12" xfId="0" applyNumberFormat="1" applyFont="1" applyFill="1" applyBorder="1" applyProtection="1"/>
    <xf numFmtId="5" fontId="4" fillId="2" borderId="0" xfId="0" applyNumberFormat="1" applyFont="1" applyFill="1" applyBorder="1" applyProtection="1"/>
    <xf numFmtId="5" fontId="4" fillId="2" borderId="12" xfId="0" applyNumberFormat="1" applyFont="1" applyFill="1" applyBorder="1" applyProtection="1"/>
    <xf numFmtId="5" fontId="4" fillId="2" borderId="7" xfId="0" applyNumberFormat="1" applyFont="1" applyFill="1" applyBorder="1" applyProtection="1"/>
    <xf numFmtId="5" fontId="4" fillId="2" borderId="8" xfId="0" applyNumberFormat="1" applyFont="1" applyFill="1" applyBorder="1" applyProtection="1"/>
    <xf numFmtId="5" fontId="4" fillId="2" borderId="9" xfId="0" applyNumberFormat="1" applyFont="1" applyFill="1" applyBorder="1" applyProtection="1"/>
    <xf numFmtId="0" fontId="5" fillId="0" borderId="0" xfId="0" applyFont="1"/>
    <xf numFmtId="37" fontId="4" fillId="2" borderId="12" xfId="0" applyNumberFormat="1" applyFont="1" applyFill="1" applyBorder="1" applyAlignment="1" applyProtection="1">
      <alignment horizontal="center"/>
    </xf>
    <xf numFmtId="0" fontId="6" fillId="0" borderId="0" xfId="0" applyFont="1"/>
    <xf numFmtId="37" fontId="0" fillId="0" borderId="0" xfId="0" applyNumberFormat="1" applyBorder="1" applyProtection="1"/>
    <xf numFmtId="5" fontId="0" fillId="0" borderId="0" xfId="0" applyNumberFormat="1"/>
    <xf numFmtId="5" fontId="4" fillId="2" borderId="13" xfId="0" applyNumberFormat="1" applyFont="1" applyFill="1" applyBorder="1" applyProtection="1"/>
    <xf numFmtId="164" fontId="4" fillId="2" borderId="14" xfId="0" applyNumberFormat="1" applyFont="1" applyFill="1" applyBorder="1" applyProtection="1"/>
    <xf numFmtId="37" fontId="3" fillId="2" borderId="15" xfId="0" applyNumberFormat="1" applyFont="1" applyFill="1" applyBorder="1" applyAlignment="1" applyProtection="1">
      <alignment horizontal="center"/>
    </xf>
    <xf numFmtId="5" fontId="0" fillId="0" borderId="12" xfId="0" applyNumberFormat="1" applyBorder="1" applyProtection="1"/>
    <xf numFmtId="37" fontId="0" fillId="0" borderId="12" xfId="0" applyNumberFormat="1" applyBorder="1" applyProtection="1"/>
    <xf numFmtId="37" fontId="0" fillId="0" borderId="0" xfId="0" applyNumberFormat="1" applyFill="1" applyBorder="1" applyProtection="1"/>
    <xf numFmtId="37" fontId="0" fillId="0" borderId="12" xfId="0" applyNumberFormat="1" applyFill="1" applyBorder="1" applyProtection="1"/>
    <xf numFmtId="5" fontId="4" fillId="2" borderId="16" xfId="0" applyNumberFormat="1" applyFont="1" applyFill="1" applyBorder="1" applyProtection="1"/>
    <xf numFmtId="164" fontId="4" fillId="2" borderId="17" xfId="0" applyNumberFormat="1" applyFont="1" applyFill="1" applyBorder="1" applyProtection="1"/>
    <xf numFmtId="37" fontId="3" fillId="2" borderId="18" xfId="0" applyNumberFormat="1" applyFont="1" applyFill="1" applyBorder="1" applyAlignment="1" applyProtection="1">
      <alignment horizontal="center"/>
    </xf>
    <xf numFmtId="5" fontId="4" fillId="2" borderId="19" xfId="0" applyNumberFormat="1" applyFont="1" applyFill="1" applyBorder="1" applyProtection="1"/>
    <xf numFmtId="164" fontId="4" fillId="2" borderId="20" xfId="0" applyNumberFormat="1" applyFont="1" applyFill="1" applyBorder="1" applyProtection="1"/>
    <xf numFmtId="37" fontId="3" fillId="2" borderId="21" xfId="0" applyNumberFormat="1" applyFont="1" applyFill="1" applyBorder="1" applyAlignment="1" applyProtection="1">
      <alignment horizontal="center"/>
    </xf>
    <xf numFmtId="37" fontId="0" fillId="0" borderId="22" xfId="0" applyNumberFormat="1" applyBorder="1" applyProtection="1"/>
    <xf numFmtId="37" fontId="0" fillId="0" borderId="23" xfId="0" applyNumberFormat="1" applyBorder="1" applyProtection="1"/>
    <xf numFmtId="5" fontId="4" fillId="2" borderId="24" xfId="0" applyNumberFormat="1" applyFont="1" applyFill="1" applyBorder="1" applyProtection="1"/>
    <xf numFmtId="164" fontId="4" fillId="2" borderId="25" xfId="0" applyNumberFormat="1" applyFont="1" applyFill="1" applyBorder="1" applyProtection="1"/>
    <xf numFmtId="37" fontId="3" fillId="2" borderId="26" xfId="0" applyNumberFormat="1" applyFont="1" applyFill="1" applyBorder="1" applyAlignment="1" applyProtection="1">
      <alignment horizontal="center"/>
    </xf>
    <xf numFmtId="37" fontId="0" fillId="0" borderId="27" xfId="0" applyNumberFormat="1" applyBorder="1" applyProtection="1"/>
    <xf numFmtId="37" fontId="0" fillId="0" borderId="28" xfId="0" applyNumberFormat="1" applyBorder="1" applyProtection="1"/>
    <xf numFmtId="5" fontId="4" fillId="2" borderId="29" xfId="0" applyNumberFormat="1" applyFont="1" applyFill="1" applyBorder="1" applyProtection="1"/>
    <xf numFmtId="164" fontId="4" fillId="2" borderId="30" xfId="0" applyNumberFormat="1" applyFont="1" applyFill="1" applyBorder="1" applyProtection="1"/>
    <xf numFmtId="37" fontId="3" fillId="2" borderId="31" xfId="0" applyNumberFormat="1" applyFont="1" applyFill="1" applyBorder="1" applyAlignment="1" applyProtection="1">
      <alignment horizontal="center"/>
    </xf>
    <xf numFmtId="0" fontId="0" fillId="0" borderId="32" xfId="0" applyFill="1" applyBorder="1"/>
    <xf numFmtId="0" fontId="0" fillId="0" borderId="33" xfId="0" applyBorder="1"/>
    <xf numFmtId="0" fontId="0" fillId="0" borderId="34" xfId="0" applyBorder="1"/>
    <xf numFmtId="0" fontId="0" fillId="0" borderId="2" xfId="0" applyFill="1" applyBorder="1"/>
    <xf numFmtId="37" fontId="0" fillId="0" borderId="27" xfId="0" applyNumberFormat="1" applyFill="1" applyBorder="1" applyProtection="1"/>
    <xf numFmtId="37" fontId="0" fillId="0" borderId="28" xfId="0" applyNumberFormat="1" applyFill="1" applyBorder="1" applyProtection="1"/>
    <xf numFmtId="0" fontId="0" fillId="0" borderId="12" xfId="0" applyBorder="1"/>
    <xf numFmtId="0" fontId="3" fillId="0" borderId="12" xfId="0" applyFont="1" applyBorder="1"/>
    <xf numFmtId="0" fontId="0" fillId="0" borderId="35" xfId="0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P83"/>
  <sheetViews>
    <sheetView tabSelected="1" defaultGridColor="0" colorId="22" zoomScaleNormal="100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I74" sqref="I74"/>
    </sheetView>
  </sheetViews>
  <sheetFormatPr defaultColWidth="11.44140625" defaultRowHeight="15" x14ac:dyDescent="0.2"/>
  <cols>
    <col min="1" max="1" width="1.5546875" customWidth="1"/>
    <col min="2" max="2" width="13.77734375" customWidth="1"/>
    <col min="3" max="3" width="13.6640625" customWidth="1"/>
    <col min="4" max="4" width="12.6640625" customWidth="1"/>
    <col min="5" max="5" width="16.21875" customWidth="1"/>
    <col min="6" max="8" width="12.6640625" customWidth="1"/>
    <col min="9" max="9" width="13.77734375" customWidth="1"/>
    <col min="10" max="10" width="14.88671875" customWidth="1"/>
    <col min="11" max="11" width="6.33203125" customWidth="1"/>
    <col min="12" max="12" width="7.77734375" customWidth="1"/>
    <col min="13" max="13" width="2.44140625" customWidth="1"/>
  </cols>
  <sheetData>
    <row r="1" spans="2:15" ht="6" customHeight="1" thickBot="1" x14ac:dyDescent="0.25">
      <c r="B1" s="34"/>
    </row>
    <row r="2" spans="2:15" x14ac:dyDescent="0.2">
      <c r="B2" s="10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2:15" ht="15" customHeight="1" x14ac:dyDescent="0.25">
      <c r="B3" s="71" t="s">
        <v>60</v>
      </c>
      <c r="C3" s="72"/>
      <c r="D3" s="72"/>
      <c r="E3" s="72"/>
      <c r="F3" s="72"/>
      <c r="G3" s="72"/>
      <c r="H3" s="72"/>
      <c r="I3" s="72"/>
      <c r="J3" s="72"/>
      <c r="K3" s="72"/>
      <c r="L3" s="73"/>
    </row>
    <row r="4" spans="2:15" ht="18" x14ac:dyDescent="0.25">
      <c r="B4" s="71" t="s">
        <v>72</v>
      </c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2:15" ht="9" customHeight="1" thickBot="1" x14ac:dyDescent="0.25">
      <c r="B5" s="13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2:15" x14ac:dyDescent="0.2">
      <c r="B6" s="10"/>
      <c r="L6" s="12"/>
    </row>
    <row r="7" spans="2:15" x14ac:dyDescent="0.2">
      <c r="B7" s="6"/>
      <c r="E7" s="3" t="s">
        <v>1</v>
      </c>
      <c r="F7" s="3"/>
      <c r="G7" s="3"/>
      <c r="H7" s="3" t="s">
        <v>2</v>
      </c>
      <c r="I7" s="3"/>
      <c r="J7" s="3" t="s">
        <v>3</v>
      </c>
      <c r="K7" s="3" t="s">
        <v>4</v>
      </c>
      <c r="L7" s="68"/>
    </row>
    <row r="8" spans="2:15" x14ac:dyDescent="0.2">
      <c r="B8" s="6" t="s">
        <v>5</v>
      </c>
      <c r="C8" s="3" t="s">
        <v>6</v>
      </c>
      <c r="D8" s="3" t="s">
        <v>7</v>
      </c>
      <c r="E8" s="3" t="s">
        <v>8</v>
      </c>
      <c r="F8" s="3" t="s">
        <v>61</v>
      </c>
      <c r="G8" s="3" t="s">
        <v>67</v>
      </c>
      <c r="H8" s="3" t="s">
        <v>8</v>
      </c>
      <c r="I8" s="74" t="s">
        <v>73</v>
      </c>
      <c r="J8" s="3" t="s">
        <v>9</v>
      </c>
      <c r="K8" s="3" t="s">
        <v>3</v>
      </c>
      <c r="L8" s="69" t="s">
        <v>56</v>
      </c>
    </row>
    <row r="9" spans="2:15" ht="15.75" thickBot="1" x14ac:dyDescent="0.25">
      <c r="B9" s="62"/>
      <c r="C9" s="1"/>
      <c r="D9" s="1"/>
      <c r="E9" s="1"/>
      <c r="F9" s="1"/>
      <c r="G9" s="1"/>
      <c r="H9" s="1"/>
      <c r="I9" s="1"/>
      <c r="J9" s="5"/>
      <c r="K9" s="5"/>
      <c r="L9" s="70"/>
    </row>
    <row r="10" spans="2:15" ht="15.75" thickTop="1" x14ac:dyDescent="0.2">
      <c r="B10" s="6"/>
      <c r="J10" s="8"/>
      <c r="K10" s="19"/>
      <c r="L10" s="20"/>
    </row>
    <row r="11" spans="2:15" ht="18" customHeight="1" x14ac:dyDescent="0.2">
      <c r="B11" s="6" t="s">
        <v>12</v>
      </c>
      <c r="C11" s="4">
        <v>1454626</v>
      </c>
      <c r="D11" s="4">
        <v>8290190</v>
      </c>
      <c r="E11" s="4">
        <v>2921147</v>
      </c>
      <c r="F11" s="4">
        <v>0</v>
      </c>
      <c r="G11" s="4">
        <v>183010</v>
      </c>
      <c r="H11" s="4">
        <v>1884049</v>
      </c>
      <c r="I11" s="42">
        <v>0</v>
      </c>
      <c r="J11" s="39">
        <f>SUM(C11:I11)</f>
        <v>14733022</v>
      </c>
      <c r="K11" s="40">
        <f>(J11/$J$69)*100</f>
        <v>2.2743763590760091</v>
      </c>
      <c r="L11" s="41">
        <f>RANK(J11,J$11:J$66,0)</f>
        <v>16</v>
      </c>
      <c r="M11" s="2"/>
      <c r="N11" s="2"/>
      <c r="O11" s="2"/>
    </row>
    <row r="12" spans="2:15" ht="18" customHeight="1" x14ac:dyDescent="0.2">
      <c r="B12" s="6" t="s">
        <v>13</v>
      </c>
      <c r="C12" s="37">
        <v>3686254</v>
      </c>
      <c r="D12" s="37">
        <v>3809181</v>
      </c>
      <c r="E12" s="37">
        <v>1775732</v>
      </c>
      <c r="F12" s="37">
        <v>100000</v>
      </c>
      <c r="G12" s="37">
        <v>83191</v>
      </c>
      <c r="H12" s="37">
        <v>907086</v>
      </c>
      <c r="I12" s="43">
        <v>0</v>
      </c>
      <c r="J12" s="39">
        <f t="shared" ref="J12:J66" si="0">SUM(C12:I12)</f>
        <v>10361444</v>
      </c>
      <c r="K12" s="40">
        <f t="shared" ref="K12:K66" si="1">(J12/$J$69)*100</f>
        <v>1.5995240677364058</v>
      </c>
      <c r="L12" s="41">
        <f t="shared" ref="L12:L66" si="2">RANK(J12,J$11:J$66,0)</f>
        <v>29</v>
      </c>
      <c r="M12" s="2"/>
      <c r="N12" s="2"/>
      <c r="O12" s="2"/>
    </row>
    <row r="13" spans="2:15" ht="18" customHeight="1" x14ac:dyDescent="0.2">
      <c r="B13" s="6" t="s">
        <v>71</v>
      </c>
      <c r="C13" s="37">
        <v>336022</v>
      </c>
      <c r="D13" s="37">
        <v>0</v>
      </c>
      <c r="E13" s="37">
        <v>0</v>
      </c>
      <c r="F13" s="37">
        <v>0</v>
      </c>
      <c r="G13" s="37">
        <v>0</v>
      </c>
      <c r="H13" s="37">
        <v>58516</v>
      </c>
      <c r="I13" s="43">
        <v>0</v>
      </c>
      <c r="J13" s="39">
        <f t="shared" si="0"/>
        <v>394538</v>
      </c>
      <c r="K13" s="40">
        <f t="shared" si="1"/>
        <v>6.0905895610359528E-2</v>
      </c>
      <c r="L13" s="41">
        <f t="shared" si="2"/>
        <v>49</v>
      </c>
      <c r="M13" s="2"/>
      <c r="N13" s="2"/>
      <c r="O13" s="2"/>
    </row>
    <row r="14" spans="2:15" ht="18" customHeight="1" x14ac:dyDescent="0.2">
      <c r="B14" s="6" t="s">
        <v>14</v>
      </c>
      <c r="C14" s="37">
        <v>1268759</v>
      </c>
      <c r="D14" s="37">
        <v>5783854</v>
      </c>
      <c r="E14" s="37">
        <v>2370003</v>
      </c>
      <c r="F14" s="37">
        <v>0</v>
      </c>
      <c r="G14" s="37">
        <v>128671</v>
      </c>
      <c r="H14" s="37">
        <v>948721</v>
      </c>
      <c r="I14" s="43">
        <v>0</v>
      </c>
      <c r="J14" s="39">
        <f t="shared" si="0"/>
        <v>10500008</v>
      </c>
      <c r="K14" s="40">
        <f t="shared" si="1"/>
        <v>1.620914566292575</v>
      </c>
      <c r="L14" s="41">
        <f t="shared" si="2"/>
        <v>27</v>
      </c>
      <c r="M14" s="2"/>
      <c r="N14" s="2"/>
      <c r="O14" s="2"/>
    </row>
    <row r="15" spans="2:15" ht="18" customHeight="1" x14ac:dyDescent="0.2">
      <c r="B15" s="6" t="s">
        <v>15</v>
      </c>
      <c r="C15" s="37">
        <v>508754</v>
      </c>
      <c r="D15" s="37">
        <v>8391610</v>
      </c>
      <c r="E15" s="37">
        <v>4558008</v>
      </c>
      <c r="F15" s="37">
        <v>64160</v>
      </c>
      <c r="G15" s="37">
        <v>159410</v>
      </c>
      <c r="H15" s="37">
        <v>1592098</v>
      </c>
      <c r="I15" s="43">
        <v>0</v>
      </c>
      <c r="J15" s="46">
        <f t="shared" si="0"/>
        <v>15274040</v>
      </c>
      <c r="K15" s="47">
        <f t="shared" si="1"/>
        <v>2.3578947675216479</v>
      </c>
      <c r="L15" s="48">
        <f t="shared" si="2"/>
        <v>14</v>
      </c>
      <c r="M15" s="2"/>
      <c r="N15" s="2"/>
      <c r="O15" s="2"/>
    </row>
    <row r="16" spans="2:15" ht="18" customHeight="1" x14ac:dyDescent="0.2">
      <c r="B16" s="63" t="s">
        <v>16</v>
      </c>
      <c r="C16" s="52">
        <v>5499175</v>
      </c>
      <c r="D16" s="52">
        <v>36556441</v>
      </c>
      <c r="E16" s="52">
        <v>0</v>
      </c>
      <c r="F16" s="52">
        <v>0</v>
      </c>
      <c r="G16" s="52">
        <v>726576</v>
      </c>
      <c r="H16" s="52">
        <v>5340532</v>
      </c>
      <c r="I16" s="53">
        <v>25000</v>
      </c>
      <c r="J16" s="54">
        <f t="shared" si="0"/>
        <v>48147724</v>
      </c>
      <c r="K16" s="55">
        <f t="shared" si="1"/>
        <v>7.4326940670363868</v>
      </c>
      <c r="L16" s="56">
        <f t="shared" si="2"/>
        <v>1</v>
      </c>
      <c r="M16" s="2"/>
      <c r="N16" s="2"/>
      <c r="O16" s="2"/>
    </row>
    <row r="17" spans="2:15" ht="18" customHeight="1" x14ac:dyDescent="0.2">
      <c r="B17" s="6" t="s">
        <v>17</v>
      </c>
      <c r="C17" s="37">
        <v>67644</v>
      </c>
      <c r="D17" s="37">
        <v>73656</v>
      </c>
      <c r="E17" s="37">
        <v>0</v>
      </c>
      <c r="F17" s="37">
        <v>0</v>
      </c>
      <c r="G17" s="37">
        <v>0</v>
      </c>
      <c r="H17" s="37">
        <v>15700</v>
      </c>
      <c r="I17" s="43">
        <v>0</v>
      </c>
      <c r="J17" s="39">
        <f t="shared" si="0"/>
        <v>157000</v>
      </c>
      <c r="K17" s="40">
        <f t="shared" si="1"/>
        <v>2.4236513620554793E-2</v>
      </c>
      <c r="L17" s="41">
        <f t="shared" si="2"/>
        <v>50</v>
      </c>
      <c r="M17" s="2"/>
      <c r="N17" s="2"/>
      <c r="O17" s="2"/>
    </row>
    <row r="18" spans="2:15" ht="18" customHeight="1" x14ac:dyDescent="0.2">
      <c r="B18" s="6" t="s">
        <v>18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43">
        <v>0</v>
      </c>
      <c r="J18" s="39">
        <f t="shared" si="0"/>
        <v>0</v>
      </c>
      <c r="K18" s="40">
        <f t="shared" si="1"/>
        <v>0</v>
      </c>
      <c r="L18" s="41">
        <f t="shared" si="2"/>
        <v>51</v>
      </c>
      <c r="M18" s="2"/>
      <c r="N18" s="2"/>
      <c r="O18" s="2"/>
    </row>
    <row r="19" spans="2:15" ht="18" customHeight="1" x14ac:dyDescent="0.2">
      <c r="B19" s="6" t="s">
        <v>64</v>
      </c>
      <c r="C19" s="37">
        <v>1062892</v>
      </c>
      <c r="D19" s="37">
        <v>264051</v>
      </c>
      <c r="E19" s="37">
        <v>0</v>
      </c>
      <c r="F19" s="37">
        <v>0</v>
      </c>
      <c r="G19" s="37">
        <v>76900</v>
      </c>
      <c r="H19" s="37">
        <v>0</v>
      </c>
      <c r="I19" s="43">
        <v>0</v>
      </c>
      <c r="J19" s="39">
        <f t="shared" si="0"/>
        <v>1403843</v>
      </c>
      <c r="K19" s="40">
        <f t="shared" si="1"/>
        <v>0.21671503178739174</v>
      </c>
      <c r="L19" s="41">
        <f t="shared" si="2"/>
        <v>45</v>
      </c>
      <c r="M19" s="2"/>
      <c r="N19" s="2"/>
      <c r="O19" s="2"/>
    </row>
    <row r="20" spans="2:15" ht="18" customHeight="1" x14ac:dyDescent="0.2">
      <c r="B20" s="64" t="s">
        <v>70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8">
        <v>0</v>
      </c>
      <c r="J20" s="59">
        <f t="shared" si="0"/>
        <v>0</v>
      </c>
      <c r="K20" s="60">
        <f t="shared" si="1"/>
        <v>0</v>
      </c>
      <c r="L20" s="61">
        <f t="shared" si="2"/>
        <v>51</v>
      </c>
      <c r="M20" s="2"/>
      <c r="N20" s="2"/>
      <c r="O20" s="2"/>
    </row>
    <row r="21" spans="2:15" ht="18" customHeight="1" x14ac:dyDescent="0.2">
      <c r="B21" s="6" t="s">
        <v>19</v>
      </c>
      <c r="C21" s="37">
        <v>843878</v>
      </c>
      <c r="D21" s="37">
        <v>11950405</v>
      </c>
      <c r="E21" s="37">
        <v>0</v>
      </c>
      <c r="F21" s="37">
        <v>0</v>
      </c>
      <c r="G21" s="37">
        <v>195850</v>
      </c>
      <c r="H21" s="37">
        <v>773355</v>
      </c>
      <c r="I21" s="43">
        <v>0</v>
      </c>
      <c r="J21" s="49">
        <f t="shared" si="0"/>
        <v>13763488</v>
      </c>
      <c r="K21" s="50">
        <f t="shared" si="1"/>
        <v>2.124706779479888</v>
      </c>
      <c r="L21" s="51">
        <f t="shared" si="2"/>
        <v>21</v>
      </c>
      <c r="M21" s="2"/>
      <c r="N21" s="2"/>
      <c r="O21" s="2"/>
    </row>
    <row r="22" spans="2:15" ht="18" customHeight="1" x14ac:dyDescent="0.2">
      <c r="B22" s="6" t="s">
        <v>20</v>
      </c>
      <c r="C22" s="37">
        <v>11066573</v>
      </c>
      <c r="D22" s="37">
        <v>21875727</v>
      </c>
      <c r="E22" s="37">
        <v>0</v>
      </c>
      <c r="F22" s="37">
        <v>642004</v>
      </c>
      <c r="G22" s="37">
        <v>806845</v>
      </c>
      <c r="H22" s="37">
        <v>10094789</v>
      </c>
      <c r="I22" s="43">
        <v>0</v>
      </c>
      <c r="J22" s="39">
        <f t="shared" si="0"/>
        <v>44485938</v>
      </c>
      <c r="K22" s="40">
        <f t="shared" si="1"/>
        <v>6.8674142819118211</v>
      </c>
      <c r="L22" s="41">
        <f t="shared" si="2"/>
        <v>3</v>
      </c>
      <c r="M22" s="2"/>
      <c r="N22" s="2"/>
      <c r="O22" s="2"/>
    </row>
    <row r="23" spans="2:15" ht="18" customHeight="1" x14ac:dyDescent="0.2">
      <c r="B23" s="65" t="s">
        <v>21</v>
      </c>
      <c r="C23" s="37">
        <v>0</v>
      </c>
      <c r="D23" s="37">
        <v>797015</v>
      </c>
      <c r="E23" s="37">
        <v>0</v>
      </c>
      <c r="F23" s="37">
        <v>0</v>
      </c>
      <c r="G23" s="37">
        <v>0</v>
      </c>
      <c r="H23" s="37">
        <v>140650</v>
      </c>
      <c r="I23" s="43">
        <v>0</v>
      </c>
      <c r="J23" s="39">
        <f t="shared" si="0"/>
        <v>937665</v>
      </c>
      <c r="K23" s="40">
        <f t="shared" si="1"/>
        <v>0.14474987607654466</v>
      </c>
      <c r="L23" s="41">
        <f t="shared" si="2"/>
        <v>47</v>
      </c>
      <c r="M23" s="2"/>
      <c r="N23" s="2"/>
      <c r="O23" s="2"/>
    </row>
    <row r="24" spans="2:15" ht="18" customHeight="1" x14ac:dyDescent="0.2">
      <c r="B24" s="6" t="s">
        <v>65</v>
      </c>
      <c r="C24" s="37">
        <v>0</v>
      </c>
      <c r="D24" s="37">
        <v>1535361</v>
      </c>
      <c r="E24" s="37">
        <v>128680</v>
      </c>
      <c r="F24" s="37">
        <v>0</v>
      </c>
      <c r="G24" s="37">
        <v>84564</v>
      </c>
      <c r="H24" s="37">
        <v>293654</v>
      </c>
      <c r="I24" s="43">
        <v>0</v>
      </c>
      <c r="J24" s="39">
        <f t="shared" si="0"/>
        <v>2042259</v>
      </c>
      <c r="K24" s="40">
        <f t="shared" si="1"/>
        <v>0.31526903229427139</v>
      </c>
      <c r="L24" s="41">
        <f t="shared" si="2"/>
        <v>44</v>
      </c>
      <c r="M24" s="2"/>
      <c r="N24" s="2"/>
      <c r="O24" s="2"/>
    </row>
    <row r="25" spans="2:15" ht="18" customHeight="1" x14ac:dyDescent="0.2">
      <c r="B25" s="6" t="s">
        <v>22</v>
      </c>
      <c r="C25" s="37">
        <v>989423</v>
      </c>
      <c r="D25" s="37">
        <v>3229432</v>
      </c>
      <c r="E25" s="37">
        <v>1654220</v>
      </c>
      <c r="F25" s="37">
        <v>0</v>
      </c>
      <c r="G25" s="37">
        <v>100945</v>
      </c>
      <c r="H25" s="37">
        <v>873772</v>
      </c>
      <c r="I25" s="43">
        <v>0</v>
      </c>
      <c r="J25" s="46">
        <f t="shared" si="0"/>
        <v>6847792</v>
      </c>
      <c r="K25" s="47">
        <f t="shared" si="1"/>
        <v>1.0571121278899753</v>
      </c>
      <c r="L25" s="48">
        <f t="shared" si="2"/>
        <v>34</v>
      </c>
    </row>
    <row r="26" spans="2:15" ht="18" customHeight="1" x14ac:dyDescent="0.2">
      <c r="B26" s="63" t="s">
        <v>23</v>
      </c>
      <c r="C26" s="52">
        <v>4574673</v>
      </c>
      <c r="D26" s="52">
        <v>10728962</v>
      </c>
      <c r="E26" s="52">
        <v>5685973</v>
      </c>
      <c r="F26" s="52">
        <v>0</v>
      </c>
      <c r="G26" s="52">
        <v>406275</v>
      </c>
      <c r="H26" s="52">
        <v>3250000</v>
      </c>
      <c r="I26" s="53">
        <v>0</v>
      </c>
      <c r="J26" s="54">
        <f t="shared" si="0"/>
        <v>24645883</v>
      </c>
      <c r="K26" s="55">
        <f t="shared" si="1"/>
        <v>3.8046514587267501</v>
      </c>
      <c r="L26" s="56">
        <f t="shared" si="2"/>
        <v>5</v>
      </c>
      <c r="M26" s="2"/>
      <c r="N26" s="2"/>
      <c r="O26" s="2"/>
    </row>
    <row r="27" spans="2:15" ht="18" customHeight="1" x14ac:dyDescent="0.2">
      <c r="B27" s="6" t="s">
        <v>24</v>
      </c>
      <c r="C27" s="37">
        <v>0</v>
      </c>
      <c r="D27" s="37">
        <v>12531211</v>
      </c>
      <c r="E27" s="37">
        <v>118423</v>
      </c>
      <c r="F27" s="37">
        <v>0</v>
      </c>
      <c r="G27" s="37">
        <v>200972</v>
      </c>
      <c r="H27" s="37">
        <v>929533</v>
      </c>
      <c r="I27" s="43">
        <v>0</v>
      </c>
      <c r="J27" s="39">
        <f t="shared" si="0"/>
        <v>13780139</v>
      </c>
      <c r="K27" s="40">
        <f t="shared" si="1"/>
        <v>2.1272772392779511</v>
      </c>
      <c r="L27" s="41">
        <f t="shared" si="2"/>
        <v>20</v>
      </c>
      <c r="M27" s="2"/>
      <c r="N27" s="2"/>
      <c r="O27" s="2"/>
    </row>
    <row r="28" spans="2:15" ht="18" customHeight="1" x14ac:dyDescent="0.2">
      <c r="B28" s="6" t="s">
        <v>25</v>
      </c>
      <c r="C28" s="37">
        <v>2088006</v>
      </c>
      <c r="D28" s="37">
        <v>8254645</v>
      </c>
      <c r="E28" s="37">
        <v>0</v>
      </c>
      <c r="F28" s="37">
        <v>339157</v>
      </c>
      <c r="G28" s="37">
        <v>159352</v>
      </c>
      <c r="H28" s="37">
        <v>0</v>
      </c>
      <c r="I28" s="43">
        <v>0</v>
      </c>
      <c r="J28" s="39">
        <f t="shared" si="0"/>
        <v>10841160</v>
      </c>
      <c r="K28" s="40">
        <f t="shared" si="1"/>
        <v>1.6735791210357565</v>
      </c>
      <c r="L28" s="41">
        <f t="shared" si="2"/>
        <v>24</v>
      </c>
      <c r="M28" s="2"/>
      <c r="N28" s="2"/>
      <c r="O28" s="2"/>
    </row>
    <row r="29" spans="2:15" ht="18" customHeight="1" x14ac:dyDescent="0.2">
      <c r="B29" s="6" t="s">
        <v>26</v>
      </c>
      <c r="C29" s="37">
        <v>1952950</v>
      </c>
      <c r="D29" s="37">
        <v>13433252</v>
      </c>
      <c r="E29" s="37">
        <v>1054484</v>
      </c>
      <c r="F29" s="37">
        <v>50000</v>
      </c>
      <c r="G29" s="37">
        <v>284230</v>
      </c>
      <c r="H29" s="37">
        <v>702000</v>
      </c>
      <c r="I29" s="43">
        <v>416000</v>
      </c>
      <c r="J29" s="39">
        <f t="shared" si="0"/>
        <v>17892916</v>
      </c>
      <c r="K29" s="40">
        <f t="shared" si="1"/>
        <v>2.7621777219454953</v>
      </c>
      <c r="L29" s="41">
        <f t="shared" si="2"/>
        <v>9</v>
      </c>
      <c r="M29" s="2"/>
      <c r="N29" s="2"/>
      <c r="O29" s="2"/>
    </row>
    <row r="30" spans="2:15" ht="18" customHeight="1" x14ac:dyDescent="0.2">
      <c r="B30" s="64" t="s">
        <v>27</v>
      </c>
      <c r="C30" s="57">
        <v>0</v>
      </c>
      <c r="D30" s="57">
        <v>11850862</v>
      </c>
      <c r="E30" s="57">
        <v>0</v>
      </c>
      <c r="F30" s="57">
        <v>0</v>
      </c>
      <c r="G30" s="57">
        <v>193908</v>
      </c>
      <c r="H30" s="57">
        <v>981383</v>
      </c>
      <c r="I30" s="58">
        <v>0</v>
      </c>
      <c r="J30" s="59">
        <f t="shared" si="0"/>
        <v>13026153</v>
      </c>
      <c r="K30" s="60">
        <f t="shared" si="1"/>
        <v>2.0108823860377751</v>
      </c>
      <c r="L30" s="61">
        <f t="shared" si="2"/>
        <v>22</v>
      </c>
      <c r="M30" s="2"/>
      <c r="N30" s="2"/>
      <c r="O30" s="2"/>
    </row>
    <row r="31" spans="2:15" ht="18" customHeight="1" x14ac:dyDescent="0.2">
      <c r="B31" s="6" t="s">
        <v>62</v>
      </c>
      <c r="C31" s="37">
        <v>109600</v>
      </c>
      <c r="D31" s="37">
        <v>9103587</v>
      </c>
      <c r="E31" s="37">
        <v>0</v>
      </c>
      <c r="F31" s="37">
        <v>0</v>
      </c>
      <c r="G31" s="37">
        <v>165697</v>
      </c>
      <c r="H31" s="37">
        <v>1023688</v>
      </c>
      <c r="I31" s="43">
        <v>0</v>
      </c>
      <c r="J31" s="49">
        <f t="shared" si="0"/>
        <v>10402572</v>
      </c>
      <c r="K31" s="50">
        <f t="shared" si="1"/>
        <v>1.6058731080688018</v>
      </c>
      <c r="L31" s="51">
        <f t="shared" si="2"/>
        <v>28</v>
      </c>
      <c r="M31" s="2"/>
      <c r="N31" s="2"/>
      <c r="O31" s="2"/>
    </row>
    <row r="32" spans="2:15" ht="18" customHeight="1" x14ac:dyDescent="0.2">
      <c r="B32" s="6" t="s">
        <v>28</v>
      </c>
      <c r="C32" s="37">
        <v>125609</v>
      </c>
      <c r="D32" s="37">
        <v>2724261</v>
      </c>
      <c r="E32" s="37">
        <v>1132636</v>
      </c>
      <c r="F32" s="37">
        <v>0</v>
      </c>
      <c r="G32" s="37">
        <v>115051</v>
      </c>
      <c r="H32" s="37">
        <v>100672</v>
      </c>
      <c r="I32" s="43">
        <v>0</v>
      </c>
      <c r="J32" s="39">
        <f t="shared" si="0"/>
        <v>4198229</v>
      </c>
      <c r="K32" s="40">
        <f t="shared" si="1"/>
        <v>0.6480919384758479</v>
      </c>
      <c r="L32" s="41">
        <f t="shared" si="2"/>
        <v>41</v>
      </c>
      <c r="M32" s="2"/>
      <c r="N32" s="2"/>
      <c r="O32" s="2"/>
    </row>
    <row r="33" spans="2:15" ht="18" customHeight="1" x14ac:dyDescent="0.2">
      <c r="B33" s="6" t="s">
        <v>29</v>
      </c>
      <c r="C33" s="37">
        <v>0</v>
      </c>
      <c r="D33" s="37">
        <v>4862259</v>
      </c>
      <c r="E33" s="37">
        <v>0</v>
      </c>
      <c r="F33" s="37">
        <v>0</v>
      </c>
      <c r="G33" s="37">
        <v>115885</v>
      </c>
      <c r="H33" s="37">
        <v>102075</v>
      </c>
      <c r="I33" s="43">
        <v>0</v>
      </c>
      <c r="J33" s="39">
        <f t="shared" si="0"/>
        <v>5080219</v>
      </c>
      <c r="K33" s="40">
        <f t="shared" si="1"/>
        <v>0.78424711457898877</v>
      </c>
      <c r="L33" s="41">
        <f t="shared" si="2"/>
        <v>38</v>
      </c>
      <c r="M33" s="2"/>
      <c r="N33" s="2"/>
      <c r="O33" s="2"/>
    </row>
    <row r="34" spans="2:15" ht="18" customHeight="1" x14ac:dyDescent="0.2">
      <c r="B34" s="6" t="s">
        <v>63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43">
        <v>0</v>
      </c>
      <c r="J34" s="39">
        <f t="shared" si="0"/>
        <v>0</v>
      </c>
      <c r="K34" s="40">
        <f t="shared" si="1"/>
        <v>0</v>
      </c>
      <c r="L34" s="41">
        <f t="shared" si="2"/>
        <v>51</v>
      </c>
      <c r="M34" s="2"/>
      <c r="N34" s="2"/>
      <c r="O34" s="2"/>
    </row>
    <row r="35" spans="2:15" ht="18" customHeight="1" x14ac:dyDescent="0.2">
      <c r="B35" s="6" t="s">
        <v>30</v>
      </c>
      <c r="C35" s="37">
        <v>606353</v>
      </c>
      <c r="D35" s="37">
        <v>14802214</v>
      </c>
      <c r="E35" s="37">
        <v>0</v>
      </c>
      <c r="F35" s="37">
        <v>0</v>
      </c>
      <c r="G35" s="37">
        <v>239995</v>
      </c>
      <c r="H35" s="37">
        <v>762100</v>
      </c>
      <c r="I35" s="43">
        <v>0</v>
      </c>
      <c r="J35" s="46">
        <f t="shared" si="0"/>
        <v>16410662</v>
      </c>
      <c r="K35" s="47">
        <f t="shared" si="1"/>
        <v>2.5333581725179677</v>
      </c>
      <c r="L35" s="48">
        <f t="shared" si="2"/>
        <v>11</v>
      </c>
      <c r="M35" s="2"/>
      <c r="N35" s="2"/>
      <c r="O35" s="2"/>
    </row>
    <row r="36" spans="2:15" ht="18" customHeight="1" x14ac:dyDescent="0.2">
      <c r="B36" s="63" t="s">
        <v>31</v>
      </c>
      <c r="C36" s="52">
        <v>1229396</v>
      </c>
      <c r="D36" s="52">
        <v>11273553</v>
      </c>
      <c r="E36" s="52">
        <v>0</v>
      </c>
      <c r="F36" s="52">
        <v>0</v>
      </c>
      <c r="G36" s="52">
        <v>197449</v>
      </c>
      <c r="H36" s="52">
        <v>1904688</v>
      </c>
      <c r="I36" s="53">
        <v>0</v>
      </c>
      <c r="J36" s="54">
        <f t="shared" si="0"/>
        <v>14605086</v>
      </c>
      <c r="K36" s="55">
        <f t="shared" si="1"/>
        <v>2.254626533556523</v>
      </c>
      <c r="L36" s="56">
        <f t="shared" si="2"/>
        <v>17</v>
      </c>
      <c r="M36" s="2"/>
      <c r="N36" s="2"/>
      <c r="O36" s="2"/>
    </row>
    <row r="37" spans="2:15" ht="18" customHeight="1" x14ac:dyDescent="0.2">
      <c r="B37" s="6" t="s">
        <v>32</v>
      </c>
      <c r="C37" s="37">
        <v>4955379</v>
      </c>
      <c r="D37" s="37">
        <v>8429385</v>
      </c>
      <c r="E37" s="37">
        <v>5834634</v>
      </c>
      <c r="F37" s="37">
        <v>560000</v>
      </c>
      <c r="G37" s="37">
        <v>353006</v>
      </c>
      <c r="H37" s="37">
        <v>3456600</v>
      </c>
      <c r="I37" s="43">
        <v>0</v>
      </c>
      <c r="J37" s="39">
        <f t="shared" si="0"/>
        <v>23589004</v>
      </c>
      <c r="K37" s="40">
        <f t="shared" si="1"/>
        <v>3.6414981958045956</v>
      </c>
      <c r="L37" s="41">
        <f t="shared" si="2"/>
        <v>6</v>
      </c>
      <c r="M37" s="2"/>
      <c r="N37" s="2"/>
      <c r="O37" s="2"/>
    </row>
    <row r="38" spans="2:15" ht="18" customHeight="1" x14ac:dyDescent="0.2">
      <c r="B38" s="6" t="s">
        <v>33</v>
      </c>
      <c r="C38" s="37">
        <v>655483</v>
      </c>
      <c r="D38" s="37">
        <v>10438974</v>
      </c>
      <c r="E38" s="37">
        <v>2001500</v>
      </c>
      <c r="F38" s="37">
        <v>0</v>
      </c>
      <c r="G38" s="37">
        <v>195447</v>
      </c>
      <c r="H38" s="37">
        <v>739161</v>
      </c>
      <c r="I38" s="43">
        <v>0</v>
      </c>
      <c r="J38" s="39">
        <f t="shared" si="0"/>
        <v>14030565</v>
      </c>
      <c r="K38" s="40">
        <f t="shared" si="1"/>
        <v>2.1659361766024161</v>
      </c>
      <c r="L38" s="41">
        <f t="shared" si="2"/>
        <v>18</v>
      </c>
      <c r="M38" s="2"/>
      <c r="N38" s="2"/>
      <c r="O38" s="2"/>
    </row>
    <row r="39" spans="2:15" ht="18" customHeight="1" x14ac:dyDescent="0.2">
      <c r="B39" s="6" t="s">
        <v>57</v>
      </c>
      <c r="C39" s="37">
        <v>880475</v>
      </c>
      <c r="D39" s="37">
        <v>3714659</v>
      </c>
      <c r="E39" s="37">
        <v>1968456</v>
      </c>
      <c r="F39" s="37">
        <v>0</v>
      </c>
      <c r="G39" s="37">
        <v>99792</v>
      </c>
      <c r="H39" s="37">
        <v>1379052</v>
      </c>
      <c r="I39" s="43">
        <v>0</v>
      </c>
      <c r="J39" s="39">
        <f t="shared" si="0"/>
        <v>8042434</v>
      </c>
      <c r="K39" s="40">
        <f t="shared" si="1"/>
        <v>1.2415322368370252</v>
      </c>
      <c r="L39" s="41">
        <f t="shared" si="2"/>
        <v>33</v>
      </c>
      <c r="M39" s="2"/>
      <c r="N39" s="2"/>
      <c r="O39" s="2"/>
    </row>
    <row r="40" spans="2:15" ht="18" customHeight="1" x14ac:dyDescent="0.2">
      <c r="B40" s="64" t="s">
        <v>34</v>
      </c>
      <c r="C40" s="66">
        <v>269796</v>
      </c>
      <c r="D40" s="66">
        <v>4552884</v>
      </c>
      <c r="E40" s="66">
        <v>98056</v>
      </c>
      <c r="F40" s="66">
        <v>5000</v>
      </c>
      <c r="G40" s="66">
        <v>111154</v>
      </c>
      <c r="H40" s="66">
        <v>369708</v>
      </c>
      <c r="I40" s="67">
        <v>0</v>
      </c>
      <c r="J40" s="59">
        <f t="shared" si="0"/>
        <v>5406598</v>
      </c>
      <c r="K40" s="60">
        <f t="shared" si="1"/>
        <v>0.83463112145136487</v>
      </c>
      <c r="L40" s="61">
        <f t="shared" si="2"/>
        <v>37</v>
      </c>
      <c r="M40" s="2"/>
      <c r="N40" s="2"/>
      <c r="O40" s="2"/>
    </row>
    <row r="41" spans="2:15" ht="18" customHeight="1" x14ac:dyDescent="0.2">
      <c r="B41" s="6" t="s">
        <v>35</v>
      </c>
      <c r="C41" s="37">
        <v>0</v>
      </c>
      <c r="D41" s="37">
        <v>4323472</v>
      </c>
      <c r="E41" s="37">
        <v>0</v>
      </c>
      <c r="F41" s="37">
        <v>0</v>
      </c>
      <c r="G41" s="37">
        <v>80161</v>
      </c>
      <c r="H41" s="37">
        <v>251482</v>
      </c>
      <c r="I41" s="43">
        <v>0</v>
      </c>
      <c r="J41" s="49">
        <f t="shared" si="0"/>
        <v>4655115</v>
      </c>
      <c r="K41" s="50">
        <f t="shared" si="1"/>
        <v>0.7186226630748338</v>
      </c>
      <c r="L41" s="51">
        <f t="shared" si="2"/>
        <v>40</v>
      </c>
      <c r="M41" s="2"/>
      <c r="N41" s="2"/>
      <c r="O41" s="2"/>
    </row>
    <row r="42" spans="2:15" ht="18" customHeight="1" x14ac:dyDescent="0.2">
      <c r="B42" s="6" t="s">
        <v>36</v>
      </c>
      <c r="C42" s="37">
        <v>833501</v>
      </c>
      <c r="D42" s="37">
        <v>1892218</v>
      </c>
      <c r="E42" s="37">
        <v>992717</v>
      </c>
      <c r="F42" s="37">
        <v>0</v>
      </c>
      <c r="G42" s="37">
        <v>0</v>
      </c>
      <c r="H42" s="37">
        <v>0</v>
      </c>
      <c r="I42" s="43">
        <v>0</v>
      </c>
      <c r="J42" s="39">
        <f t="shared" si="0"/>
        <v>3718436</v>
      </c>
      <c r="K42" s="40">
        <f t="shared" si="1"/>
        <v>0.57402499847873423</v>
      </c>
      <c r="L42" s="41">
        <f t="shared" si="2"/>
        <v>42</v>
      </c>
      <c r="M42" s="2"/>
      <c r="N42" s="2"/>
      <c r="O42" s="2"/>
    </row>
    <row r="43" spans="2:15" ht="18" customHeight="1" x14ac:dyDescent="0.2">
      <c r="B43" s="6" t="s">
        <v>58</v>
      </c>
      <c r="C43" s="37">
        <v>56000</v>
      </c>
      <c r="D43" s="37">
        <v>2570625</v>
      </c>
      <c r="E43" s="37">
        <v>259166</v>
      </c>
      <c r="F43" s="37">
        <v>0</v>
      </c>
      <c r="G43" s="37">
        <v>98645</v>
      </c>
      <c r="H43" s="37">
        <v>323416</v>
      </c>
      <c r="I43" s="43">
        <v>0</v>
      </c>
      <c r="J43" s="39">
        <f t="shared" si="0"/>
        <v>3307852</v>
      </c>
      <c r="K43" s="40">
        <f t="shared" si="1"/>
        <v>0.51064203855273504</v>
      </c>
      <c r="L43" s="41">
        <f t="shared" si="2"/>
        <v>43</v>
      </c>
      <c r="M43" s="2"/>
      <c r="N43" s="2"/>
      <c r="O43" s="2"/>
    </row>
    <row r="44" spans="2:15" ht="18" customHeight="1" x14ac:dyDescent="0.2">
      <c r="B44" s="6" t="s">
        <v>59</v>
      </c>
      <c r="C44" s="37">
        <v>886512</v>
      </c>
      <c r="D44" s="37">
        <v>4693052</v>
      </c>
      <c r="E44" s="37">
        <v>2323034</v>
      </c>
      <c r="F44" s="37">
        <v>25000</v>
      </c>
      <c r="G44" s="37">
        <v>114829</v>
      </c>
      <c r="H44" s="37">
        <v>1225624</v>
      </c>
      <c r="I44" s="43">
        <v>0</v>
      </c>
      <c r="J44" s="39">
        <f t="shared" si="0"/>
        <v>9268051</v>
      </c>
      <c r="K44" s="40">
        <f t="shared" si="1"/>
        <v>1.4307340401114426</v>
      </c>
      <c r="L44" s="41">
        <f t="shared" si="2"/>
        <v>32</v>
      </c>
      <c r="M44" s="2"/>
      <c r="N44" s="2"/>
      <c r="O44" s="2"/>
    </row>
    <row r="45" spans="2:15" ht="18" customHeight="1" x14ac:dyDescent="0.2">
      <c r="B45" s="6" t="s">
        <v>37</v>
      </c>
      <c r="C45" s="37">
        <v>1325390</v>
      </c>
      <c r="D45" s="37">
        <v>11889405</v>
      </c>
      <c r="E45" s="37">
        <v>0</v>
      </c>
      <c r="F45" s="37">
        <v>0</v>
      </c>
      <c r="G45" s="37">
        <v>228499</v>
      </c>
      <c r="H45" s="37">
        <v>2487705</v>
      </c>
      <c r="I45" s="43">
        <v>0</v>
      </c>
      <c r="J45" s="46">
        <f t="shared" si="0"/>
        <v>15930999</v>
      </c>
      <c r="K45" s="47">
        <f t="shared" si="1"/>
        <v>2.4593113009716228</v>
      </c>
      <c r="L45" s="48">
        <f t="shared" si="2"/>
        <v>13</v>
      </c>
      <c r="M45" s="2"/>
      <c r="N45" s="2"/>
      <c r="O45" s="2"/>
    </row>
    <row r="46" spans="2:15" ht="18" customHeight="1" x14ac:dyDescent="0.2">
      <c r="B46" s="63" t="s">
        <v>38</v>
      </c>
      <c r="C46" s="52">
        <v>9853156</v>
      </c>
      <c r="D46" s="52">
        <v>7826836</v>
      </c>
      <c r="E46" s="52">
        <v>24484268</v>
      </c>
      <c r="F46" s="52">
        <v>0</v>
      </c>
      <c r="G46" s="52">
        <v>455450</v>
      </c>
      <c r="H46" s="52">
        <v>5178445</v>
      </c>
      <c r="I46" s="53">
        <v>0</v>
      </c>
      <c r="J46" s="54">
        <f t="shared" si="0"/>
        <v>47798155</v>
      </c>
      <c r="K46" s="55">
        <f t="shared" si="1"/>
        <v>7.3787301572922877</v>
      </c>
      <c r="L46" s="56">
        <f t="shared" si="2"/>
        <v>2</v>
      </c>
      <c r="M46" s="2"/>
      <c r="N46" s="2"/>
      <c r="O46" s="2"/>
    </row>
    <row r="47" spans="2:15" ht="18" customHeight="1" x14ac:dyDescent="0.2">
      <c r="B47" s="6" t="s">
        <v>39</v>
      </c>
      <c r="C47" s="37">
        <v>65600</v>
      </c>
      <c r="D47" s="37">
        <v>384400</v>
      </c>
      <c r="E47" s="37">
        <v>0</v>
      </c>
      <c r="F47" s="37">
        <v>0</v>
      </c>
      <c r="G47" s="37">
        <v>0</v>
      </c>
      <c r="H47" s="37">
        <v>0</v>
      </c>
      <c r="I47" s="43">
        <v>0</v>
      </c>
      <c r="J47" s="39">
        <f t="shared" si="0"/>
        <v>450000</v>
      </c>
      <c r="K47" s="40">
        <f t="shared" si="1"/>
        <v>6.9467714199042394E-2</v>
      </c>
      <c r="L47" s="41">
        <f t="shared" si="2"/>
        <v>48</v>
      </c>
      <c r="M47" s="2"/>
      <c r="N47" s="2"/>
      <c r="O47" s="2"/>
    </row>
    <row r="48" spans="2:15" ht="18" customHeight="1" x14ac:dyDescent="0.2">
      <c r="B48" s="65" t="s">
        <v>68</v>
      </c>
      <c r="C48" s="37">
        <v>942254</v>
      </c>
      <c r="D48" s="37">
        <v>0</v>
      </c>
      <c r="E48" s="37">
        <v>0</v>
      </c>
      <c r="F48" s="37">
        <v>0</v>
      </c>
      <c r="G48" s="37">
        <v>0</v>
      </c>
      <c r="H48" s="37">
        <v>166280</v>
      </c>
      <c r="I48" s="43">
        <v>0</v>
      </c>
      <c r="J48" s="39">
        <f t="shared" si="0"/>
        <v>1108534</v>
      </c>
      <c r="K48" s="40">
        <f t="shared" si="1"/>
        <v>0.17112738464871391</v>
      </c>
      <c r="L48" s="41">
        <f t="shared" si="2"/>
        <v>46</v>
      </c>
      <c r="M48" s="2"/>
      <c r="N48" s="2"/>
      <c r="O48" s="2"/>
    </row>
    <row r="49" spans="2:15" ht="18" customHeight="1" x14ac:dyDescent="0.2">
      <c r="B49" s="6" t="s">
        <v>40</v>
      </c>
      <c r="C49" s="37">
        <v>8876699</v>
      </c>
      <c r="D49" s="37">
        <v>10067328</v>
      </c>
      <c r="E49" s="37">
        <v>240000</v>
      </c>
      <c r="F49" s="37">
        <v>0</v>
      </c>
      <c r="G49" s="37">
        <v>275515</v>
      </c>
      <c r="H49" s="37">
        <v>850000</v>
      </c>
      <c r="I49" s="43">
        <v>0</v>
      </c>
      <c r="J49" s="39">
        <f t="shared" si="0"/>
        <v>20309542</v>
      </c>
      <c r="K49" s="40">
        <f t="shared" si="1"/>
        <v>3.1352387981543286</v>
      </c>
      <c r="L49" s="41">
        <f t="shared" si="2"/>
        <v>8</v>
      </c>
      <c r="M49" s="2"/>
      <c r="N49" s="2"/>
      <c r="O49" s="2"/>
    </row>
    <row r="50" spans="2:15" ht="18" customHeight="1" x14ac:dyDescent="0.2">
      <c r="B50" s="64" t="s">
        <v>41</v>
      </c>
      <c r="C50" s="57">
        <v>217022</v>
      </c>
      <c r="D50" s="57">
        <v>12505442</v>
      </c>
      <c r="E50" s="57">
        <v>1134842</v>
      </c>
      <c r="F50" s="57">
        <v>25000</v>
      </c>
      <c r="G50" s="57">
        <v>167450</v>
      </c>
      <c r="H50" s="57">
        <v>750000</v>
      </c>
      <c r="I50" s="58">
        <v>0</v>
      </c>
      <c r="J50" s="59">
        <f t="shared" si="0"/>
        <v>14799756</v>
      </c>
      <c r="K50" s="60">
        <f t="shared" si="1"/>
        <v>2.2846782667190286</v>
      </c>
      <c r="L50" s="61">
        <f t="shared" si="2"/>
        <v>15</v>
      </c>
      <c r="M50" s="2"/>
      <c r="N50" s="2"/>
      <c r="O50" s="2"/>
    </row>
    <row r="51" spans="2:15" ht="18" customHeight="1" x14ac:dyDescent="0.2">
      <c r="B51" s="6" t="s">
        <v>42</v>
      </c>
      <c r="C51" s="37">
        <v>743830</v>
      </c>
      <c r="D51" s="37">
        <v>8217907</v>
      </c>
      <c r="E51" s="37">
        <v>244000</v>
      </c>
      <c r="F51" s="37">
        <v>0</v>
      </c>
      <c r="G51" s="37">
        <v>140275</v>
      </c>
      <c r="H51" s="37">
        <v>1218910</v>
      </c>
      <c r="I51" s="43">
        <v>0</v>
      </c>
      <c r="J51" s="49">
        <f t="shared" si="0"/>
        <v>10564922</v>
      </c>
      <c r="K51" s="50">
        <f t="shared" si="1"/>
        <v>1.6309355156248342</v>
      </c>
      <c r="L51" s="51">
        <f t="shared" si="2"/>
        <v>26</v>
      </c>
      <c r="M51" s="2"/>
      <c r="N51" s="2"/>
      <c r="O51" s="2"/>
    </row>
    <row r="52" spans="2:15" ht="18" customHeight="1" x14ac:dyDescent="0.2">
      <c r="B52" s="6" t="s">
        <v>43</v>
      </c>
      <c r="C52" s="37">
        <v>10674648</v>
      </c>
      <c r="D52" s="37">
        <v>12273133</v>
      </c>
      <c r="E52" s="37">
        <v>0</v>
      </c>
      <c r="F52" s="37">
        <v>0</v>
      </c>
      <c r="G52" s="37">
        <v>276984</v>
      </c>
      <c r="H52" s="37">
        <v>100000</v>
      </c>
      <c r="I52" s="43">
        <v>0</v>
      </c>
      <c r="J52" s="39">
        <f t="shared" si="0"/>
        <v>23324765</v>
      </c>
      <c r="K52" s="40">
        <f t="shared" si="1"/>
        <v>3.6007069083996162</v>
      </c>
      <c r="L52" s="41">
        <f t="shared" si="2"/>
        <v>7</v>
      </c>
      <c r="M52" s="2"/>
      <c r="N52" s="2"/>
      <c r="O52" s="2"/>
    </row>
    <row r="53" spans="2:15" ht="18" customHeight="1" x14ac:dyDescent="0.2">
      <c r="B53" s="6" t="s">
        <v>44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43">
        <v>0</v>
      </c>
      <c r="J53" s="39">
        <f t="shared" si="0"/>
        <v>0</v>
      </c>
      <c r="K53" s="40">
        <f t="shared" si="1"/>
        <v>0</v>
      </c>
      <c r="L53" s="41">
        <f t="shared" si="2"/>
        <v>51</v>
      </c>
      <c r="M53" s="2"/>
      <c r="N53" s="2"/>
      <c r="O53" s="2"/>
    </row>
    <row r="54" spans="2:15" ht="18" customHeight="1" x14ac:dyDescent="0.2">
      <c r="B54" s="65" t="s">
        <v>45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43">
        <v>0</v>
      </c>
      <c r="J54" s="39">
        <f t="shared" si="0"/>
        <v>0</v>
      </c>
      <c r="K54" s="40">
        <f t="shared" si="1"/>
        <v>0</v>
      </c>
      <c r="L54" s="41">
        <f t="shared" si="2"/>
        <v>51</v>
      </c>
      <c r="M54" s="2"/>
      <c r="N54" s="2"/>
      <c r="O54" s="2"/>
    </row>
    <row r="55" spans="2:15" ht="18" customHeight="1" x14ac:dyDescent="0.2">
      <c r="B55" s="6" t="s">
        <v>46</v>
      </c>
      <c r="C55" s="37">
        <v>1161763</v>
      </c>
      <c r="D55" s="37">
        <v>5213454</v>
      </c>
      <c r="E55" s="37">
        <v>2601828</v>
      </c>
      <c r="F55" s="37">
        <v>0</v>
      </c>
      <c r="G55" s="37">
        <v>176365</v>
      </c>
      <c r="H55" s="37">
        <v>1638655</v>
      </c>
      <c r="I55" s="43">
        <v>0</v>
      </c>
      <c r="J55" s="46">
        <f t="shared" si="0"/>
        <v>10792065</v>
      </c>
      <c r="K55" s="47">
        <f t="shared" si="1"/>
        <v>1.6660001934166411</v>
      </c>
      <c r="L55" s="48">
        <f t="shared" si="2"/>
        <v>25</v>
      </c>
      <c r="M55" s="2"/>
      <c r="N55" s="2"/>
      <c r="O55" s="2"/>
    </row>
    <row r="56" spans="2:15" ht="18" customHeight="1" x14ac:dyDescent="0.2">
      <c r="B56" s="63" t="s">
        <v>47</v>
      </c>
      <c r="C56" s="52">
        <v>-70000</v>
      </c>
      <c r="D56" s="52">
        <v>3213055</v>
      </c>
      <c r="E56" s="52">
        <v>2464550</v>
      </c>
      <c r="F56" s="52">
        <v>0</v>
      </c>
      <c r="G56" s="52">
        <v>94180</v>
      </c>
      <c r="H56" s="52">
        <v>25000</v>
      </c>
      <c r="I56" s="53">
        <v>0</v>
      </c>
      <c r="J56" s="54">
        <f t="shared" si="0"/>
        <v>5726785</v>
      </c>
      <c r="K56" s="55">
        <f t="shared" si="1"/>
        <v>0.88405925257636231</v>
      </c>
      <c r="L56" s="56">
        <f t="shared" si="2"/>
        <v>36</v>
      </c>
      <c r="M56" s="2"/>
      <c r="N56" s="2"/>
      <c r="O56" s="2"/>
    </row>
    <row r="57" spans="2:15" ht="18" customHeight="1" x14ac:dyDescent="0.2">
      <c r="B57" s="6" t="s">
        <v>48</v>
      </c>
      <c r="C57" s="37">
        <v>2354736</v>
      </c>
      <c r="D57" s="37">
        <v>10803857</v>
      </c>
      <c r="E57" s="37">
        <v>2139527</v>
      </c>
      <c r="F57" s="37">
        <v>0</v>
      </c>
      <c r="G57" s="37">
        <v>206905</v>
      </c>
      <c r="H57" s="37">
        <v>943217</v>
      </c>
      <c r="I57" s="43">
        <v>0</v>
      </c>
      <c r="J57" s="39">
        <f t="shared" si="0"/>
        <v>16448242</v>
      </c>
      <c r="K57" s="40">
        <f t="shared" si="1"/>
        <v>2.5391594985170789</v>
      </c>
      <c r="L57" s="41">
        <f t="shared" si="2"/>
        <v>10</v>
      </c>
      <c r="M57" s="2"/>
      <c r="N57" s="2"/>
      <c r="O57" s="2"/>
    </row>
    <row r="58" spans="2:15" ht="18" customHeight="1" x14ac:dyDescent="0.2">
      <c r="B58" s="6" t="s">
        <v>49</v>
      </c>
      <c r="C58" s="37">
        <v>3767681</v>
      </c>
      <c r="D58" s="37">
        <v>29624411</v>
      </c>
      <c r="E58" s="37">
        <v>35000</v>
      </c>
      <c r="F58" s="37">
        <v>2243</v>
      </c>
      <c r="G58" s="37">
        <v>380417</v>
      </c>
      <c r="H58" s="37">
        <v>1130000</v>
      </c>
      <c r="I58" s="43">
        <v>0</v>
      </c>
      <c r="J58" s="39">
        <f t="shared" si="0"/>
        <v>34939752</v>
      </c>
      <c r="K58" s="40">
        <f t="shared" si="1"/>
        <v>5.393743791380933</v>
      </c>
      <c r="L58" s="41">
        <f t="shared" si="2"/>
        <v>4</v>
      </c>
      <c r="M58" s="2"/>
      <c r="N58" s="2"/>
      <c r="O58" s="2"/>
    </row>
    <row r="59" spans="2:15" ht="18" customHeight="1" x14ac:dyDescent="0.2">
      <c r="B59" s="6" t="s">
        <v>66</v>
      </c>
      <c r="C59" s="37">
        <v>3131497</v>
      </c>
      <c r="D59" s="37">
        <v>4215607</v>
      </c>
      <c r="E59" s="37">
        <v>657326</v>
      </c>
      <c r="F59" s="37">
        <v>0</v>
      </c>
      <c r="G59" s="37">
        <v>177552</v>
      </c>
      <c r="H59" s="37">
        <v>1412547</v>
      </c>
      <c r="I59" s="43">
        <v>0</v>
      </c>
      <c r="J59" s="39">
        <f t="shared" si="0"/>
        <v>9594529</v>
      </c>
      <c r="K59" s="40">
        <f t="shared" si="1"/>
        <v>1.4811333298809424</v>
      </c>
      <c r="L59" s="41">
        <f t="shared" si="2"/>
        <v>31</v>
      </c>
      <c r="M59" s="2"/>
      <c r="N59" s="2"/>
      <c r="O59" s="2"/>
    </row>
    <row r="60" spans="2:15" ht="18" customHeight="1" x14ac:dyDescent="0.2">
      <c r="B60" s="64" t="s">
        <v>50</v>
      </c>
      <c r="C60" s="57">
        <v>1873965</v>
      </c>
      <c r="D60" s="57">
        <v>1248200</v>
      </c>
      <c r="E60" s="57">
        <v>12479319</v>
      </c>
      <c r="F60" s="57">
        <v>0</v>
      </c>
      <c r="G60" s="57">
        <v>0</v>
      </c>
      <c r="H60" s="57">
        <v>445000</v>
      </c>
      <c r="I60" s="58">
        <v>0</v>
      </c>
      <c r="J60" s="59">
        <f t="shared" si="0"/>
        <v>16046484</v>
      </c>
      <c r="K60" s="60">
        <f t="shared" si="1"/>
        <v>2.47713903202557</v>
      </c>
      <c r="L60" s="61">
        <f t="shared" si="2"/>
        <v>12</v>
      </c>
      <c r="M60" s="2"/>
      <c r="N60" s="2"/>
      <c r="O60" s="2"/>
    </row>
    <row r="61" spans="2:15" ht="18" customHeight="1" x14ac:dyDescent="0.2">
      <c r="B61" s="6" t="s">
        <v>55</v>
      </c>
      <c r="C61" s="37">
        <v>3430909</v>
      </c>
      <c r="D61" s="37">
        <v>9913211</v>
      </c>
      <c r="E61" s="37">
        <v>0</v>
      </c>
      <c r="F61" s="37">
        <v>0</v>
      </c>
      <c r="G61" s="37">
        <v>188189</v>
      </c>
      <c r="H61" s="37">
        <v>329123</v>
      </c>
      <c r="I61" s="43">
        <v>0</v>
      </c>
      <c r="J61" s="49">
        <f t="shared" si="0"/>
        <v>13861432</v>
      </c>
      <c r="K61" s="50">
        <f t="shared" si="1"/>
        <v>2.1398266590343566</v>
      </c>
      <c r="L61" s="51">
        <f t="shared" si="2"/>
        <v>19</v>
      </c>
      <c r="M61" s="2"/>
      <c r="N61" s="2"/>
      <c r="O61" s="2"/>
    </row>
    <row r="62" spans="2:15" ht="18" customHeight="1" x14ac:dyDescent="0.2">
      <c r="B62" s="6" t="s">
        <v>69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43">
        <v>0</v>
      </c>
      <c r="J62" s="39">
        <f t="shared" si="0"/>
        <v>0</v>
      </c>
      <c r="K62" s="40">
        <f t="shared" si="1"/>
        <v>0</v>
      </c>
      <c r="L62" s="41">
        <f t="shared" si="2"/>
        <v>51</v>
      </c>
      <c r="M62" s="2"/>
      <c r="N62" s="2"/>
      <c r="O62" s="2"/>
    </row>
    <row r="63" spans="2:15" ht="18" customHeight="1" x14ac:dyDescent="0.2">
      <c r="B63" s="6" t="s">
        <v>51</v>
      </c>
      <c r="C63" s="37">
        <v>2979533</v>
      </c>
      <c r="D63" s="37">
        <v>5711028</v>
      </c>
      <c r="E63" s="37">
        <v>211732</v>
      </c>
      <c r="F63" s="37">
        <v>50000</v>
      </c>
      <c r="G63" s="37">
        <v>147830</v>
      </c>
      <c r="H63" s="37">
        <v>955410</v>
      </c>
      <c r="I63" s="43">
        <v>0</v>
      </c>
      <c r="J63" s="39">
        <f t="shared" si="0"/>
        <v>10055533</v>
      </c>
      <c r="K63" s="40">
        <f t="shared" si="1"/>
        <v>1.5522997612511986</v>
      </c>
      <c r="L63" s="41">
        <f t="shared" si="2"/>
        <v>30</v>
      </c>
      <c r="M63" s="2"/>
      <c r="N63" s="2"/>
      <c r="O63" s="2"/>
    </row>
    <row r="64" spans="2:15" ht="18" customHeight="1" x14ac:dyDescent="0.2">
      <c r="B64" s="6" t="s">
        <v>52</v>
      </c>
      <c r="C64" s="37">
        <v>1822649</v>
      </c>
      <c r="D64" s="37">
        <v>3884797</v>
      </c>
      <c r="E64" s="37">
        <v>0</v>
      </c>
      <c r="F64" s="37">
        <v>0</v>
      </c>
      <c r="G64" s="37">
        <v>130873</v>
      </c>
      <c r="H64" s="37">
        <v>1007196</v>
      </c>
      <c r="I64" s="43">
        <v>0</v>
      </c>
      <c r="J64" s="39">
        <f t="shared" si="0"/>
        <v>6845515</v>
      </c>
      <c r="K64" s="40">
        <f t="shared" si="1"/>
        <v>1.0567606212561282</v>
      </c>
      <c r="L64" s="41">
        <f t="shared" si="2"/>
        <v>35</v>
      </c>
      <c r="M64" s="2"/>
      <c r="N64" s="2"/>
      <c r="O64" s="2"/>
    </row>
    <row r="65" spans="2:16" ht="18" customHeight="1" x14ac:dyDescent="0.2">
      <c r="B65" s="6" t="s">
        <v>53</v>
      </c>
      <c r="C65" s="44">
        <v>1233167</v>
      </c>
      <c r="D65" s="44">
        <v>10195132</v>
      </c>
      <c r="E65" s="44">
        <v>0</v>
      </c>
      <c r="F65" s="44">
        <v>0</v>
      </c>
      <c r="G65" s="44">
        <v>221313</v>
      </c>
      <c r="H65" s="44">
        <v>850000</v>
      </c>
      <c r="I65" s="45">
        <v>0</v>
      </c>
      <c r="J65" s="39">
        <f t="shared" si="0"/>
        <v>12499612</v>
      </c>
      <c r="K65" s="40">
        <f t="shared" si="1"/>
        <v>1.9295988311442684</v>
      </c>
      <c r="L65" s="41">
        <f t="shared" si="2"/>
        <v>23</v>
      </c>
      <c r="M65" s="2"/>
      <c r="N65" s="2"/>
      <c r="O65" s="2"/>
    </row>
    <row r="66" spans="2:16" ht="18" customHeight="1" x14ac:dyDescent="0.2">
      <c r="B66" s="6" t="s">
        <v>54</v>
      </c>
      <c r="C66" s="37">
        <v>0</v>
      </c>
      <c r="D66" s="37">
        <v>3585966</v>
      </c>
      <c r="E66" s="37">
        <v>1066355</v>
      </c>
      <c r="F66" s="37">
        <v>0</v>
      </c>
      <c r="G66" s="37">
        <v>84160</v>
      </c>
      <c r="H66" s="37">
        <v>0</v>
      </c>
      <c r="I66" s="43">
        <v>0</v>
      </c>
      <c r="J66" s="39">
        <f t="shared" si="0"/>
        <v>4736481</v>
      </c>
      <c r="K66" s="40">
        <f t="shared" si="1"/>
        <v>0.73118335203821005</v>
      </c>
      <c r="L66" s="41">
        <f t="shared" si="2"/>
        <v>39</v>
      </c>
      <c r="M66" s="2"/>
      <c r="N66" s="2"/>
      <c r="O66" s="2"/>
    </row>
    <row r="67" spans="2:16" ht="15.75" thickBot="1" x14ac:dyDescent="0.25">
      <c r="B67" s="13"/>
      <c r="C67" s="2"/>
      <c r="D67" s="2"/>
      <c r="E67" s="2"/>
      <c r="F67" s="2"/>
      <c r="G67" s="2"/>
      <c r="H67" s="2"/>
      <c r="I67" s="2"/>
      <c r="J67" s="23"/>
      <c r="K67" s="24"/>
      <c r="L67" s="35"/>
      <c r="M67" s="2"/>
      <c r="N67" s="2"/>
      <c r="O67" s="2"/>
    </row>
    <row r="68" spans="2:16" x14ac:dyDescent="0.2">
      <c r="B68" s="10"/>
      <c r="C68" s="16"/>
      <c r="D68" s="16"/>
      <c r="E68" s="16"/>
      <c r="F68" s="16"/>
      <c r="G68" s="16"/>
      <c r="H68" s="16"/>
      <c r="I68" s="16"/>
      <c r="J68" s="25"/>
      <c r="K68" s="26"/>
      <c r="L68" s="27"/>
      <c r="M68" s="2"/>
      <c r="N68" s="2"/>
      <c r="O68" s="2"/>
    </row>
    <row r="69" spans="2:16" x14ac:dyDescent="0.2">
      <c r="B69" s="6" t="s">
        <v>3</v>
      </c>
      <c r="C69" s="4">
        <f t="shared" ref="C69:I69" si="3">SUM(C11:C66)</f>
        <v>100392232</v>
      </c>
      <c r="D69" s="4">
        <f t="shared" si="3"/>
        <v>393510167</v>
      </c>
      <c r="E69" s="4">
        <f>SUM(E11:E66)</f>
        <v>82635616</v>
      </c>
      <c r="F69" s="4">
        <f t="shared" si="3"/>
        <v>1862564</v>
      </c>
      <c r="G69" s="4">
        <f t="shared" si="3"/>
        <v>9029767</v>
      </c>
      <c r="H69" s="4">
        <f>SUM(H11:H66)</f>
        <v>59911592</v>
      </c>
      <c r="I69" s="4">
        <f>SUM(I11:I66)</f>
        <v>441000</v>
      </c>
      <c r="J69" s="21">
        <f>SUM(J11:J66)</f>
        <v>647782938</v>
      </c>
      <c r="K69" s="22">
        <f>SUM(K11:K66)</f>
        <v>99.999999999999972</v>
      </c>
      <c r="L69" s="28"/>
      <c r="M69" s="2"/>
      <c r="N69" s="2"/>
      <c r="O69" s="2"/>
    </row>
    <row r="70" spans="2:16" ht="10.7" customHeight="1" x14ac:dyDescent="0.2">
      <c r="B70" s="6"/>
      <c r="C70" s="4"/>
      <c r="D70" s="4"/>
      <c r="E70" s="4"/>
      <c r="F70" s="4"/>
      <c r="G70" s="4"/>
      <c r="H70" s="4"/>
      <c r="I70" s="4"/>
      <c r="J70" s="21"/>
      <c r="K70" s="22"/>
      <c r="L70" s="28"/>
      <c r="M70" s="2"/>
      <c r="N70" s="2"/>
      <c r="O70" s="2"/>
    </row>
    <row r="71" spans="2:16" x14ac:dyDescent="0.2">
      <c r="B71" s="17" t="s">
        <v>11</v>
      </c>
      <c r="C71" s="9">
        <f t="shared" ref="C71:I71" si="4">(C69/$J$69)*100</f>
        <v>15.497819734177684</v>
      </c>
      <c r="D71" s="9">
        <f t="shared" si="4"/>
        <v>60.747226256829876</v>
      </c>
      <c r="E71" s="9">
        <f t="shared" si="4"/>
        <v>12.756683010999589</v>
      </c>
      <c r="F71" s="9">
        <f t="shared" si="4"/>
        <v>0.28752903028761156</v>
      </c>
      <c r="G71" s="9">
        <f t="shared" si="4"/>
        <v>1.3939494960887655</v>
      </c>
      <c r="H71" s="9">
        <f t="shared" si="4"/>
        <v>9.2487141117014104</v>
      </c>
      <c r="I71" s="9">
        <f t="shared" si="4"/>
        <v>6.8078359915061559E-2</v>
      </c>
      <c r="J71" s="7">
        <f>SUM(C71:I71)</f>
        <v>100</v>
      </c>
      <c r="K71" s="29"/>
      <c r="L71" s="30"/>
      <c r="M71" s="2"/>
      <c r="N71" s="2"/>
      <c r="O71" s="2"/>
    </row>
    <row r="72" spans="2:16" ht="15.75" thickBot="1" x14ac:dyDescent="0.25">
      <c r="B72" s="13" t="s">
        <v>10</v>
      </c>
      <c r="C72" s="18"/>
      <c r="D72" s="18"/>
      <c r="E72" s="18"/>
      <c r="F72" s="18"/>
      <c r="G72" s="18"/>
      <c r="H72" s="18"/>
      <c r="I72" s="18"/>
      <c r="J72" s="31"/>
      <c r="K72" s="32"/>
      <c r="L72" s="33"/>
      <c r="M72" s="2"/>
      <c r="N72" s="2"/>
      <c r="O72" s="2"/>
      <c r="P72" s="2"/>
    </row>
    <row r="73" spans="2:16" x14ac:dyDescent="0.2">
      <c r="B73" t="s">
        <v>0</v>
      </c>
      <c r="C73" s="2"/>
      <c r="D73" s="2" t="s">
        <v>0</v>
      </c>
      <c r="E73" s="2" t="s">
        <v>0</v>
      </c>
      <c r="F73" s="2"/>
      <c r="G73" s="2"/>
      <c r="H73" s="2"/>
      <c r="I73" s="2" t="s">
        <v>0</v>
      </c>
      <c r="J73" s="2" t="s">
        <v>0</v>
      </c>
      <c r="K73" s="2"/>
      <c r="L73" s="2" t="s">
        <v>0</v>
      </c>
      <c r="M73" s="2" t="s">
        <v>0</v>
      </c>
      <c r="N73" s="2"/>
      <c r="O73" s="2"/>
      <c r="P73" s="2"/>
    </row>
    <row r="74" spans="2:16" ht="15.75" x14ac:dyDescent="0.25">
      <c r="B74" s="36"/>
      <c r="C74" s="2"/>
      <c r="D74" s="2"/>
      <c r="E74" s="2"/>
      <c r="F74" s="2"/>
      <c r="G74" s="2"/>
      <c r="H74" s="2"/>
      <c r="I74" s="2"/>
      <c r="J74" s="2" t="s">
        <v>0</v>
      </c>
      <c r="K74" s="2"/>
      <c r="L74" s="2"/>
      <c r="M74" s="2" t="s">
        <v>0</v>
      </c>
      <c r="N74" s="2"/>
      <c r="O74" s="2"/>
      <c r="P74" s="2"/>
    </row>
    <row r="77" spans="2:16" x14ac:dyDescent="0.2">
      <c r="E77" s="38"/>
    </row>
    <row r="83" spans="6:6" x14ac:dyDescent="0.2">
      <c r="F83" s="38"/>
    </row>
  </sheetData>
  <mergeCells count="2">
    <mergeCell ref="B3:L3"/>
    <mergeCell ref="B4:L4"/>
  </mergeCells>
  <phoneticPr fontId="0" type="noConversion"/>
  <printOptions horizontalCentered="1" verticalCentered="1"/>
  <pageMargins left="0.5" right="0.5" top="0.5" bottom="0.5" header="0.5" footer="0.5"/>
  <pageSetup scale="59" orientation="portrait" horizontalDpi="300" verticalDpi="300" r:id="rId1"/>
  <headerFooter alignWithMargins="0"/>
  <rowBreaks count="1" manualBreakCount="1"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t-35</vt:lpstr>
      <vt:lpstr>'t-35'!Print_Area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2011-05-27T18:17:33Z</cp:lastPrinted>
  <dcterms:created xsi:type="dcterms:W3CDTF">1999-02-24T13:02:08Z</dcterms:created>
  <dcterms:modified xsi:type="dcterms:W3CDTF">2012-07-30T20:32:50Z</dcterms:modified>
</cp:coreProperties>
</file>