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15" windowHeight="6555"/>
  </bookViews>
  <sheets>
    <sheet name="t-35" sheetId="1" r:id="rId1"/>
  </sheets>
  <definedNames>
    <definedName name="_xlnm.Print_Area" localSheetId="0">'t-35'!$A$1:$L$73</definedName>
    <definedName name="Print_Area_MI">'t-35'!$B$3:$M$74</definedName>
  </definedNames>
  <calcPr calcId="125725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11"/>
  <c r="E69"/>
  <c r="H69"/>
  <c r="G69"/>
  <c r="F69"/>
  <c r="D69"/>
  <c r="I69" l="1"/>
  <c r="J12" s="1"/>
  <c r="J63"/>
  <c r="J61"/>
  <c r="J59"/>
  <c r="J57"/>
  <c r="J55"/>
  <c r="J53"/>
  <c r="J51"/>
  <c r="J49"/>
  <c r="J47"/>
  <c r="J45"/>
  <c r="J43"/>
  <c r="J41"/>
  <c r="J39"/>
  <c r="J37"/>
  <c r="J35"/>
  <c r="J33"/>
  <c r="J31"/>
  <c r="J29"/>
  <c r="J27"/>
  <c r="J25"/>
  <c r="J23"/>
  <c r="J21"/>
  <c r="J19"/>
  <c r="J17"/>
  <c r="J15"/>
  <c r="J13"/>
  <c r="J66"/>
  <c r="J64"/>
  <c r="J62"/>
  <c r="J60"/>
  <c r="J58"/>
  <c r="J56"/>
  <c r="J54"/>
  <c r="J52"/>
  <c r="J50"/>
  <c r="J48"/>
  <c r="J46"/>
  <c r="J44"/>
  <c r="J42"/>
  <c r="J40"/>
  <c r="J38"/>
  <c r="J36"/>
  <c r="J34"/>
  <c r="J32"/>
  <c r="J30"/>
  <c r="J28"/>
  <c r="J26"/>
  <c r="J24"/>
  <c r="J22"/>
  <c r="J20"/>
  <c r="J18"/>
  <c r="J16"/>
  <c r="J14"/>
  <c r="J11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H71"/>
  <c r="D71"/>
  <c r="E71"/>
  <c r="F71"/>
  <c r="C69"/>
  <c r="G71"/>
  <c r="J65" l="1"/>
  <c r="J69"/>
  <c r="C71"/>
  <c r="I71" s="1"/>
</calcChain>
</file>

<file path=xl/sharedStrings.xml><?xml version="1.0" encoding="utf-8"?>
<sst xmlns="http://schemas.openxmlformats.org/spreadsheetml/2006/main" count="84" uniqueCount="73">
  <si>
    <t xml:space="preserve"> </t>
  </si>
  <si>
    <t>PROJECT</t>
  </si>
  <si>
    <t>STATE</t>
  </si>
  <si>
    <t>TOTAL</t>
  </si>
  <si>
    <t>% OF</t>
  </si>
  <si>
    <t xml:space="preserve">  STATE</t>
  </si>
  <si>
    <t>CAPITAL</t>
  </si>
  <si>
    <t>OPERATING</t>
  </si>
  <si>
    <t>ADMIN.</t>
  </si>
  <si>
    <t>OBLIGATIONS</t>
  </si>
  <si>
    <t xml:space="preserve">  </t>
  </si>
  <si>
    <t>Percent of Total</t>
  </si>
  <si>
    <t>Alabama</t>
  </si>
  <si>
    <t>Alaska</t>
  </si>
  <si>
    <t>Arizona</t>
  </si>
  <si>
    <t>Arkansas</t>
  </si>
  <si>
    <t>California</t>
  </si>
  <si>
    <t>Colorado</t>
  </si>
  <si>
    <t>Connecticut</t>
  </si>
  <si>
    <t>Florida</t>
  </si>
  <si>
    <t>Georgia</t>
  </si>
  <si>
    <t>Guam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</si>
  <si>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</si>
  <si>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</si>
  <si>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</si>
  <si>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</si>
  <si>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</si>
  <si>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</si>
  <si>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</si>
  <si>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</si>
  <si>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</si>
  <si>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</si>
  <si>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</si>
  <si>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</si>
  <si>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</si>
  <si>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</si>
  <si>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</si>
  <si>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</si>
  <si>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</si>
  <si>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</si>
  <si>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</si>
  <si>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</si>
  <si>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</si>
  <si>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</si>
  <si>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</si>
  <si>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</si>
  <si>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</si>
  <si>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</si>
  <si>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</si>
  <si>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</si>
  <si>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</si>
  <si>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Washington</t>
  </si>
  <si>
    <t>West Virginia</t>
  </si>
  <si>
    <t>Wisconsin</t>
  </si>
  <si>
    <t>Wyoming</t>
  </si>
  <si>
    <t>Virginia</t>
  </si>
  <si>
    <t>RANK</t>
  </si>
  <si>
    <t>Montana</t>
  </si>
  <si>
    <t>New Jersey</t>
  </si>
  <si>
    <t>New Mexico</t>
  </si>
  <si>
    <t>TABLE 35</t>
  </si>
  <si>
    <t>PLANNING</t>
  </si>
  <si>
    <t>Lousiana</t>
  </si>
  <si>
    <t>Massachussets</t>
  </si>
  <si>
    <t>Delaware</t>
  </si>
  <si>
    <t>Hawaii</t>
  </si>
  <si>
    <t>Utah</t>
  </si>
  <si>
    <t>RTAP</t>
  </si>
  <si>
    <t>Northern Mariana Islands</t>
  </si>
  <si>
    <t>Virgin Islands</t>
  </si>
  <si>
    <t>District of Columbia</t>
  </si>
  <si>
    <t>American Samoa</t>
  </si>
  <si>
    <t>NON-URBANIZED AREA FORMULA OBLIGATIONS IN FY 2011 BY STATE AND BY CATEGORY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</si>
</sst>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7">
    <font>
      <sz val="12"/>
      <name val="Arial"/>
    </font>
    <font>
      <b/>
      <sz val="14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/>
      <diagonal/>
    </border>
    <border>
      <left style="medium">
        <color indexed="8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/>
      <bottom style="hair">
        <color theme="0" tint="-0.34998626667073579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indexed="8"/>
      </top>
      <bottom style="hair">
        <color theme="0" tint="-0.34998626667073579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Fill="1" applyBorder="1"/>
    <xf numFmtId="37" fontId="0" fillId="0" borderId="0" xfId="0" applyNumberFormat="1" applyProtection="1"/>
    <xf numFmtId="0" fontId="0" fillId="0" borderId="0" xfId="0" applyAlignment="1">
      <alignment horizontal="center"/>
    </xf>
    <xf numFmtId="5" fontId="0" fillId="0" borderId="0" xfId="0" applyNumberFormat="1" applyBorder="1" applyProtection="1"/>
    <xf numFmtId="0" fontId="0" fillId="0" borderId="0" xfId="0" applyFill="1" applyBorder="1"/>
    <xf numFmtId="0" fontId="0" fillId="0" borderId="2" xfId="0" applyBorder="1"/>
    <xf numFmtId="164" fontId="2" fillId="2" borderId="2" xfId="0" applyNumberFormat="1" applyFont="1" applyFill="1" applyBorder="1" applyProtection="1"/>
    <xf numFmtId="0" fontId="0" fillId="0" borderId="3" xfId="0" applyBorder="1"/>
    <xf numFmtId="164" fontId="2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7" fontId="0" fillId="0" borderId="5" xfId="0" applyNumberFormat="1" applyBorder="1" applyProtection="1"/>
    <xf numFmtId="0" fontId="2" fillId="0" borderId="2" xfId="0" applyFont="1" applyBorder="1"/>
    <xf numFmtId="37" fontId="0" fillId="0" borderId="8" xfId="0" applyNumberFormat="1" applyBorder="1" applyProtection="1"/>
    <xf numFmtId="0" fontId="0" fillId="0" borderId="10" xfId="0" applyBorder="1"/>
    <xf numFmtId="0" fontId="0" fillId="0" borderId="11" xfId="0" applyBorder="1"/>
    <xf numFmtId="5" fontId="4" fillId="2" borderId="2" xfId="0" applyNumberFormat="1" applyFont="1" applyFill="1" applyBorder="1" applyProtection="1"/>
    <xf numFmtId="164" fontId="4" fillId="2" borderId="0" xfId="0" applyNumberFormat="1" applyFont="1" applyFill="1" applyBorder="1" applyProtection="1"/>
    <xf numFmtId="37" fontId="4" fillId="2" borderId="2" xfId="0" applyNumberFormat="1" applyFont="1" applyFill="1" applyBorder="1" applyProtection="1"/>
    <xf numFmtId="37" fontId="4" fillId="2" borderId="0" xfId="0" applyNumberFormat="1" applyFont="1" applyFill="1" applyBorder="1" applyProtection="1"/>
    <xf numFmtId="37" fontId="4" fillId="2" borderId="4" xfId="0" applyNumberFormat="1" applyFont="1" applyFill="1" applyBorder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164" fontId="4" fillId="2" borderId="12" xfId="0" applyNumberFormat="1" applyFont="1" applyFill="1" applyBorder="1" applyProtection="1"/>
    <xf numFmtId="5" fontId="4" fillId="2" borderId="0" xfId="0" applyNumberFormat="1" applyFont="1" applyFill="1" applyBorder="1" applyProtection="1"/>
    <xf numFmtId="5" fontId="4" fillId="2" borderId="12" xfId="0" applyNumberFormat="1" applyFont="1" applyFill="1" applyBorder="1" applyProtection="1"/>
    <xf numFmtId="5" fontId="4" fillId="2" borderId="7" xfId="0" applyNumberFormat="1" applyFont="1" applyFill="1" applyBorder="1" applyProtection="1"/>
    <xf numFmtId="5" fontId="4" fillId="2" borderId="8" xfId="0" applyNumberFormat="1" applyFont="1" applyFill="1" applyBorder="1" applyProtection="1"/>
    <xf numFmtId="5" fontId="4" fillId="2" borderId="9" xfId="0" applyNumberFormat="1" applyFont="1" applyFill="1" applyBorder="1" applyProtection="1"/>
    <xf numFmtId="0" fontId="5" fillId="0" borderId="0" xfId="0" applyFont="1"/>
    <xf numFmtId="37" fontId="4" fillId="2" borderId="12" xfId="0" applyNumberFormat="1" applyFont="1" applyFill="1" applyBorder="1" applyAlignment="1" applyProtection="1">
      <alignment horizontal="center"/>
    </xf>
    <xf numFmtId="0" fontId="6" fillId="0" borderId="0" xfId="0" applyFont="1"/>
    <xf numFmtId="37" fontId="0" fillId="0" borderId="0" xfId="0" applyNumberFormat="1" applyBorder="1" applyProtection="1"/>
    <xf numFmtId="5" fontId="0" fillId="0" borderId="0" xfId="0" applyNumberFormat="1"/>
    <xf numFmtId="5" fontId="4" fillId="2" borderId="13" xfId="0" applyNumberFormat="1" applyFont="1" applyFill="1" applyBorder="1" applyProtection="1"/>
    <xf numFmtId="164" fontId="4" fillId="2" borderId="14" xfId="0" applyNumberFormat="1" applyFont="1" applyFill="1" applyBorder="1" applyProtection="1"/>
    <xf numFmtId="37" fontId="3" fillId="2" borderId="15" xfId="0" applyNumberFormat="1" applyFont="1" applyFill="1" applyBorder="1" applyAlignment="1" applyProtection="1">
      <alignment horizontal="center"/>
    </xf>
    <xf numFmtId="5" fontId="0" fillId="0" borderId="12" xfId="0" applyNumberFormat="1" applyBorder="1" applyProtection="1"/>
    <xf numFmtId="37" fontId="0" fillId="0" borderId="12" xfId="0" applyNumberFormat="1" applyBorder="1" applyProtection="1"/>
    <xf numFmtId="37" fontId="0" fillId="0" borderId="0" xfId="0" applyNumberFormat="1" applyFill="1" applyBorder="1" applyProtection="1"/>
    <xf numFmtId="37" fontId="0" fillId="0" borderId="12" xfId="0" applyNumberFormat="1" applyFill="1" applyBorder="1" applyProtection="1"/>
    <xf numFmtId="5" fontId="4" fillId="2" borderId="16" xfId="0" applyNumberFormat="1" applyFont="1" applyFill="1" applyBorder="1" applyProtection="1"/>
    <xf numFmtId="164" fontId="4" fillId="2" borderId="17" xfId="0" applyNumberFormat="1" applyFont="1" applyFill="1" applyBorder="1" applyProtection="1"/>
    <xf numFmtId="37" fontId="3" fillId="2" borderId="18" xfId="0" applyNumberFormat="1" applyFont="1" applyFill="1" applyBorder="1" applyAlignment="1" applyProtection="1">
      <alignment horizontal="center"/>
    </xf>
    <xf numFmtId="5" fontId="4" fillId="2" borderId="19" xfId="0" applyNumberFormat="1" applyFont="1" applyFill="1" applyBorder="1" applyProtection="1"/>
    <xf numFmtId="164" fontId="4" fillId="2" borderId="20" xfId="0" applyNumberFormat="1" applyFont="1" applyFill="1" applyBorder="1" applyProtection="1"/>
    <xf numFmtId="37" fontId="3" fillId="2" borderId="21" xfId="0" applyNumberFormat="1" applyFont="1" applyFill="1" applyBorder="1" applyAlignment="1" applyProtection="1">
      <alignment horizontal="center"/>
    </xf>
    <xf numFmtId="37" fontId="0" fillId="0" borderId="22" xfId="0" applyNumberFormat="1" applyBorder="1" applyProtection="1"/>
    <xf numFmtId="37" fontId="0" fillId="0" borderId="23" xfId="0" applyNumberFormat="1" applyBorder="1" applyProtection="1"/>
    <xf numFmtId="5" fontId="4" fillId="2" borderId="24" xfId="0" applyNumberFormat="1" applyFont="1" applyFill="1" applyBorder="1" applyProtection="1"/>
    <xf numFmtId="164" fontId="4" fillId="2" borderId="25" xfId="0" applyNumberFormat="1" applyFont="1" applyFill="1" applyBorder="1" applyProtection="1"/>
    <xf numFmtId="37" fontId="3" fillId="2" borderId="26" xfId="0" applyNumberFormat="1" applyFont="1" applyFill="1" applyBorder="1" applyAlignment="1" applyProtection="1">
      <alignment horizontal="center"/>
    </xf>
    <xf numFmtId="37" fontId="0" fillId="0" borderId="27" xfId="0" applyNumberFormat="1" applyBorder="1" applyProtection="1"/>
    <xf numFmtId="37" fontId="0" fillId="0" borderId="28" xfId="0" applyNumberFormat="1" applyBorder="1" applyProtection="1"/>
    <xf numFmtId="5" fontId="4" fillId="2" borderId="29" xfId="0" applyNumberFormat="1" applyFont="1" applyFill="1" applyBorder="1" applyProtection="1"/>
    <xf numFmtId="164" fontId="4" fillId="2" borderId="30" xfId="0" applyNumberFormat="1" applyFont="1" applyFill="1" applyBorder="1" applyProtection="1"/>
    <xf numFmtId="37" fontId="3" fillId="2" borderId="31" xfId="0" applyNumberFormat="1" applyFont="1" applyFill="1" applyBorder="1" applyAlignment="1" applyProtection="1">
      <alignment horizontal="center"/>
    </xf>
    <xf numFmtId="0" fontId="0" fillId="0" borderId="32" xfId="0" applyFill="1" applyBorder="1"/>
    <xf numFmtId="0" fontId="0" fillId="0" borderId="33" xfId="0" applyBorder="1"/>
    <xf numFmtId="0" fontId="0" fillId="0" borderId="34" xfId="0" applyBorder="1"/>
    <xf numFmtId="0" fontId="0" fillId="0" borderId="2" xfId="0" applyFill="1" applyBorder="1"/>
    <xf numFmtId="37" fontId="0" fillId="0" borderId="27" xfId="0" applyNumberFormat="1" applyFill="1" applyBorder="1" applyProtection="1"/>
    <xf numFmtId="37" fontId="0" fillId="0" borderId="28" xfId="0" applyNumberFormat="1" applyFill="1" applyBorder="1" applyProtection="1"/>
    <xf numFmtId="0" fontId="0" fillId="0" borderId="12" xfId="0" applyBorder="1"/>
    <xf numFmtId="0" fontId="3" fillId="0" borderId="12" xfId="0" applyFont="1" applyBorder="1"/>
    <xf numFmtId="0" fontId="0" fillId="0" borderId="35" xfId="0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O83"/>
  <sheetViews>
    <sheetView tabSelected="1" defaultGridColor="0" colorId="22" zoomScaleNormal="100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F14" sqref="F14"/>
    </sheetView>
  </sheetViews>
  <sheetFormatPr defaultColWidth="11.44140625" defaultRowHeight="15"/>
  <cols>
    <col min="1" max="1" width="1.5546875" customWidth="1"/>
    <col min="2" max="2" width="13.77734375" customWidth="1"/>
    <col min="3" max="3" width="13.6640625" customWidth="1"/>
    <col min="4" max="4" width="12.6640625" customWidth="1"/>
    <col min="5" max="5" width="16.21875" customWidth="1"/>
    <col min="6" max="7" width="12.6640625" customWidth="1"/>
    <col min="8" max="8" width="13.77734375" customWidth="1"/>
    <col min="9" max="9" width="14.88671875" customWidth="1"/>
    <col min="10" max="10" width="6.33203125" customWidth="1"/>
    <col min="11" max="11" width="7.77734375" customWidth="1"/>
    <col min="12" max="12" width="2.44140625" customWidth="1"/>
  </cols>
  <sheetData>
    <row r="1" spans="2:14" ht="6" customHeight="1" thickBot="1">
      <c r="B1" s="34"/>
    </row>
    <row r="2" spans="2:14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4" ht="15" customHeight="1">
      <c r="B3" s="71" t="s">
        <v>60</v>
      </c>
      <c r="C3" s="72"/>
      <c r="D3" s="72"/>
      <c r="E3" s="72"/>
      <c r="F3" s="72"/>
      <c r="G3" s="72"/>
      <c r="H3" s="72"/>
      <c r="I3" s="72"/>
      <c r="J3" s="72"/>
      <c r="K3" s="73"/>
    </row>
    <row r="4" spans="2:14" ht="18">
      <c r="B4" s="71" t="s">
        <v>72</v>
      </c>
      <c r="C4" s="72"/>
      <c r="D4" s="72"/>
      <c r="E4" s="72"/>
      <c r="F4" s="72"/>
      <c r="G4" s="72"/>
      <c r="H4" s="72"/>
      <c r="I4" s="72"/>
      <c r="J4" s="72"/>
      <c r="K4" s="73"/>
    </row>
    <row r="5" spans="2:14" ht="9" customHeight="1" thickBot="1">
      <c r="B5" s="13"/>
      <c r="C5" s="14"/>
      <c r="D5" s="14"/>
      <c r="E5" s="14"/>
      <c r="F5" s="14"/>
      <c r="G5" s="14"/>
      <c r="H5" s="14"/>
      <c r="I5" s="14"/>
      <c r="J5" s="14"/>
      <c r="K5" s="15"/>
    </row>
    <row r="6" spans="2:14">
      <c r="B6" s="10"/>
      <c r="K6" s="12"/>
    </row>
    <row r="7" spans="2:14">
      <c r="B7" s="6"/>
      <c r="E7" s="3" t="s">
        <v>1</v>
      </c>
      <c r="F7" s="3"/>
      <c r="G7" s="3"/>
      <c r="H7" s="3" t="s">
        <v>2</v>
      </c>
      <c r="I7" s="3" t="s">
        <v>3</v>
      </c>
      <c r="J7" s="3" t="s">
        <v>4</v>
      </c>
      <c r="K7" s="68"/>
    </row>
    <row r="8" spans="2:14">
      <c r="B8" s="6" t="s">
        <v>5</v>
      </c>
      <c r="C8" s="3" t="s">
        <v>6</v>
      </c>
      <c r="D8" s="3" t="s">
        <v>7</v>
      </c>
      <c r="E8" s="3" t="s">
        <v>8</v>
      </c>
      <c r="F8" s="3" t="s">
        <v>61</v>
      </c>
      <c r="G8" s="3" t="s">
        <v>67</v>
      </c>
      <c r="H8" s="3" t="s">
        <v>8</v>
      </c>
      <c r="I8" s="3" t="s">
        <v>9</v>
      </c>
      <c r="J8" s="3" t="s">
        <v>3</v>
      </c>
      <c r="K8" s="69" t="s">
        <v>56</v>
      </c>
    </row>
    <row r="9" spans="2:14" ht="15.75" thickBot="1">
      <c r="B9" s="62"/>
      <c r="C9" s="1"/>
      <c r="D9" s="1"/>
      <c r="E9" s="1"/>
      <c r="F9" s="1"/>
      <c r="G9" s="1"/>
      <c r="H9" s="1"/>
      <c r="I9" s="5"/>
      <c r="J9" s="5"/>
      <c r="K9" s="70"/>
    </row>
    <row r="10" spans="2:14" ht="15.75" thickTop="1">
      <c r="B10" s="6"/>
      <c r="I10" s="8"/>
      <c r="J10" s="19"/>
      <c r="K10" s="20"/>
    </row>
    <row r="11" spans="2:14" ht="18" customHeight="1">
      <c r="B11" s="6" t="s">
        <v>12</v>
      </c>
      <c r="C11" s="4">
        <v>835374</v>
      </c>
      <c r="D11" s="4">
        <v>7606221</v>
      </c>
      <c r="E11" s="4">
        <v>3370776</v>
      </c>
      <c r="F11" s="4">
        <v>192636</v>
      </c>
      <c r="G11" s="4">
        <v>0</v>
      </c>
      <c r="H11" s="42">
        <v>1989687</v>
      </c>
      <c r="I11" s="39">
        <f>SUM(C11:H11)</f>
        <v>13994694</v>
      </c>
      <c r="J11" s="40">
        <f>(I11/$I$69)*100</f>
        <v>2.5247286522601846</v>
      </c>
      <c r="K11" s="41">
        <f>RANK(I11,I$11:I$66,0)</f>
        <v>14</v>
      </c>
      <c r="L11" s="2"/>
      <c r="M11" s="2"/>
      <c r="N11" s="2"/>
    </row>
    <row r="12" spans="2:14" ht="18" customHeight="1">
      <c r="B12" s="6" t="s">
        <v>13</v>
      </c>
      <c r="C12" s="37">
        <v>49000</v>
      </c>
      <c r="D12" s="37">
        <v>4258574</v>
      </c>
      <c r="E12" s="37">
        <v>1513921</v>
      </c>
      <c r="F12" s="37">
        <v>83025</v>
      </c>
      <c r="G12" s="37">
        <v>0</v>
      </c>
      <c r="H12" s="43">
        <v>911039</v>
      </c>
      <c r="I12" s="39">
        <f t="shared" ref="I12:I66" si="0">SUM(C12:H12)</f>
        <v>6815559</v>
      </c>
      <c r="J12" s="40">
        <f t="shared" ref="J12:J66" si="1">(I12/$I$69)*100</f>
        <v>1.2295686556969212</v>
      </c>
      <c r="K12" s="41">
        <f t="shared" ref="K12:K66" si="2">RANK(I12,I$11:I$66,0)</f>
        <v>33</v>
      </c>
      <c r="L12" s="2"/>
      <c r="M12" s="2"/>
      <c r="N12" s="2"/>
    </row>
    <row r="13" spans="2:14" ht="18" customHeight="1">
      <c r="B13" s="6" t="s">
        <v>71</v>
      </c>
      <c r="C13" s="37">
        <v>1201668</v>
      </c>
      <c r="D13" s="37">
        <v>0</v>
      </c>
      <c r="E13" s="37">
        <v>0</v>
      </c>
      <c r="F13" s="37">
        <v>0</v>
      </c>
      <c r="G13" s="37">
        <v>0</v>
      </c>
      <c r="H13" s="43">
        <v>63551</v>
      </c>
      <c r="I13" s="39">
        <f t="shared" si="0"/>
        <v>1265219</v>
      </c>
      <c r="J13" s="40">
        <f t="shared" si="1"/>
        <v>0.22825326946655486</v>
      </c>
      <c r="K13" s="41">
        <f t="shared" si="2"/>
        <v>47</v>
      </c>
      <c r="L13" s="2"/>
      <c r="M13" s="2"/>
      <c r="N13" s="2"/>
    </row>
    <row r="14" spans="2:14" ht="18" customHeight="1">
      <c r="B14" s="6" t="s">
        <v>14</v>
      </c>
      <c r="C14" s="37">
        <v>3490175</v>
      </c>
      <c r="D14" s="37">
        <v>4500629</v>
      </c>
      <c r="E14" s="37">
        <v>1513199</v>
      </c>
      <c r="F14" s="37">
        <v>128089</v>
      </c>
      <c r="G14" s="37">
        <v>0</v>
      </c>
      <c r="H14" s="43">
        <v>946277</v>
      </c>
      <c r="I14" s="39">
        <f t="shared" si="0"/>
        <v>10578369</v>
      </c>
      <c r="J14" s="40">
        <f t="shared" si="1"/>
        <v>1.9084026637867835</v>
      </c>
      <c r="K14" s="41">
        <f t="shared" si="2"/>
        <v>24</v>
      </c>
      <c r="L14" s="2"/>
      <c r="M14" s="2"/>
      <c r="N14" s="2"/>
    </row>
    <row r="15" spans="2:14" ht="18" customHeight="1">
      <c r="B15" s="6" t="s">
        <v>15</v>
      </c>
      <c r="C15" s="37">
        <v>239272</v>
      </c>
      <c r="D15" s="37">
        <v>5049853</v>
      </c>
      <c r="E15" s="37">
        <v>3343190</v>
      </c>
      <c r="F15" s="37">
        <v>158548</v>
      </c>
      <c r="G15" s="37">
        <v>0</v>
      </c>
      <c r="H15" s="43">
        <v>1523349</v>
      </c>
      <c r="I15" s="46">
        <f t="shared" si="0"/>
        <v>10314212</v>
      </c>
      <c r="J15" s="47">
        <f t="shared" si="1"/>
        <v>1.860747120436204</v>
      </c>
      <c r="K15" s="48">
        <f t="shared" si="2"/>
        <v>27</v>
      </c>
      <c r="L15" s="2"/>
      <c r="M15" s="2"/>
      <c r="N15" s="2"/>
    </row>
    <row r="16" spans="2:14" ht="18" customHeight="1">
      <c r="B16" s="63" t="s">
        <v>16</v>
      </c>
      <c r="C16" s="52">
        <v>5234761</v>
      </c>
      <c r="D16" s="52">
        <v>16284473</v>
      </c>
      <c r="E16" s="52">
        <v>0</v>
      </c>
      <c r="F16" s="52">
        <v>263795</v>
      </c>
      <c r="G16" s="52">
        <v>0</v>
      </c>
      <c r="H16" s="53">
        <v>3366164</v>
      </c>
      <c r="I16" s="54">
        <f t="shared" si="0"/>
        <v>25149193</v>
      </c>
      <c r="J16" s="55">
        <f t="shared" si="1"/>
        <v>4.5370687024897629</v>
      </c>
      <c r="K16" s="56">
        <f t="shared" si="2"/>
        <v>2</v>
      </c>
      <c r="L16" s="2"/>
      <c r="M16" s="2"/>
      <c r="N16" s="2"/>
    </row>
    <row r="17" spans="2:14" ht="18" customHeight="1">
      <c r="B17" s="6" t="s">
        <v>17</v>
      </c>
      <c r="C17" s="37">
        <v>0</v>
      </c>
      <c r="D17" s="37">
        <v>14584677</v>
      </c>
      <c r="E17" s="37">
        <v>1825858</v>
      </c>
      <c r="F17" s="37">
        <v>242846</v>
      </c>
      <c r="G17" s="37">
        <v>0</v>
      </c>
      <c r="H17" s="43">
        <v>288560</v>
      </c>
      <c r="I17" s="39">
        <f t="shared" si="0"/>
        <v>16941941</v>
      </c>
      <c r="J17" s="40">
        <f t="shared" si="1"/>
        <v>3.0564300918334881</v>
      </c>
      <c r="K17" s="41">
        <f t="shared" si="2"/>
        <v>8</v>
      </c>
      <c r="L17" s="2"/>
      <c r="M17" s="2"/>
      <c r="N17" s="2"/>
    </row>
    <row r="18" spans="2:14" ht="18" customHeight="1">
      <c r="B18" s="6" t="s">
        <v>18</v>
      </c>
      <c r="C18" s="37">
        <v>0</v>
      </c>
      <c r="D18" s="37">
        <v>2321046</v>
      </c>
      <c r="E18" s="37">
        <v>0</v>
      </c>
      <c r="F18" s="37">
        <v>93374</v>
      </c>
      <c r="G18" s="37">
        <v>84000</v>
      </c>
      <c r="H18" s="43">
        <v>295162</v>
      </c>
      <c r="I18" s="39">
        <f t="shared" si="0"/>
        <v>2793582</v>
      </c>
      <c r="J18" s="40">
        <f t="shared" si="1"/>
        <v>0.50397933086913593</v>
      </c>
      <c r="K18" s="41">
        <f t="shared" si="2"/>
        <v>45</v>
      </c>
      <c r="L18" s="2"/>
      <c r="M18" s="2"/>
      <c r="N18" s="2"/>
    </row>
    <row r="19" spans="2:14" ht="18" customHeight="1">
      <c r="B19" s="6" t="s">
        <v>64</v>
      </c>
      <c r="C19" s="37">
        <v>895968</v>
      </c>
      <c r="D19" s="37">
        <v>189147</v>
      </c>
      <c r="E19" s="37">
        <v>0</v>
      </c>
      <c r="F19" s="37">
        <v>114729</v>
      </c>
      <c r="G19" s="37">
        <v>0</v>
      </c>
      <c r="H19" s="43">
        <v>0</v>
      </c>
      <c r="I19" s="39">
        <f t="shared" si="0"/>
        <v>1199844</v>
      </c>
      <c r="J19" s="40">
        <f t="shared" si="1"/>
        <v>0.21645921840395144</v>
      </c>
      <c r="K19" s="41">
        <f t="shared" si="2"/>
        <v>48</v>
      </c>
      <c r="L19" s="2"/>
      <c r="M19" s="2"/>
      <c r="N19" s="2"/>
    </row>
    <row r="20" spans="2:14" ht="18" customHeight="1">
      <c r="B20" s="64" t="s">
        <v>70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8">
        <v>0</v>
      </c>
      <c r="I20" s="59">
        <f t="shared" si="0"/>
        <v>0</v>
      </c>
      <c r="J20" s="60">
        <f t="shared" si="1"/>
        <v>0</v>
      </c>
      <c r="K20" s="61">
        <f t="shared" si="2"/>
        <v>52</v>
      </c>
      <c r="L20" s="2"/>
      <c r="M20" s="2"/>
      <c r="N20" s="2"/>
    </row>
    <row r="21" spans="2:14" ht="18" customHeight="1">
      <c r="B21" s="6" t="s">
        <v>19</v>
      </c>
      <c r="C21" s="37">
        <v>747477</v>
      </c>
      <c r="D21" s="37">
        <v>12038336</v>
      </c>
      <c r="E21" s="37">
        <v>0</v>
      </c>
      <c r="F21" s="37">
        <v>194654</v>
      </c>
      <c r="G21" s="37">
        <v>0</v>
      </c>
      <c r="H21" s="43">
        <v>816116</v>
      </c>
      <c r="I21" s="49">
        <f t="shared" si="0"/>
        <v>13796583</v>
      </c>
      <c r="J21" s="50">
        <f t="shared" si="1"/>
        <v>2.4889882124886595</v>
      </c>
      <c r="K21" s="51">
        <f t="shared" si="2"/>
        <v>15</v>
      </c>
      <c r="L21" s="2"/>
      <c r="M21" s="2"/>
      <c r="N21" s="2"/>
    </row>
    <row r="22" spans="2:14" ht="18" customHeight="1">
      <c r="B22" s="6" t="s">
        <v>20</v>
      </c>
      <c r="C22" s="37">
        <v>6316891</v>
      </c>
      <c r="D22" s="37">
        <v>12516739</v>
      </c>
      <c r="E22" s="37">
        <v>0</v>
      </c>
      <c r="F22" s="37">
        <v>228925</v>
      </c>
      <c r="G22" s="37">
        <v>0</v>
      </c>
      <c r="H22" s="43">
        <v>2466701</v>
      </c>
      <c r="I22" s="39">
        <f t="shared" si="0"/>
        <v>21529256</v>
      </c>
      <c r="J22" s="40">
        <f t="shared" si="1"/>
        <v>3.8840098600972977</v>
      </c>
      <c r="K22" s="41">
        <f t="shared" si="2"/>
        <v>5</v>
      </c>
      <c r="L22" s="2"/>
      <c r="M22" s="2"/>
      <c r="N22" s="2"/>
    </row>
    <row r="23" spans="2:14" ht="18" customHeight="1">
      <c r="B23" s="65" t="s">
        <v>21</v>
      </c>
      <c r="C23" s="37">
        <v>0</v>
      </c>
      <c r="D23" s="37">
        <v>943317</v>
      </c>
      <c r="E23" s="37">
        <v>0</v>
      </c>
      <c r="F23" s="37">
        <v>0</v>
      </c>
      <c r="G23" s="37">
        <v>0</v>
      </c>
      <c r="H23" s="43">
        <v>0</v>
      </c>
      <c r="I23" s="39">
        <f t="shared" si="0"/>
        <v>943317</v>
      </c>
      <c r="J23" s="40">
        <f t="shared" si="1"/>
        <v>0.17018017386190226</v>
      </c>
      <c r="K23" s="41">
        <f t="shared" si="2"/>
        <v>50</v>
      </c>
      <c r="L23" s="2"/>
      <c r="M23" s="2"/>
      <c r="N23" s="2"/>
    </row>
    <row r="24" spans="2:14" ht="18" customHeight="1">
      <c r="B24" s="6" t="s">
        <v>65</v>
      </c>
      <c r="C24" s="37">
        <v>0</v>
      </c>
      <c r="D24" s="37">
        <v>1882744</v>
      </c>
      <c r="E24" s="37">
        <v>0</v>
      </c>
      <c r="F24" s="37">
        <v>84385</v>
      </c>
      <c r="G24" s="37">
        <v>0</v>
      </c>
      <c r="H24" s="43">
        <v>209190</v>
      </c>
      <c r="I24" s="39">
        <f t="shared" si="0"/>
        <v>2176319</v>
      </c>
      <c r="J24" s="40">
        <f t="shared" si="1"/>
        <v>0.39262129888357922</v>
      </c>
      <c r="K24" s="41">
        <f t="shared" si="2"/>
        <v>46</v>
      </c>
      <c r="L24" s="2"/>
      <c r="M24" s="2"/>
      <c r="N24" s="2"/>
    </row>
    <row r="25" spans="2:14" ht="18" customHeight="1">
      <c r="B25" s="6" t="s">
        <v>22</v>
      </c>
      <c r="C25" s="37">
        <v>826579</v>
      </c>
      <c r="D25" s="37">
        <v>3174863</v>
      </c>
      <c r="E25" s="37">
        <v>1157774</v>
      </c>
      <c r="F25" s="37">
        <v>100617</v>
      </c>
      <c r="G25" s="37">
        <v>0</v>
      </c>
      <c r="H25" s="43">
        <v>876257</v>
      </c>
      <c r="I25" s="46">
        <f t="shared" si="0"/>
        <v>6136090</v>
      </c>
      <c r="J25" s="47">
        <f t="shared" si="1"/>
        <v>1.1069882796899451</v>
      </c>
      <c r="K25" s="48">
        <f t="shared" si="2"/>
        <v>38</v>
      </c>
    </row>
    <row r="26" spans="2:14" ht="18" customHeight="1">
      <c r="B26" s="63" t="s">
        <v>23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3">
        <v>0</v>
      </c>
      <c r="I26" s="54">
        <f t="shared" si="0"/>
        <v>0</v>
      </c>
      <c r="J26" s="55">
        <f t="shared" si="1"/>
        <v>0</v>
      </c>
      <c r="K26" s="56">
        <f t="shared" si="2"/>
        <v>52</v>
      </c>
      <c r="L26" s="2"/>
      <c r="M26" s="2"/>
      <c r="N26" s="2"/>
    </row>
    <row r="27" spans="2:14" ht="18" customHeight="1">
      <c r="B27" s="6" t="s">
        <v>24</v>
      </c>
      <c r="C27" s="37">
        <v>0</v>
      </c>
      <c r="D27" s="37">
        <v>13957810</v>
      </c>
      <c r="E27" s="37">
        <v>56636</v>
      </c>
      <c r="F27" s="37">
        <v>204040</v>
      </c>
      <c r="G27" s="37">
        <v>0</v>
      </c>
      <c r="H27" s="43">
        <v>-444378</v>
      </c>
      <c r="I27" s="39">
        <f t="shared" si="0"/>
        <v>13774108</v>
      </c>
      <c r="J27" s="40">
        <f t="shared" si="1"/>
        <v>2.4849335846090117</v>
      </c>
      <c r="K27" s="41">
        <f t="shared" si="2"/>
        <v>16</v>
      </c>
      <c r="L27" s="2"/>
      <c r="M27" s="2"/>
      <c r="N27" s="2"/>
    </row>
    <row r="28" spans="2:14" ht="18" customHeight="1">
      <c r="B28" s="6" t="s">
        <v>25</v>
      </c>
      <c r="C28" s="37">
        <v>1865148</v>
      </c>
      <c r="D28" s="37">
        <v>8293407</v>
      </c>
      <c r="E28" s="37">
        <v>0</v>
      </c>
      <c r="F28" s="37">
        <v>158490</v>
      </c>
      <c r="G28" s="37">
        <v>340600</v>
      </c>
      <c r="H28" s="43">
        <v>0</v>
      </c>
      <c r="I28" s="39">
        <f t="shared" si="0"/>
        <v>10657645</v>
      </c>
      <c r="J28" s="40">
        <f t="shared" si="1"/>
        <v>1.9227045405292531</v>
      </c>
      <c r="K28" s="41">
        <f t="shared" si="2"/>
        <v>23</v>
      </c>
      <c r="L28" s="2"/>
      <c r="M28" s="2"/>
      <c r="N28" s="2"/>
    </row>
    <row r="29" spans="2:14" ht="18" customHeight="1">
      <c r="B29" s="6" t="s">
        <v>26</v>
      </c>
      <c r="C29" s="37">
        <v>1609048</v>
      </c>
      <c r="D29" s="37">
        <v>6824579</v>
      </c>
      <c r="E29" s="37">
        <v>546352</v>
      </c>
      <c r="F29" s="37">
        <v>141410</v>
      </c>
      <c r="G29" s="37">
        <v>0</v>
      </c>
      <c r="H29" s="43">
        <v>481000</v>
      </c>
      <c r="I29" s="39">
        <f t="shared" si="0"/>
        <v>9602389</v>
      </c>
      <c r="J29" s="40">
        <f t="shared" si="1"/>
        <v>1.7323298843438819</v>
      </c>
      <c r="K29" s="41">
        <f t="shared" si="2"/>
        <v>29</v>
      </c>
      <c r="L29" s="2"/>
      <c r="M29" s="2"/>
      <c r="N29" s="2"/>
    </row>
    <row r="30" spans="2:14" ht="18" customHeight="1">
      <c r="B30" s="64" t="s">
        <v>27</v>
      </c>
      <c r="C30" s="57">
        <v>37000</v>
      </c>
      <c r="D30" s="57">
        <v>9940149</v>
      </c>
      <c r="E30" s="57">
        <v>2207067</v>
      </c>
      <c r="F30" s="57">
        <v>192731</v>
      </c>
      <c r="G30" s="57">
        <v>0</v>
      </c>
      <c r="H30" s="58">
        <v>700000</v>
      </c>
      <c r="I30" s="59">
        <f t="shared" si="0"/>
        <v>13076947</v>
      </c>
      <c r="J30" s="60">
        <f t="shared" si="1"/>
        <v>2.359161463265139</v>
      </c>
      <c r="K30" s="61">
        <f t="shared" si="2"/>
        <v>18</v>
      </c>
      <c r="L30" s="2"/>
      <c r="M30" s="2"/>
      <c r="N30" s="2"/>
    </row>
    <row r="31" spans="2:14" ht="18" customHeight="1">
      <c r="B31" s="6" t="s">
        <v>62</v>
      </c>
      <c r="C31" s="37">
        <v>218722</v>
      </c>
      <c r="D31" s="37">
        <v>9408889</v>
      </c>
      <c r="E31" s="37">
        <v>0</v>
      </c>
      <c r="F31" s="37">
        <v>164777</v>
      </c>
      <c r="G31" s="37">
        <v>0</v>
      </c>
      <c r="H31" s="43">
        <v>669299</v>
      </c>
      <c r="I31" s="49">
        <f t="shared" si="0"/>
        <v>10461687</v>
      </c>
      <c r="J31" s="50">
        <f t="shared" si="1"/>
        <v>1.8873525151659545</v>
      </c>
      <c r="K31" s="51">
        <f t="shared" si="2"/>
        <v>26</v>
      </c>
      <c r="L31" s="2"/>
      <c r="M31" s="2"/>
      <c r="N31" s="2"/>
    </row>
    <row r="32" spans="2:14" ht="18" customHeight="1">
      <c r="B32" s="6" t="s">
        <v>28</v>
      </c>
      <c r="C32" s="37">
        <v>2422614</v>
      </c>
      <c r="D32" s="37">
        <v>2329648</v>
      </c>
      <c r="E32" s="37">
        <v>1354804</v>
      </c>
      <c r="F32" s="37">
        <v>114594</v>
      </c>
      <c r="G32" s="37">
        <v>0</v>
      </c>
      <c r="H32" s="43">
        <v>353663</v>
      </c>
      <c r="I32" s="39">
        <f t="shared" si="0"/>
        <v>6575323</v>
      </c>
      <c r="J32" s="40">
        <f t="shared" si="1"/>
        <v>1.1862286074969122</v>
      </c>
      <c r="K32" s="41">
        <f t="shared" si="2"/>
        <v>34</v>
      </c>
      <c r="L32" s="2"/>
      <c r="M32" s="2"/>
      <c r="N32" s="2"/>
    </row>
    <row r="33" spans="2:14" ht="18" customHeight="1">
      <c r="B33" s="6" t="s">
        <v>29</v>
      </c>
      <c r="C33" s="37">
        <v>0</v>
      </c>
      <c r="D33" s="37">
        <v>4964507</v>
      </c>
      <c r="E33" s="37">
        <v>0</v>
      </c>
      <c r="F33" s="37">
        <v>117033</v>
      </c>
      <c r="G33" s="37">
        <v>0</v>
      </c>
      <c r="H33" s="43">
        <v>0</v>
      </c>
      <c r="I33" s="39">
        <f t="shared" si="0"/>
        <v>5081540</v>
      </c>
      <c r="J33" s="40">
        <f t="shared" si="1"/>
        <v>0.91674099023574351</v>
      </c>
      <c r="K33" s="41">
        <f t="shared" si="2"/>
        <v>41</v>
      </c>
      <c r="L33" s="2"/>
      <c r="M33" s="2"/>
      <c r="N33" s="2"/>
    </row>
    <row r="34" spans="2:14" ht="18" customHeight="1">
      <c r="B34" s="6" t="s">
        <v>63</v>
      </c>
      <c r="C34" s="37">
        <v>428642</v>
      </c>
      <c r="D34" s="37">
        <v>2830910</v>
      </c>
      <c r="E34" s="37">
        <v>0</v>
      </c>
      <c r="F34" s="37">
        <v>102186</v>
      </c>
      <c r="G34" s="37">
        <v>200000</v>
      </c>
      <c r="H34" s="43">
        <v>349526</v>
      </c>
      <c r="I34" s="39">
        <f t="shared" si="0"/>
        <v>3911264</v>
      </c>
      <c r="J34" s="40">
        <f t="shared" si="1"/>
        <v>0.70561602042558258</v>
      </c>
      <c r="K34" s="41">
        <f t="shared" si="2"/>
        <v>43</v>
      </c>
      <c r="L34" s="2"/>
      <c r="M34" s="2"/>
      <c r="N34" s="2"/>
    </row>
    <row r="35" spans="2:14" ht="18" customHeight="1">
      <c r="B35" s="6" t="s">
        <v>30</v>
      </c>
      <c r="C35" s="37">
        <v>6319326</v>
      </c>
      <c r="D35" s="37">
        <v>15982291</v>
      </c>
      <c r="E35" s="37">
        <v>0</v>
      </c>
      <c r="F35" s="37">
        <v>238397</v>
      </c>
      <c r="G35" s="37">
        <v>0</v>
      </c>
      <c r="H35" s="43">
        <v>862100</v>
      </c>
      <c r="I35" s="46">
        <f t="shared" si="0"/>
        <v>23402114</v>
      </c>
      <c r="J35" s="47">
        <f t="shared" si="1"/>
        <v>4.2218849329080861</v>
      </c>
      <c r="K35" s="48">
        <f t="shared" si="2"/>
        <v>4</v>
      </c>
      <c r="L35" s="2"/>
      <c r="M35" s="2"/>
      <c r="N35" s="2"/>
    </row>
    <row r="36" spans="2:14" ht="18" customHeight="1">
      <c r="B36" s="63" t="s">
        <v>31</v>
      </c>
      <c r="C36" s="52">
        <v>1508400</v>
      </c>
      <c r="D36" s="52">
        <v>9290250</v>
      </c>
      <c r="E36" s="52">
        <v>0</v>
      </c>
      <c r="F36" s="52">
        <v>179987</v>
      </c>
      <c r="G36" s="52">
        <v>0</v>
      </c>
      <c r="H36" s="53">
        <v>1905625</v>
      </c>
      <c r="I36" s="54">
        <f t="shared" si="0"/>
        <v>12884262</v>
      </c>
      <c r="J36" s="55">
        <f t="shared" si="1"/>
        <v>2.3243999071810437</v>
      </c>
      <c r="K36" s="56">
        <f t="shared" si="2"/>
        <v>19</v>
      </c>
      <c r="L36" s="2"/>
      <c r="M36" s="2"/>
      <c r="N36" s="2"/>
    </row>
    <row r="37" spans="2:14" ht="18" customHeight="1">
      <c r="B37" s="6" t="s">
        <v>32</v>
      </c>
      <c r="C37" s="37">
        <v>2420137</v>
      </c>
      <c r="D37" s="37">
        <v>4190321</v>
      </c>
      <c r="E37" s="37">
        <v>2885865</v>
      </c>
      <c r="F37" s="37">
        <v>176718</v>
      </c>
      <c r="G37" s="37">
        <v>374517</v>
      </c>
      <c r="H37" s="43">
        <v>1734517</v>
      </c>
      <c r="I37" s="39">
        <f t="shared" si="0"/>
        <v>11782075</v>
      </c>
      <c r="J37" s="40">
        <f t="shared" si="1"/>
        <v>2.1255586106833353</v>
      </c>
      <c r="K37" s="41">
        <f t="shared" si="2"/>
        <v>22</v>
      </c>
      <c r="L37" s="2"/>
      <c r="M37" s="2"/>
      <c r="N37" s="2"/>
    </row>
    <row r="38" spans="2:14" ht="18" customHeight="1">
      <c r="B38" s="6" t="s">
        <v>33</v>
      </c>
      <c r="C38" s="37">
        <v>1177051</v>
      </c>
      <c r="D38" s="37">
        <v>10175026</v>
      </c>
      <c r="E38" s="37">
        <v>2036900</v>
      </c>
      <c r="F38" s="37">
        <v>194256</v>
      </c>
      <c r="G38" s="37">
        <v>0</v>
      </c>
      <c r="H38" s="43">
        <v>496064</v>
      </c>
      <c r="I38" s="39">
        <f t="shared" si="0"/>
        <v>14079297</v>
      </c>
      <c r="J38" s="40">
        <f t="shared" si="1"/>
        <v>2.5399915524827379</v>
      </c>
      <c r="K38" s="41">
        <f t="shared" si="2"/>
        <v>13</v>
      </c>
      <c r="L38" s="2"/>
      <c r="M38" s="2"/>
      <c r="N38" s="2"/>
    </row>
    <row r="39" spans="2:14" ht="18" customHeight="1">
      <c r="B39" s="6" t="s">
        <v>57</v>
      </c>
      <c r="C39" s="37">
        <v>1418272</v>
      </c>
      <c r="D39" s="37">
        <v>4034505</v>
      </c>
      <c r="E39" s="37">
        <v>1800952</v>
      </c>
      <c r="F39" s="37">
        <v>99474</v>
      </c>
      <c r="G39" s="37">
        <v>10000</v>
      </c>
      <c r="H39" s="43">
        <v>1217070</v>
      </c>
      <c r="I39" s="39">
        <f t="shared" si="0"/>
        <v>8580273</v>
      </c>
      <c r="J39" s="40">
        <f t="shared" si="1"/>
        <v>1.5479338874658102</v>
      </c>
      <c r="K39" s="41">
        <f t="shared" si="2"/>
        <v>31</v>
      </c>
      <c r="L39" s="2"/>
      <c r="M39" s="2"/>
      <c r="N39" s="2"/>
    </row>
    <row r="40" spans="2:14" ht="18" customHeight="1">
      <c r="B40" s="64" t="s">
        <v>34</v>
      </c>
      <c r="C40" s="66">
        <v>0</v>
      </c>
      <c r="D40" s="66">
        <v>2793678</v>
      </c>
      <c r="E40" s="66">
        <v>0</v>
      </c>
      <c r="F40" s="66">
        <v>0</v>
      </c>
      <c r="G40" s="66">
        <v>0</v>
      </c>
      <c r="H40" s="67">
        <v>0</v>
      </c>
      <c r="I40" s="59">
        <f t="shared" si="0"/>
        <v>2793678</v>
      </c>
      <c r="J40" s="60">
        <f t="shared" si="1"/>
        <v>0.5039966498580768</v>
      </c>
      <c r="K40" s="61">
        <f t="shared" si="2"/>
        <v>44</v>
      </c>
      <c r="L40" s="2"/>
      <c r="M40" s="2"/>
      <c r="N40" s="2"/>
    </row>
    <row r="41" spans="2:14" ht="18" customHeight="1">
      <c r="B41" s="6" t="s">
        <v>35</v>
      </c>
      <c r="C41" s="37">
        <v>168000</v>
      </c>
      <c r="D41" s="37">
        <v>5725833</v>
      </c>
      <c r="E41" s="37">
        <v>0</v>
      </c>
      <c r="F41" s="37">
        <v>81398</v>
      </c>
      <c r="G41" s="37">
        <v>0</v>
      </c>
      <c r="H41" s="43">
        <v>450000</v>
      </c>
      <c r="I41" s="49">
        <f t="shared" si="0"/>
        <v>6425231</v>
      </c>
      <c r="J41" s="50">
        <f t="shared" si="1"/>
        <v>1.159151089912388</v>
      </c>
      <c r="K41" s="51">
        <f t="shared" si="2"/>
        <v>35</v>
      </c>
      <c r="L41" s="2"/>
      <c r="M41" s="2"/>
      <c r="N41" s="2"/>
    </row>
    <row r="42" spans="2:14" ht="18" customHeight="1">
      <c r="B42" s="6" t="s">
        <v>36</v>
      </c>
      <c r="C42" s="37">
        <v>733604</v>
      </c>
      <c r="D42" s="37">
        <v>1281432</v>
      </c>
      <c r="E42" s="37">
        <v>1126129</v>
      </c>
      <c r="F42" s="37">
        <v>200921</v>
      </c>
      <c r="G42" s="37">
        <v>0</v>
      </c>
      <c r="H42" s="43">
        <v>1046247</v>
      </c>
      <c r="I42" s="39">
        <f t="shared" si="0"/>
        <v>4388333</v>
      </c>
      <c r="J42" s="40">
        <f t="shared" si="1"/>
        <v>0.79168219474887358</v>
      </c>
      <c r="K42" s="41">
        <f t="shared" si="2"/>
        <v>42</v>
      </c>
      <c r="L42" s="2"/>
      <c r="M42" s="2"/>
      <c r="N42" s="2"/>
    </row>
    <row r="43" spans="2:14" ht="18" customHeight="1">
      <c r="B43" s="6" t="s">
        <v>58</v>
      </c>
      <c r="C43" s="37">
        <v>238859</v>
      </c>
      <c r="D43" s="37">
        <v>4552595</v>
      </c>
      <c r="E43" s="37">
        <v>313539</v>
      </c>
      <c r="F43" s="37">
        <v>198494</v>
      </c>
      <c r="G43" s="37">
        <v>235123</v>
      </c>
      <c r="H43" s="43">
        <v>647333</v>
      </c>
      <c r="I43" s="39">
        <f t="shared" si="0"/>
        <v>6185943</v>
      </c>
      <c r="J43" s="40">
        <f t="shared" si="1"/>
        <v>1.1159820667281701</v>
      </c>
      <c r="K43" s="41">
        <f t="shared" si="2"/>
        <v>37</v>
      </c>
      <c r="L43" s="2"/>
      <c r="M43" s="2"/>
      <c r="N43" s="2"/>
    </row>
    <row r="44" spans="2:14" ht="18" customHeight="1">
      <c r="B44" s="6" t="s">
        <v>59</v>
      </c>
      <c r="C44" s="37">
        <v>750691</v>
      </c>
      <c r="D44" s="37">
        <v>4230872</v>
      </c>
      <c r="E44" s="37">
        <v>2523969</v>
      </c>
      <c r="F44" s="37">
        <v>114374</v>
      </c>
      <c r="G44" s="37">
        <v>0</v>
      </c>
      <c r="H44" s="43">
        <v>1231034</v>
      </c>
      <c r="I44" s="39">
        <f t="shared" si="0"/>
        <v>8850940</v>
      </c>
      <c r="J44" s="40">
        <f t="shared" si="1"/>
        <v>1.596763874753943</v>
      </c>
      <c r="K44" s="41">
        <f t="shared" si="2"/>
        <v>30</v>
      </c>
      <c r="L44" s="2"/>
      <c r="M44" s="2"/>
      <c r="N44" s="2"/>
    </row>
    <row r="45" spans="2:14" ht="18" customHeight="1">
      <c r="B45" s="6" t="s">
        <v>37</v>
      </c>
      <c r="C45" s="37">
        <v>114787</v>
      </c>
      <c r="D45" s="37">
        <v>13831373</v>
      </c>
      <c r="E45" s="37">
        <v>0</v>
      </c>
      <c r="F45" s="37">
        <v>241835</v>
      </c>
      <c r="G45" s="37">
        <v>0</v>
      </c>
      <c r="H45" s="43">
        <v>2631381</v>
      </c>
      <c r="I45" s="46">
        <f t="shared" si="0"/>
        <v>16819376</v>
      </c>
      <c r="J45" s="47">
        <f t="shared" si="1"/>
        <v>3.0343186139216258</v>
      </c>
      <c r="K45" s="48">
        <f t="shared" si="2"/>
        <v>9</v>
      </c>
      <c r="L45" s="2"/>
      <c r="M45" s="2"/>
      <c r="N45" s="2"/>
    </row>
    <row r="46" spans="2:14" ht="18" customHeight="1">
      <c r="B46" s="63" t="s">
        <v>38</v>
      </c>
      <c r="C46" s="52">
        <v>9380760</v>
      </c>
      <c r="D46" s="52">
        <v>1377426</v>
      </c>
      <c r="E46" s="52">
        <v>11693905</v>
      </c>
      <c r="F46" s="52">
        <v>95004</v>
      </c>
      <c r="G46" s="52">
        <v>0</v>
      </c>
      <c r="H46" s="53">
        <v>1250000</v>
      </c>
      <c r="I46" s="54">
        <f t="shared" si="0"/>
        <v>23797095</v>
      </c>
      <c r="J46" s="55">
        <f t="shared" si="1"/>
        <v>4.2931419284378478</v>
      </c>
      <c r="K46" s="56">
        <f t="shared" si="2"/>
        <v>3</v>
      </c>
      <c r="L46" s="2"/>
      <c r="M46" s="2"/>
      <c r="N46" s="2"/>
    </row>
    <row r="47" spans="2:14" ht="18" customHeight="1">
      <c r="B47" s="6" t="s">
        <v>39</v>
      </c>
      <c r="C47" s="37">
        <v>447396</v>
      </c>
      <c r="D47" s="37">
        <v>5255181</v>
      </c>
      <c r="E47" s="37">
        <v>430568</v>
      </c>
      <c r="F47" s="37">
        <v>86427</v>
      </c>
      <c r="G47" s="37">
        <v>25000</v>
      </c>
      <c r="H47" s="43">
        <v>6940</v>
      </c>
      <c r="I47" s="39">
        <f t="shared" si="0"/>
        <v>6251512</v>
      </c>
      <c r="J47" s="40">
        <f t="shared" si="1"/>
        <v>1.1278111165809248</v>
      </c>
      <c r="K47" s="41">
        <f t="shared" si="2"/>
        <v>36</v>
      </c>
      <c r="L47" s="2"/>
      <c r="M47" s="2"/>
      <c r="N47" s="2"/>
    </row>
    <row r="48" spans="2:14" ht="18" customHeight="1">
      <c r="B48" s="65" t="s">
        <v>68</v>
      </c>
      <c r="C48" s="37">
        <v>944122</v>
      </c>
      <c r="D48" s="37">
        <v>0</v>
      </c>
      <c r="E48" s="37">
        <v>0</v>
      </c>
      <c r="F48" s="37">
        <v>0</v>
      </c>
      <c r="G48" s="37">
        <v>0</v>
      </c>
      <c r="H48" s="43">
        <v>166609</v>
      </c>
      <c r="I48" s="39">
        <f t="shared" si="0"/>
        <v>1110731</v>
      </c>
      <c r="J48" s="40">
        <f t="shared" si="1"/>
        <v>0.20038268651344621</v>
      </c>
      <c r="K48" s="41">
        <f t="shared" si="2"/>
        <v>49</v>
      </c>
      <c r="L48" s="2"/>
      <c r="M48" s="2"/>
      <c r="N48" s="2"/>
    </row>
    <row r="49" spans="2:14" ht="18" customHeight="1">
      <c r="B49" s="6" t="s">
        <v>40</v>
      </c>
      <c r="C49" s="37">
        <v>6718106</v>
      </c>
      <c r="D49" s="37">
        <v>12641417</v>
      </c>
      <c r="E49" s="37">
        <v>50000</v>
      </c>
      <c r="F49" s="37">
        <v>273592</v>
      </c>
      <c r="G49" s="37">
        <v>0</v>
      </c>
      <c r="H49" s="43">
        <v>600000</v>
      </c>
      <c r="I49" s="39">
        <f t="shared" si="0"/>
        <v>20283115</v>
      </c>
      <c r="J49" s="40">
        <f t="shared" si="1"/>
        <v>3.6591983788704727</v>
      </c>
      <c r="K49" s="41">
        <f t="shared" si="2"/>
        <v>7</v>
      </c>
      <c r="L49" s="2"/>
      <c r="M49" s="2"/>
      <c r="N49" s="2"/>
    </row>
    <row r="50" spans="2:14" ht="18" customHeight="1">
      <c r="B50" s="64" t="s">
        <v>41</v>
      </c>
      <c r="C50" s="57">
        <v>297619</v>
      </c>
      <c r="D50" s="57">
        <v>11467643</v>
      </c>
      <c r="E50" s="57">
        <v>1064249</v>
      </c>
      <c r="F50" s="57">
        <v>166514</v>
      </c>
      <c r="G50" s="57">
        <v>0</v>
      </c>
      <c r="H50" s="58">
        <v>750000</v>
      </c>
      <c r="I50" s="59">
        <f t="shared" si="0"/>
        <v>13746025</v>
      </c>
      <c r="J50" s="60">
        <f t="shared" si="1"/>
        <v>2.4798672391254004</v>
      </c>
      <c r="K50" s="61">
        <f t="shared" si="2"/>
        <v>17</v>
      </c>
      <c r="L50" s="2"/>
      <c r="M50" s="2"/>
      <c r="N50" s="2"/>
    </row>
    <row r="51" spans="2:14" ht="18" customHeight="1">
      <c r="B51" s="6" t="s">
        <v>42</v>
      </c>
      <c r="C51" s="37">
        <v>1150761</v>
      </c>
      <c r="D51" s="37">
        <v>7478289</v>
      </c>
      <c r="E51" s="37">
        <v>0</v>
      </c>
      <c r="F51" s="37">
        <v>139588</v>
      </c>
      <c r="G51" s="37">
        <v>243115</v>
      </c>
      <c r="H51" s="43">
        <v>1468105</v>
      </c>
      <c r="I51" s="49">
        <f t="shared" si="0"/>
        <v>10479858</v>
      </c>
      <c r="J51" s="50">
        <f t="shared" si="1"/>
        <v>1.8906306750414201</v>
      </c>
      <c r="K51" s="51">
        <f t="shared" si="2"/>
        <v>25</v>
      </c>
      <c r="L51" s="2"/>
      <c r="M51" s="2"/>
      <c r="N51" s="2"/>
    </row>
    <row r="52" spans="2:14" ht="18" customHeight="1">
      <c r="B52" s="6" t="s">
        <v>43</v>
      </c>
      <c r="C52" s="37">
        <v>8591991</v>
      </c>
      <c r="D52" s="37">
        <v>12326374</v>
      </c>
      <c r="E52" s="37">
        <v>0</v>
      </c>
      <c r="F52" s="37">
        <v>275048</v>
      </c>
      <c r="G52" s="37">
        <v>0</v>
      </c>
      <c r="H52" s="43">
        <v>100000</v>
      </c>
      <c r="I52" s="39">
        <f t="shared" si="0"/>
        <v>21293413</v>
      </c>
      <c r="J52" s="40">
        <f t="shared" si="1"/>
        <v>3.8414623360474689</v>
      </c>
      <c r="K52" s="41">
        <f t="shared" si="2"/>
        <v>6</v>
      </c>
      <c r="L52" s="2"/>
      <c r="M52" s="2"/>
      <c r="N52" s="2"/>
    </row>
    <row r="53" spans="2:14" ht="18" customHeight="1">
      <c r="B53" s="6" t="s">
        <v>44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43">
        <v>0</v>
      </c>
      <c r="I53" s="39">
        <f t="shared" si="0"/>
        <v>0</v>
      </c>
      <c r="J53" s="40">
        <f t="shared" si="1"/>
        <v>0</v>
      </c>
      <c r="K53" s="41">
        <f t="shared" si="2"/>
        <v>52</v>
      </c>
      <c r="L53" s="2"/>
      <c r="M53" s="2"/>
      <c r="N53" s="2"/>
    </row>
    <row r="54" spans="2:14" ht="18" customHeight="1">
      <c r="B54" s="65" t="s">
        <v>45</v>
      </c>
      <c r="C54" s="37">
        <v>0</v>
      </c>
      <c r="D54" s="37">
        <v>664466</v>
      </c>
      <c r="E54" s="37">
        <v>0</v>
      </c>
      <c r="F54" s="37">
        <v>0</v>
      </c>
      <c r="G54" s="37">
        <v>71260</v>
      </c>
      <c r="H54" s="43">
        <v>0</v>
      </c>
      <c r="I54" s="39">
        <f t="shared" si="0"/>
        <v>735726</v>
      </c>
      <c r="J54" s="40">
        <f t="shared" si="1"/>
        <v>0.13272948393246586</v>
      </c>
      <c r="K54" s="41">
        <f t="shared" si="2"/>
        <v>51</v>
      </c>
      <c r="L54" s="2"/>
      <c r="M54" s="2"/>
      <c r="N54" s="2"/>
    </row>
    <row r="55" spans="2:14" ht="18" customHeight="1">
      <c r="B55" s="6" t="s">
        <v>46</v>
      </c>
      <c r="C55" s="37">
        <v>1102470</v>
      </c>
      <c r="D55" s="37">
        <v>5475450</v>
      </c>
      <c r="E55" s="37">
        <v>2420375</v>
      </c>
      <c r="F55" s="37">
        <v>175348</v>
      </c>
      <c r="G55" s="37">
        <v>0</v>
      </c>
      <c r="H55" s="43">
        <v>482092</v>
      </c>
      <c r="I55" s="46">
        <f t="shared" si="0"/>
        <v>9655735</v>
      </c>
      <c r="J55" s="47">
        <f t="shared" si="1"/>
        <v>1.7419538300109665</v>
      </c>
      <c r="K55" s="48">
        <f t="shared" si="2"/>
        <v>28</v>
      </c>
      <c r="L55" s="2"/>
      <c r="M55" s="2"/>
      <c r="N55" s="2"/>
    </row>
    <row r="56" spans="2:14" ht="18" customHeight="1">
      <c r="B56" s="63" t="s">
        <v>47</v>
      </c>
      <c r="C56" s="52">
        <v>92000</v>
      </c>
      <c r="D56" s="52">
        <v>3510583</v>
      </c>
      <c r="E56" s="52">
        <v>1871543</v>
      </c>
      <c r="F56" s="52">
        <v>93914</v>
      </c>
      <c r="G56" s="52">
        <v>0</v>
      </c>
      <c r="H56" s="53">
        <v>10000</v>
      </c>
      <c r="I56" s="54">
        <f t="shared" si="0"/>
        <v>5578040</v>
      </c>
      <c r="J56" s="55">
        <f t="shared" si="1"/>
        <v>1.0063126361643491</v>
      </c>
      <c r="K56" s="56">
        <f t="shared" si="2"/>
        <v>39</v>
      </c>
      <c r="L56" s="2"/>
      <c r="M56" s="2"/>
      <c r="N56" s="2"/>
    </row>
    <row r="57" spans="2:14" ht="18" customHeight="1">
      <c r="B57" s="6" t="s">
        <v>48</v>
      </c>
      <c r="C57" s="37">
        <v>624121</v>
      </c>
      <c r="D57" s="37">
        <v>8981749</v>
      </c>
      <c r="E57" s="37">
        <v>1479202</v>
      </c>
      <c r="F57" s="37">
        <v>205610</v>
      </c>
      <c r="G57" s="37">
        <v>0</v>
      </c>
      <c r="H57" s="43">
        <v>944833</v>
      </c>
      <c r="I57" s="39">
        <f t="shared" si="0"/>
        <v>12235515</v>
      </c>
      <c r="J57" s="40">
        <f t="shared" si="1"/>
        <v>2.2073619684474179</v>
      </c>
      <c r="K57" s="41">
        <f t="shared" si="2"/>
        <v>21</v>
      </c>
      <c r="L57" s="2"/>
      <c r="M57" s="2"/>
      <c r="N57" s="2"/>
    </row>
    <row r="58" spans="2:14" ht="18" customHeight="1">
      <c r="B58" s="6" t="s">
        <v>49</v>
      </c>
      <c r="C58" s="37">
        <v>5701221</v>
      </c>
      <c r="D58" s="37">
        <v>20075065</v>
      </c>
      <c r="E58" s="37">
        <v>6927349</v>
      </c>
      <c r="F58" s="37">
        <v>377537</v>
      </c>
      <c r="G58" s="37">
        <v>0</v>
      </c>
      <c r="H58" s="43">
        <v>1130000</v>
      </c>
      <c r="I58" s="39">
        <f t="shared" si="0"/>
        <v>34211172</v>
      </c>
      <c r="J58" s="40">
        <f t="shared" si="1"/>
        <v>6.1719053075259351</v>
      </c>
      <c r="K58" s="41">
        <f t="shared" si="2"/>
        <v>1</v>
      </c>
      <c r="L58" s="2"/>
      <c r="M58" s="2"/>
      <c r="N58" s="2"/>
    </row>
    <row r="59" spans="2:14" ht="18" customHeight="1">
      <c r="B59" s="6" t="s">
        <v>66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43">
        <v>0</v>
      </c>
      <c r="I59" s="39">
        <f t="shared" si="0"/>
        <v>0</v>
      </c>
      <c r="J59" s="40">
        <f t="shared" si="1"/>
        <v>0</v>
      </c>
      <c r="K59" s="41">
        <f t="shared" si="2"/>
        <v>52</v>
      </c>
      <c r="L59" s="2"/>
      <c r="M59" s="2"/>
      <c r="N59" s="2"/>
    </row>
    <row r="60" spans="2:14" ht="18" customHeight="1">
      <c r="B60" s="64" t="s">
        <v>50</v>
      </c>
      <c r="C60" s="57">
        <v>3307852</v>
      </c>
      <c r="D60" s="57">
        <v>5710778</v>
      </c>
      <c r="E60" s="57">
        <v>7322517</v>
      </c>
      <c r="F60" s="57">
        <v>182205</v>
      </c>
      <c r="G60" s="57">
        <v>0</v>
      </c>
      <c r="H60" s="58">
        <v>186271</v>
      </c>
      <c r="I60" s="59">
        <f t="shared" si="0"/>
        <v>16709623</v>
      </c>
      <c r="J60" s="60">
        <f t="shared" si="1"/>
        <v>3.0145184994088319</v>
      </c>
      <c r="K60" s="61">
        <f t="shared" si="2"/>
        <v>10</v>
      </c>
      <c r="L60" s="2"/>
      <c r="M60" s="2"/>
      <c r="N60" s="2"/>
    </row>
    <row r="61" spans="2:14" ht="18" customHeight="1">
      <c r="B61" s="6" t="s">
        <v>55</v>
      </c>
      <c r="C61" s="37">
        <v>4479219</v>
      </c>
      <c r="D61" s="37">
        <v>10390239</v>
      </c>
      <c r="E61" s="37">
        <v>0</v>
      </c>
      <c r="F61" s="37">
        <v>187064</v>
      </c>
      <c r="G61" s="37">
        <v>0</v>
      </c>
      <c r="H61" s="43">
        <v>810222</v>
      </c>
      <c r="I61" s="49">
        <f t="shared" si="0"/>
        <v>15866744</v>
      </c>
      <c r="J61" s="50">
        <f t="shared" si="1"/>
        <v>2.8624579569140538</v>
      </c>
      <c r="K61" s="51">
        <f t="shared" si="2"/>
        <v>11</v>
      </c>
      <c r="L61" s="2"/>
      <c r="M61" s="2"/>
      <c r="N61" s="2"/>
    </row>
    <row r="62" spans="2:14" ht="18" customHeight="1">
      <c r="B62" s="6" t="s">
        <v>69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43">
        <v>0</v>
      </c>
      <c r="I62" s="39">
        <f t="shared" si="0"/>
        <v>0</v>
      </c>
      <c r="J62" s="40">
        <f t="shared" si="1"/>
        <v>0</v>
      </c>
      <c r="K62" s="41">
        <f t="shared" si="2"/>
        <v>52</v>
      </c>
      <c r="L62" s="2"/>
      <c r="M62" s="2"/>
      <c r="N62" s="2"/>
    </row>
    <row r="63" spans="2:14" ht="18" customHeight="1">
      <c r="B63" s="6" t="s">
        <v>51</v>
      </c>
      <c r="C63" s="37">
        <v>809230</v>
      </c>
      <c r="D63" s="37">
        <v>10728933</v>
      </c>
      <c r="E63" s="37">
        <v>53978</v>
      </c>
      <c r="F63" s="37">
        <v>147073</v>
      </c>
      <c r="G63" s="37">
        <v>0</v>
      </c>
      <c r="H63" s="43">
        <v>959405</v>
      </c>
      <c r="I63" s="39">
        <f t="shared" si="0"/>
        <v>12698619</v>
      </c>
      <c r="J63" s="40">
        <f t="shared" si="1"/>
        <v>2.2909087710982154</v>
      </c>
      <c r="K63" s="41">
        <f t="shared" si="2"/>
        <v>20</v>
      </c>
      <c r="L63" s="2"/>
      <c r="M63" s="2"/>
      <c r="N63" s="2"/>
    </row>
    <row r="64" spans="2:14" ht="18" customHeight="1">
      <c r="B64" s="6" t="s">
        <v>52</v>
      </c>
      <c r="C64" s="37">
        <v>1637528</v>
      </c>
      <c r="D64" s="37">
        <v>4047658</v>
      </c>
      <c r="E64" s="37">
        <v>0</v>
      </c>
      <c r="F64" s="37">
        <v>132359</v>
      </c>
      <c r="G64" s="37">
        <v>0</v>
      </c>
      <c r="H64" s="43">
        <v>1026625</v>
      </c>
      <c r="I64" s="39">
        <f t="shared" si="0"/>
        <v>6844170</v>
      </c>
      <c r="J64" s="40">
        <f t="shared" si="1"/>
        <v>1.2347302556197075</v>
      </c>
      <c r="K64" s="41">
        <f t="shared" si="2"/>
        <v>32</v>
      </c>
      <c r="L64" s="2"/>
      <c r="M64" s="2"/>
      <c r="N64" s="2"/>
    </row>
    <row r="65" spans="2:15" ht="18" customHeight="1">
      <c r="B65" s="6" t="s">
        <v>53</v>
      </c>
      <c r="C65" s="44">
        <v>3217455</v>
      </c>
      <c r="D65" s="44">
        <v>10311419</v>
      </c>
      <c r="E65" s="44">
        <v>113406</v>
      </c>
      <c r="F65" s="44">
        <v>195114</v>
      </c>
      <c r="G65" s="44">
        <v>0</v>
      </c>
      <c r="H65" s="45">
        <v>850000</v>
      </c>
      <c r="I65" s="39">
        <f t="shared" si="0"/>
        <v>14687394</v>
      </c>
      <c r="J65" s="40">
        <f t="shared" si="1"/>
        <v>2.6496959818367105</v>
      </c>
      <c r="K65" s="41">
        <f t="shared" si="2"/>
        <v>12</v>
      </c>
      <c r="L65" s="2"/>
      <c r="M65" s="2"/>
      <c r="N65" s="2"/>
    </row>
    <row r="66" spans="2:15" ht="18" customHeight="1">
      <c r="B66" s="6" t="s">
        <v>54</v>
      </c>
      <c r="C66" s="37">
        <v>700000</v>
      </c>
      <c r="D66" s="37">
        <v>2809296</v>
      </c>
      <c r="E66" s="37">
        <v>1093524</v>
      </c>
      <c r="F66" s="37">
        <v>83985</v>
      </c>
      <c r="G66" s="37">
        <v>0</v>
      </c>
      <c r="H66" s="43">
        <v>466980</v>
      </c>
      <c r="I66" s="39">
        <f t="shared" si="0"/>
        <v>5153785</v>
      </c>
      <c r="J66" s="40">
        <f t="shared" si="1"/>
        <v>0.92977443144442851</v>
      </c>
      <c r="K66" s="41">
        <f t="shared" si="2"/>
        <v>40</v>
      </c>
      <c r="L66" s="2"/>
      <c r="M66" s="2"/>
      <c r="N66" s="2"/>
    </row>
    <row r="67" spans="2:15" ht="15.75" thickBot="1">
      <c r="B67" s="13"/>
      <c r="C67" s="2"/>
      <c r="D67" s="2"/>
      <c r="E67" s="2"/>
      <c r="F67" s="2"/>
      <c r="G67" s="2"/>
      <c r="H67" s="2"/>
      <c r="I67" s="23"/>
      <c r="J67" s="24"/>
      <c r="K67" s="35"/>
      <c r="L67" s="2"/>
      <c r="M67" s="2"/>
      <c r="N67" s="2"/>
    </row>
    <row r="68" spans="2:15">
      <c r="B68" s="10"/>
      <c r="C68" s="16"/>
      <c r="D68" s="16"/>
      <c r="E68" s="16"/>
      <c r="F68" s="16"/>
      <c r="G68" s="16"/>
      <c r="H68" s="16"/>
      <c r="I68" s="25"/>
      <c r="J68" s="26"/>
      <c r="K68" s="27"/>
      <c r="L68" s="2"/>
      <c r="M68" s="2"/>
      <c r="N68" s="2"/>
    </row>
    <row r="69" spans="2:15">
      <c r="B69" s="6" t="s">
        <v>3</v>
      </c>
      <c r="C69" s="4">
        <f t="shared" ref="C69:H69" si="3">SUM(C11:C66)</f>
        <v>90469317</v>
      </c>
      <c r="D69" s="4">
        <f t="shared" si="3"/>
        <v>353240660</v>
      </c>
      <c r="E69" s="4">
        <f>SUM(E11:E66)</f>
        <v>62097547</v>
      </c>
      <c r="F69" s="4">
        <f t="shared" si="3"/>
        <v>7623120</v>
      </c>
      <c r="G69" s="4">
        <f t="shared" si="3"/>
        <v>1583615</v>
      </c>
      <c r="H69" s="4">
        <f t="shared" si="3"/>
        <v>39290616</v>
      </c>
      <c r="I69" s="21">
        <f>SUM(I11:I66)</f>
        <v>554304875</v>
      </c>
      <c r="J69" s="22">
        <f>SUM(J11:J66)</f>
        <v>100.00000000000001</v>
      </c>
      <c r="K69" s="28"/>
      <c r="L69" s="2"/>
      <c r="M69" s="2"/>
      <c r="N69" s="2"/>
    </row>
    <row r="70" spans="2:15" ht="10.7" customHeight="1">
      <c r="B70" s="6"/>
      <c r="C70" s="4"/>
      <c r="D70" s="4"/>
      <c r="E70" s="4"/>
      <c r="F70" s="4"/>
      <c r="G70" s="4"/>
      <c r="H70" s="4"/>
      <c r="I70" s="21"/>
      <c r="J70" s="22"/>
      <c r="K70" s="28"/>
      <c r="L70" s="2"/>
      <c r="M70" s="2"/>
      <c r="N70" s="2"/>
    </row>
    <row r="71" spans="2:15">
      <c r="B71" s="17" t="s">
        <v>11</v>
      </c>
      <c r="C71" s="9">
        <f t="shared" ref="C71:H71" si="4">(C69/$I$69)*100</f>
        <v>16.321219798039841</v>
      </c>
      <c r="D71" s="9">
        <f t="shared" si="4"/>
        <v>63.726782125089557</v>
      </c>
      <c r="E71" s="9">
        <f t="shared" si="4"/>
        <v>11.202778434882067</v>
      </c>
      <c r="F71" s="9">
        <f t="shared" si="4"/>
        <v>1.3752576143228037</v>
      </c>
      <c r="G71" s="9">
        <f t="shared" si="4"/>
        <v>0.28569386116259576</v>
      </c>
      <c r="H71" s="9">
        <f t="shared" si="4"/>
        <v>7.0882681665031368</v>
      </c>
      <c r="I71" s="7">
        <f>SUM(C71:H71)</f>
        <v>100</v>
      </c>
      <c r="J71" s="29"/>
      <c r="K71" s="30"/>
      <c r="L71" s="2"/>
      <c r="M71" s="2"/>
      <c r="N71" s="2"/>
    </row>
    <row r="72" spans="2:15" ht="15.75" thickBot="1">
      <c r="B72" s="13" t="s">
        <v>10</v>
      </c>
      <c r="C72" s="18"/>
      <c r="D72" s="18"/>
      <c r="E72" s="18"/>
      <c r="F72" s="18"/>
      <c r="G72" s="18"/>
      <c r="H72" s="18"/>
      <c r="I72" s="31"/>
      <c r="J72" s="32"/>
      <c r="K72" s="33"/>
      <c r="L72" s="2"/>
      <c r="M72" s="2"/>
      <c r="N72" s="2"/>
      <c r="O72" s="2"/>
    </row>
    <row r="73" spans="2:15">
      <c r="B73" t="s">
        <v>0</v>
      </c>
      <c r="C73" s="2"/>
      <c r="D73" s="2" t="s">
        <v>0</v>
      </c>
      <c r="E73" s="2" t="s">
        <v>0</v>
      </c>
      <c r="F73" s="2"/>
      <c r="G73" s="2"/>
      <c r="H73" s="2" t="s">
        <v>0</v>
      </c>
      <c r="I73" s="2" t="s">
        <v>0</v>
      </c>
      <c r="J73" s="2"/>
      <c r="K73" s="2" t="s">
        <v>0</v>
      </c>
      <c r="L73" s="2" t="s">
        <v>0</v>
      </c>
      <c r="M73" s="2"/>
      <c r="N73" s="2"/>
      <c r="O73" s="2"/>
    </row>
    <row r="74" spans="2:15" ht="15.75">
      <c r="B74" s="36"/>
      <c r="C74" s="2"/>
      <c r="D74" s="2"/>
      <c r="E74" s="2"/>
      <c r="F74" s="2"/>
      <c r="G74" s="2"/>
      <c r="H74" s="2"/>
      <c r="I74" s="2" t="s">
        <v>0</v>
      </c>
      <c r="J74" s="2"/>
      <c r="K74" s="2"/>
      <c r="L74" s="2" t="s">
        <v>0</v>
      </c>
      <c r="M74" s="2"/>
      <c r="N74" s="2"/>
      <c r="O74" s="2"/>
    </row>
    <row r="77" spans="2:15">
      <c r="E77" s="38"/>
    </row>
    <row r="83" spans="6:6">
      <c r="F83" s="38"/>
    </row>
  </sheetData>
  <mergeCells count="2">
    <mergeCell ref="B3:K3"/>
    <mergeCell ref="B4:K4"/>
  </mergeCells>
  <phoneticPr fontId="0" type="noConversion"/>
  <printOptions horizontalCentered="1" verticalCentered="1"/>
  <pageMargins left="0.5" right="0.5" top="0.5" bottom="0.5" header="0.5" footer="0.5"/>
  <pageSetup scale="59" orientation="portrait" horizontalDpi="300" verticalDpi="300" r:id="rId1"/>
  <headerFooter alignWithMargins="0"/>
  <rowBreaks count="1" manualBreakCount="1"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t-35</vt:lpstr>
      <vt:lpstr>'t-35'!Print_Area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2011-05-27T18:17:33Z</cp:lastPrinted>
  <dcterms:created xsi:type="dcterms:W3CDTF">1999-02-24T13:02:08Z</dcterms:created>
  <dcterms:modified xsi:type="dcterms:W3CDTF">2012-06-12T20:39:54Z</dcterms:modified>
</cp:coreProperties>
</file>