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065" yWindow="-195" windowWidth="25155" windowHeight="6330"/>
  </bookViews>
  <sheets>
    <sheet name="35" sheetId="1" r:id="rId1"/>
  </sheets>
  <definedNames>
    <definedName name="_xlnm.Print_Area" localSheetId="0">'35'!$A$1:$I$75</definedName>
    <definedName name="Print_Area_MI">'35'!$B$2:$I$81</definedName>
  </definedNames>
  <calcPr calcId="145621"/>
</workbook>
</file>

<file path=xl/calcChain.xml><?xml version="1.0" encoding="utf-8"?>
<calcChain xmlns="http://schemas.openxmlformats.org/spreadsheetml/2006/main">
  <c r="G14" i="1" l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13" i="1"/>
  <c r="C70" i="1" l="1"/>
  <c r="D70" i="1"/>
  <c r="F70" i="1"/>
  <c r="E70" i="1"/>
  <c r="G70" i="1" l="1"/>
  <c r="C72" i="1" s="1"/>
  <c r="H15" i="1" l="1"/>
  <c r="H17" i="1"/>
  <c r="H19" i="1"/>
  <c r="H21" i="1"/>
  <c r="H23" i="1"/>
  <c r="H25" i="1"/>
  <c r="H27" i="1"/>
  <c r="H29" i="1"/>
  <c r="H31" i="1"/>
  <c r="H33" i="1"/>
  <c r="H35" i="1"/>
  <c r="H37" i="1"/>
  <c r="H39" i="1"/>
  <c r="H41" i="1"/>
  <c r="H43" i="1"/>
  <c r="H45" i="1"/>
  <c r="H47" i="1"/>
  <c r="H49" i="1"/>
  <c r="H51" i="1"/>
  <c r="H53" i="1"/>
  <c r="H55" i="1"/>
  <c r="H57" i="1"/>
  <c r="H59" i="1"/>
  <c r="H61" i="1"/>
  <c r="H63" i="1"/>
  <c r="H65" i="1"/>
  <c r="H67" i="1"/>
  <c r="H13" i="1"/>
  <c r="H66" i="1"/>
  <c r="H62" i="1"/>
  <c r="H58" i="1"/>
  <c r="H54" i="1"/>
  <c r="H50" i="1"/>
  <c r="H42" i="1"/>
  <c r="H34" i="1"/>
  <c r="H26" i="1"/>
  <c r="H18" i="1"/>
  <c r="H68" i="1"/>
  <c r="H64" i="1"/>
  <c r="H60" i="1"/>
  <c r="H56" i="1"/>
  <c r="H52" i="1"/>
  <c r="H48" i="1"/>
  <c r="H44" i="1"/>
  <c r="H40" i="1"/>
  <c r="H36" i="1"/>
  <c r="H32" i="1"/>
  <c r="H28" i="1"/>
  <c r="H24" i="1"/>
  <c r="H20" i="1"/>
  <c r="H16" i="1"/>
  <c r="H46" i="1"/>
  <c r="H38" i="1"/>
  <c r="H30" i="1"/>
  <c r="H22" i="1"/>
  <c r="H14" i="1"/>
  <c r="E72" i="1"/>
  <c r="D72" i="1"/>
  <c r="F72" i="1"/>
  <c r="G72" i="1" l="1"/>
  <c r="H70" i="1"/>
</calcChain>
</file>

<file path=xl/sharedStrings.xml><?xml version="1.0" encoding="utf-8"?>
<sst xmlns="http://schemas.openxmlformats.org/spreadsheetml/2006/main" count="79" uniqueCount="72">
  <si>
    <t xml:space="preserve"> </t>
  </si>
  <si>
    <t>STATE</t>
  </si>
  <si>
    <t>CAPITAL</t>
  </si>
  <si>
    <t>OPERATING</t>
  </si>
  <si>
    <t>TOTAL</t>
  </si>
  <si>
    <t>% OF</t>
  </si>
  <si>
    <t>OBLIGATIONS</t>
  </si>
  <si>
    <t xml:space="preserve">  TOTAL</t>
  </si>
  <si>
    <t>Percent of Total</t>
  </si>
  <si>
    <t xml:space="preserve">  </t>
  </si>
  <si>
    <t>Alaska</t>
  </si>
  <si>
    <t>Arizona</t>
  </si>
  <si>
    <t>California</t>
  </si>
  <si>
    <t>Delaware</t>
  </si>
  <si>
    <t>Florida</t>
  </si>
  <si>
    <t>Georgia</t>
  </si>
  <si>
    <t>Idaho</t>
  </si>
  <si>
    <t>Illinois</t>
  </si>
  <si>
    <t>Iowa</t>
  </si>
  <si>
    <t>Kansas</t>
  </si>
  <si>
    <t>Kentucky</t>
  </si>
  <si>
    <t>Maine</t>
  </si>
  <si>
    <t>Maryland</t>
  </si>
  <si>
    <t>Michigan</t>
  </si>
  <si>
    <t>Minnesota</t>
  </si>
  <si>
    <t>Mississippi</t>
  </si>
  <si>
    <t>Missouri</t>
  </si>
  <si>
    <t>Montana</t>
  </si>
  <si>
    <t>Nebraska</t>
  </si>
  <si>
    <t>Nevada</t>
  </si>
  <si>
    <t>New Mexico</t>
  </si>
  <si>
    <t>New York</t>
  </si>
  <si>
    <t>North Carolina</t>
  </si>
  <si>
    <t>North Dakota</t>
  </si>
  <si>
    <t>Ohio</t>
  </si>
  <si>
    <t>Oregon</t>
  </si>
  <si>
    <t>Pennsylvania</t>
  </si>
  <si>
    <t>Puerto Rico</t>
  </si>
  <si>
    <t>South Dakota</t>
  </si>
  <si>
    <t>Texas</t>
  </si>
  <si>
    <t>Utah</t>
  </si>
  <si>
    <t>Washington</t>
  </si>
  <si>
    <t>West Virginia</t>
  </si>
  <si>
    <t>Wisconsin</t>
  </si>
  <si>
    <t>Wyoming</t>
  </si>
  <si>
    <t>PLANNING</t>
  </si>
  <si>
    <t>South Carolina</t>
  </si>
  <si>
    <t>Alabama</t>
  </si>
  <si>
    <t>District of Columbia</t>
  </si>
  <si>
    <t>Guam</t>
  </si>
  <si>
    <t>Hawaii</t>
  </si>
  <si>
    <t>Arkansas</t>
  </si>
  <si>
    <t>New Jersey</t>
  </si>
  <si>
    <t>Virginia</t>
  </si>
  <si>
    <t>Virgin Islands</t>
  </si>
  <si>
    <t>American Samoa</t>
  </si>
  <si>
    <t>Colorado</t>
  </si>
  <si>
    <t>Connecticut</t>
  </si>
  <si>
    <t>Indiana</t>
  </si>
  <si>
    <t>New Hampshire</t>
  </si>
  <si>
    <t>Northern Mariana Islands</t>
  </si>
  <si>
    <t>Oklahoma</t>
  </si>
  <si>
    <t>Rhode Island</t>
  </si>
  <si>
    <t>Tennessee</t>
  </si>
  <si>
    <t>Vermont</t>
  </si>
  <si>
    <t>TABLE 35</t>
  </si>
  <si>
    <t>NON-URBANIZED AREA FORMULA  FUNDS OBLIGATED IN FY 2014 FOR INTERCITY BUS BY CATEGORY</t>
  </si>
  <si>
    <t>RURAL TRANSIT</t>
  </si>
  <si>
    <t xml:space="preserve"> ASSIST. PROG.</t>
  </si>
  <si>
    <t>Louisiana</t>
  </si>
  <si>
    <t>Massachusetts</t>
  </si>
  <si>
    <r>
      <rPr>
        <b/>
        <sz val="12"/>
        <rFont val="Arial"/>
        <family val="2"/>
      </rPr>
      <t>NOTE:</t>
    </r>
    <r>
      <rPr>
        <sz val="12"/>
        <rFont val="Arial"/>
        <family val="2"/>
      </rPr>
      <t xml:space="preserve"> The columns "Project Admin.," "State Admin." and "Program Reserve," whichwere present in the FY 2013 Table 35, were removed in FY 2014 due to lack of data.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</si>
</sst>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$&quot;#,##0_);\(&quot;$&quot;#,##0\)"/>
    <numFmt numFmtId="164" formatCode="#,##0.0_);\(#,##0.0\)"/>
    <numFmt numFmtId="165" formatCode="&quot;$&quot;#,##0"/>
  </numFmts>
  <fonts count="6" x14ac:knownFonts="1">
    <font>
      <sz val="12"/>
      <name val="Arial"/>
    </font>
    <font>
      <b/>
      <sz val="12"/>
      <name val="Arial"/>
      <family val="2"/>
    </font>
    <font>
      <b/>
      <sz val="14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gray0625">
        <fgColor indexed="57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20"/>
      </left>
      <right/>
      <top style="medium">
        <color indexed="20"/>
      </top>
      <bottom/>
      <diagonal/>
    </border>
    <border>
      <left/>
      <right/>
      <top style="medium">
        <color indexed="20"/>
      </top>
      <bottom/>
      <diagonal/>
    </border>
    <border>
      <left style="medium">
        <color indexed="20"/>
      </left>
      <right/>
      <top/>
      <bottom/>
      <diagonal/>
    </border>
    <border>
      <left style="medium">
        <color indexed="20"/>
      </left>
      <right/>
      <top/>
      <bottom style="medium">
        <color indexed="20"/>
      </bottom>
      <diagonal/>
    </border>
    <border>
      <left/>
      <right/>
      <top/>
      <bottom style="medium">
        <color indexed="20"/>
      </bottom>
      <diagonal/>
    </border>
    <border>
      <left/>
      <right style="medium">
        <color indexed="20"/>
      </right>
      <top style="medium">
        <color indexed="20"/>
      </top>
      <bottom/>
      <diagonal/>
    </border>
    <border>
      <left/>
      <right style="medium">
        <color indexed="20"/>
      </right>
      <top/>
      <bottom/>
      <diagonal/>
    </border>
    <border>
      <left/>
      <right style="medium">
        <color indexed="20"/>
      </right>
      <top/>
      <bottom style="medium">
        <color indexed="20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hair">
        <color theme="1"/>
      </top>
      <bottom style="hair">
        <color theme="0" tint="-0.24994659260841701"/>
      </bottom>
      <diagonal/>
    </border>
    <border>
      <left style="thin">
        <color theme="1"/>
      </left>
      <right style="thin">
        <color theme="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1"/>
      </left>
      <right style="thin">
        <color theme="1"/>
      </right>
      <top style="hair">
        <color theme="0" tint="-0.2499465926084170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hair">
        <color theme="0" tint="-0.24994659260841701"/>
      </top>
      <bottom/>
      <diagonal/>
    </border>
    <border>
      <left style="thin">
        <color theme="1"/>
      </left>
      <right style="thin">
        <color theme="1"/>
      </right>
      <top/>
      <bottom style="hair">
        <color theme="0" tint="-0.24994659260841701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theme="1"/>
      </right>
      <top/>
      <bottom/>
      <diagonal/>
    </border>
    <border>
      <left style="thin">
        <color indexed="8"/>
      </left>
      <right style="thin">
        <color theme="1"/>
      </right>
      <top/>
      <bottom style="hair">
        <color theme="0" tint="-0.24994659260841701"/>
      </bottom>
      <diagonal/>
    </border>
    <border>
      <left style="thin">
        <color indexed="8"/>
      </left>
      <right style="thin">
        <color theme="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indexed="8"/>
      </left>
      <right style="thin">
        <color theme="1"/>
      </right>
      <top style="hair">
        <color theme="0" tint="-0.24994659260841701"/>
      </top>
      <bottom/>
      <diagonal/>
    </border>
    <border>
      <left style="thin">
        <color indexed="8"/>
      </left>
      <right style="thin">
        <color theme="1"/>
      </right>
      <top style="hair">
        <color theme="1"/>
      </top>
      <bottom style="hair">
        <color theme="0" tint="-0.24994659260841701"/>
      </bottom>
      <diagonal/>
    </border>
    <border>
      <left style="thin">
        <color indexed="8"/>
      </left>
      <right style="thin">
        <color theme="1"/>
      </right>
      <top style="hair">
        <color theme="0" tint="-0.24994659260841701"/>
      </top>
      <bottom style="hair">
        <color theme="1"/>
      </bottom>
      <diagonal/>
    </border>
    <border>
      <left style="thin">
        <color indexed="8"/>
      </left>
      <right style="thin">
        <color theme="1"/>
      </right>
      <top style="hair">
        <color theme="0" tint="-0.24994659260841701"/>
      </top>
      <bottom style="medium">
        <color indexed="20"/>
      </bottom>
      <diagonal/>
    </border>
    <border>
      <left style="thin">
        <color theme="1"/>
      </left>
      <right style="thin">
        <color theme="1"/>
      </right>
      <top/>
      <bottom style="hair">
        <color theme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Fill="1"/>
    <xf numFmtId="0" fontId="0" fillId="0" borderId="1" xfId="0" applyBorder="1"/>
    <xf numFmtId="37" fontId="0" fillId="0" borderId="0" xfId="0" applyNumberFormat="1" applyProtection="1"/>
    <xf numFmtId="0" fontId="1" fillId="2" borderId="2" xfId="0" applyFont="1" applyFill="1" applyBorder="1"/>
    <xf numFmtId="0" fontId="1" fillId="2" borderId="3" xfId="0" applyFont="1" applyFill="1" applyBorder="1"/>
    <xf numFmtId="5" fontId="0" fillId="0" borderId="0" xfId="0" applyNumberFormat="1" applyBorder="1" applyProtection="1"/>
    <xf numFmtId="164" fontId="3" fillId="0" borderId="0" xfId="0" applyNumberFormat="1" applyFont="1" applyBorder="1" applyProtection="1"/>
    <xf numFmtId="0" fontId="0" fillId="0" borderId="4" xfId="0" applyBorder="1"/>
    <xf numFmtId="37" fontId="0" fillId="0" borderId="5" xfId="0" applyNumberFormat="1" applyBorder="1" applyProtection="1"/>
    <xf numFmtId="0" fontId="0" fillId="0" borderId="6" xfId="0" applyBorder="1"/>
    <xf numFmtId="0" fontId="3" fillId="0" borderId="6" xfId="0" applyFont="1" applyBorder="1"/>
    <xf numFmtId="0" fontId="0" fillId="0" borderId="7" xfId="0" applyBorder="1"/>
    <xf numFmtId="37" fontId="0" fillId="0" borderId="8" xfId="0" applyNumberFormat="1" applyBorder="1" applyProtection="1"/>
    <xf numFmtId="37" fontId="4" fillId="0" borderId="5" xfId="0" applyNumberFormat="1" applyFont="1" applyBorder="1" applyProtection="1"/>
    <xf numFmtId="37" fontId="4" fillId="0" borderId="9" xfId="0" applyNumberFormat="1" applyFont="1" applyBorder="1" applyProtection="1"/>
    <xf numFmtId="5" fontId="4" fillId="0" borderId="0" xfId="0" applyNumberFormat="1" applyFont="1" applyBorder="1" applyProtection="1"/>
    <xf numFmtId="164" fontId="4" fillId="0" borderId="10" xfId="0" applyNumberFormat="1" applyFont="1" applyBorder="1" applyProtection="1"/>
    <xf numFmtId="164" fontId="5" fillId="0" borderId="0" xfId="0" applyNumberFormat="1" applyFont="1" applyBorder="1" applyProtection="1"/>
    <xf numFmtId="37" fontId="4" fillId="0" borderId="8" xfId="0" applyNumberFormat="1" applyFont="1" applyBorder="1" applyProtection="1"/>
    <xf numFmtId="37" fontId="4" fillId="0" borderId="11" xfId="0" applyNumberFormat="1" applyFont="1" applyBorder="1" applyProtection="1"/>
    <xf numFmtId="164" fontId="4" fillId="0" borderId="19" xfId="0" applyNumberFormat="1" applyFont="1" applyBorder="1" applyProtection="1"/>
    <xf numFmtId="164" fontId="4" fillId="0" borderId="20" xfId="0" applyNumberFormat="1" applyFont="1" applyBorder="1" applyProtection="1"/>
    <xf numFmtId="3" fontId="0" fillId="0" borderId="20" xfId="0" applyNumberFormat="1" applyBorder="1" applyProtection="1"/>
    <xf numFmtId="3" fontId="0" fillId="0" borderId="21" xfId="0" applyNumberFormat="1" applyBorder="1" applyProtection="1"/>
    <xf numFmtId="164" fontId="4" fillId="0" borderId="21" xfId="0" applyNumberFormat="1" applyFont="1" applyBorder="1" applyProtection="1"/>
    <xf numFmtId="3" fontId="0" fillId="0" borderId="22" xfId="0" applyNumberFormat="1" applyBorder="1" applyProtection="1"/>
    <xf numFmtId="164" fontId="4" fillId="0" borderId="22" xfId="0" applyNumberFormat="1" applyFont="1" applyBorder="1" applyProtection="1"/>
    <xf numFmtId="164" fontId="4" fillId="0" borderId="23" xfId="0" applyNumberFormat="1" applyFont="1" applyBorder="1" applyProtection="1"/>
    <xf numFmtId="3" fontId="0" fillId="0" borderId="23" xfId="0" applyNumberFormat="1" applyBorder="1" applyProtection="1"/>
    <xf numFmtId="164" fontId="4" fillId="0" borderId="18" xfId="0" applyNumberFormat="1" applyFont="1" applyBorder="1" applyProtection="1"/>
    <xf numFmtId="3" fontId="0" fillId="0" borderId="18" xfId="0" applyNumberFormat="1" applyBorder="1" applyProtection="1"/>
    <xf numFmtId="3" fontId="4" fillId="0" borderId="23" xfId="0" applyNumberFormat="1" applyFont="1" applyBorder="1" applyProtection="1"/>
    <xf numFmtId="3" fontId="4" fillId="0" borderId="20" xfId="0" applyNumberFormat="1" applyFont="1" applyBorder="1" applyProtection="1"/>
    <xf numFmtId="3" fontId="4" fillId="0" borderId="22" xfId="0" applyNumberFormat="1" applyFont="1" applyBorder="1" applyProtection="1"/>
    <xf numFmtId="3" fontId="0" fillId="0" borderId="19" xfId="0" applyNumberFormat="1" applyBorder="1" applyProtection="1"/>
    <xf numFmtId="3" fontId="4" fillId="0" borderId="19" xfId="0" applyNumberFormat="1" applyFont="1" applyBorder="1" applyProtection="1"/>
    <xf numFmtId="3" fontId="4" fillId="0" borderId="21" xfId="0" applyNumberFormat="1" applyFont="1" applyBorder="1" applyProtection="1"/>
    <xf numFmtId="0" fontId="0" fillId="0" borderId="0" xfId="0" applyBorder="1"/>
    <xf numFmtId="0" fontId="0" fillId="0" borderId="14" xfId="0" applyBorder="1"/>
    <xf numFmtId="0" fontId="0" fillId="0" borderId="3" xfId="0" applyBorder="1"/>
    <xf numFmtId="0" fontId="0" fillId="0" borderId="24" xfId="0" applyBorder="1"/>
    <xf numFmtId="0" fontId="1" fillId="0" borderId="3" xfId="0" applyFont="1" applyBorder="1" applyAlignment="1">
      <alignment horizontal="center"/>
    </xf>
    <xf numFmtId="0" fontId="0" fillId="0" borderId="25" xfId="0" applyBorder="1"/>
    <xf numFmtId="0" fontId="1" fillId="2" borderId="0" xfId="0" applyFont="1" applyFill="1" applyBorder="1"/>
    <xf numFmtId="0" fontId="0" fillId="0" borderId="2" xfId="0" applyBorder="1"/>
    <xf numFmtId="0" fontId="0" fillId="0" borderId="26" xfId="0" applyBorder="1"/>
    <xf numFmtId="0" fontId="1" fillId="0" borderId="2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0" xfId="0" applyFill="1" applyBorder="1"/>
    <xf numFmtId="0" fontId="0" fillId="0" borderId="31" xfId="0" applyFill="1" applyBorder="1"/>
    <xf numFmtId="0" fontId="0" fillId="0" borderId="34" xfId="0" applyBorder="1"/>
    <xf numFmtId="0" fontId="0" fillId="0" borderId="32" xfId="0" applyFill="1" applyBorder="1"/>
    <xf numFmtId="165" fontId="0" fillId="0" borderId="18" xfId="0" applyNumberFormat="1" applyBorder="1" applyProtection="1"/>
    <xf numFmtId="165" fontId="4" fillId="0" borderId="18" xfId="0" applyNumberFormat="1" applyFont="1" applyBorder="1" applyProtection="1"/>
    <xf numFmtId="3" fontId="0" fillId="0" borderId="35" xfId="0" applyNumberFormat="1" applyBorder="1" applyProtection="1"/>
    <xf numFmtId="0" fontId="0" fillId="0" borderId="29" xfId="0" applyFill="1" applyBorder="1"/>
    <xf numFmtId="0" fontId="0" fillId="0" borderId="33" xfId="0" applyFill="1" applyBorder="1"/>
    <xf numFmtId="0" fontId="4" fillId="0" borderId="0" xfId="0" applyFont="1"/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1:O79"/>
  <sheetViews>
    <sheetView tabSelected="1" defaultGridColor="0" topLeftCell="B1" colorId="22" zoomScale="77" zoomScaleNormal="77" workbookViewId="0">
      <pane xSplit="1" ySplit="11" topLeftCell="C66" activePane="bottomRight" state="frozen"/>
      <selection activeCell="B1" sqref="B1"/>
      <selection pane="topRight" activeCell="C1" sqref="C1"/>
      <selection pane="bottomLeft" activeCell="B12" sqref="B12"/>
      <selection pane="bottomRight" activeCell="C75" sqref="C75"/>
    </sheetView>
  </sheetViews>
  <sheetFormatPr defaultColWidth="11.44140625" defaultRowHeight="15" x14ac:dyDescent="0.2"/>
  <cols>
    <col min="1" max="1" width="2.77734375" customWidth="1"/>
    <col min="2" max="2" width="21.109375" customWidth="1"/>
    <col min="3" max="3" width="14.33203125" customWidth="1"/>
    <col min="4" max="5" width="12.77734375" customWidth="1"/>
    <col min="6" max="6" width="14.21875" customWidth="1"/>
    <col min="7" max="7" width="12.77734375" customWidth="1"/>
    <col min="8" max="8" width="11.44140625" customWidth="1"/>
    <col min="9" max="9" width="2.77734375" customWidth="1"/>
  </cols>
  <sheetData>
    <row r="1" spans="2:14" x14ac:dyDescent="0.2">
      <c r="B1" s="1"/>
      <c r="C1" s="1"/>
      <c r="D1" s="1"/>
      <c r="E1" s="1"/>
      <c r="F1" s="1"/>
      <c r="G1" s="1"/>
      <c r="H1" s="1"/>
    </row>
    <row r="2" spans="2:14" ht="15.75" customHeight="1" x14ac:dyDescent="0.25">
      <c r="B2" s="67" t="s">
        <v>65</v>
      </c>
      <c r="C2" s="68"/>
      <c r="D2" s="68"/>
      <c r="E2" s="68"/>
      <c r="F2" s="68"/>
      <c r="G2" s="68"/>
      <c r="H2" s="69"/>
    </row>
    <row r="3" spans="2:14" ht="15.75" x14ac:dyDescent="0.25">
      <c r="B3" s="4"/>
      <c r="C3" s="44"/>
      <c r="D3" s="44"/>
      <c r="E3" s="44"/>
      <c r="F3" s="44"/>
      <c r="G3" s="44"/>
      <c r="H3" s="5"/>
    </row>
    <row r="4" spans="2:14" ht="15.75" x14ac:dyDescent="0.25">
      <c r="B4" s="70" t="s">
        <v>66</v>
      </c>
      <c r="C4" s="71"/>
      <c r="D4" s="71"/>
      <c r="E4" s="71"/>
      <c r="F4" s="71"/>
      <c r="G4" s="71"/>
      <c r="H4" s="72"/>
    </row>
    <row r="5" spans="2:14" x14ac:dyDescent="0.2">
      <c r="B5" s="45"/>
      <c r="C5" s="38"/>
      <c r="D5" s="38"/>
      <c r="E5" s="38"/>
      <c r="F5" s="38"/>
      <c r="G5" s="38"/>
      <c r="H5" s="39"/>
    </row>
    <row r="6" spans="2:14" x14ac:dyDescent="0.2">
      <c r="B6" s="45"/>
      <c r="C6" s="38"/>
      <c r="D6" s="38"/>
      <c r="E6" s="38"/>
      <c r="F6" s="38"/>
      <c r="G6" s="38"/>
      <c r="H6" s="40"/>
    </row>
    <row r="7" spans="2:14" ht="15.75" thickBot="1" x14ac:dyDescent="0.25">
      <c r="B7" s="46"/>
      <c r="C7" s="2"/>
      <c r="D7" s="2"/>
      <c r="E7" s="2"/>
      <c r="F7" s="2"/>
      <c r="G7" s="2"/>
      <c r="H7" s="41"/>
    </row>
    <row r="8" spans="2:14" x14ac:dyDescent="0.2">
      <c r="B8" s="45"/>
      <c r="C8" s="38" t="s">
        <v>0</v>
      </c>
      <c r="D8" s="38"/>
      <c r="E8" s="38"/>
      <c r="F8" s="38" t="s">
        <v>0</v>
      </c>
      <c r="G8" s="38" t="s">
        <v>0</v>
      </c>
      <c r="H8" s="40"/>
    </row>
    <row r="9" spans="2:14" ht="15.75" x14ac:dyDescent="0.25">
      <c r="B9" s="47" t="s">
        <v>1</v>
      </c>
      <c r="C9" s="48" t="s">
        <v>2</v>
      </c>
      <c r="D9" s="48" t="s">
        <v>3</v>
      </c>
      <c r="E9" s="48" t="s">
        <v>45</v>
      </c>
      <c r="F9" s="48" t="s">
        <v>67</v>
      </c>
      <c r="G9" s="48" t="s">
        <v>4</v>
      </c>
      <c r="H9" s="42" t="s">
        <v>5</v>
      </c>
    </row>
    <row r="10" spans="2:14" ht="15.75" x14ac:dyDescent="0.25">
      <c r="B10" s="47"/>
      <c r="C10" s="49"/>
      <c r="D10" s="49"/>
      <c r="E10" s="49"/>
      <c r="F10" s="48" t="s">
        <v>68</v>
      </c>
      <c r="G10" s="48" t="s">
        <v>6</v>
      </c>
      <c r="H10" s="42" t="s">
        <v>4</v>
      </c>
    </row>
    <row r="11" spans="2:14" ht="15.75" thickBot="1" x14ac:dyDescent="0.25">
      <c r="B11" s="46"/>
      <c r="C11" s="2"/>
      <c r="D11" s="2"/>
      <c r="E11" s="2"/>
      <c r="F11" s="2"/>
      <c r="G11" s="2"/>
      <c r="H11" s="41"/>
    </row>
    <row r="12" spans="2:14" x14ac:dyDescent="0.2">
      <c r="B12" s="50"/>
      <c r="C12" s="43"/>
      <c r="D12" s="43"/>
      <c r="E12" s="43"/>
      <c r="F12" s="43"/>
      <c r="G12" s="43"/>
      <c r="H12" s="43"/>
    </row>
    <row r="13" spans="2:14" x14ac:dyDescent="0.2">
      <c r="B13" s="51" t="s">
        <v>47</v>
      </c>
      <c r="C13" s="61">
        <v>0</v>
      </c>
      <c r="D13" s="61">
        <v>2002561</v>
      </c>
      <c r="E13" s="61">
        <v>0</v>
      </c>
      <c r="F13" s="61">
        <v>0</v>
      </c>
      <c r="G13" s="62">
        <f>SUM(C13:F13)</f>
        <v>2002561</v>
      </c>
      <c r="H13" s="30">
        <f>(G13/$G$70)*100</f>
        <v>2.7094112554945422</v>
      </c>
      <c r="I13" s="3"/>
      <c r="J13" s="3"/>
      <c r="K13" s="3"/>
      <c r="L13" s="3"/>
      <c r="M13" s="3"/>
      <c r="N13" s="3"/>
    </row>
    <row r="14" spans="2:14" x14ac:dyDescent="0.2">
      <c r="B14" s="51" t="s">
        <v>10</v>
      </c>
      <c r="C14" s="31">
        <v>428307</v>
      </c>
      <c r="D14" s="31">
        <v>103820</v>
      </c>
      <c r="E14" s="29">
        <v>0</v>
      </c>
      <c r="F14" s="29">
        <v>0</v>
      </c>
      <c r="G14" s="32">
        <f>SUM(C14:F14)</f>
        <v>532127</v>
      </c>
      <c r="H14" s="28">
        <f t="shared" ref="H14:H68" si="0">(G14/$G$70)*100</f>
        <v>0.71995354106693599</v>
      </c>
      <c r="I14" s="3"/>
      <c r="J14" s="3"/>
      <c r="K14" s="3"/>
      <c r="L14" s="3"/>
      <c r="M14" s="3"/>
      <c r="N14" s="3"/>
    </row>
    <row r="15" spans="2:14" x14ac:dyDescent="0.2">
      <c r="B15" s="53" t="s">
        <v>55</v>
      </c>
      <c r="C15" s="31">
        <v>0</v>
      </c>
      <c r="D15" s="31">
        <v>0</v>
      </c>
      <c r="E15" s="23">
        <v>0</v>
      </c>
      <c r="F15" s="23">
        <v>0</v>
      </c>
      <c r="G15" s="33">
        <f>SUM(C15:F15)</f>
        <v>0</v>
      </c>
      <c r="H15" s="22">
        <f t="shared" si="0"/>
        <v>0</v>
      </c>
      <c r="I15" s="3"/>
      <c r="J15" s="3"/>
      <c r="K15" s="3"/>
      <c r="L15" s="3"/>
      <c r="M15" s="3"/>
      <c r="N15" s="3"/>
    </row>
    <row r="16" spans="2:14" x14ac:dyDescent="0.2">
      <c r="B16" s="53" t="s">
        <v>11</v>
      </c>
      <c r="C16" s="31">
        <v>0</v>
      </c>
      <c r="D16" s="31">
        <v>2037930</v>
      </c>
      <c r="E16" s="23">
        <v>0</v>
      </c>
      <c r="F16" s="23">
        <v>0</v>
      </c>
      <c r="G16" s="33">
        <f>SUM(C16:F16)</f>
        <v>2037930</v>
      </c>
      <c r="H16" s="22">
        <f t="shared" si="0"/>
        <v>2.7572645626824812</v>
      </c>
      <c r="I16" s="3"/>
      <c r="J16" s="3"/>
      <c r="K16" s="3"/>
      <c r="L16" s="3"/>
      <c r="M16" s="3"/>
      <c r="N16" s="3"/>
    </row>
    <row r="17" spans="2:14" x14ac:dyDescent="0.2">
      <c r="B17" s="54" t="s">
        <v>51</v>
      </c>
      <c r="C17" s="63">
        <v>0</v>
      </c>
      <c r="D17" s="63">
        <v>670163</v>
      </c>
      <c r="E17" s="26">
        <v>0</v>
      </c>
      <c r="F17" s="26">
        <v>0</v>
      </c>
      <c r="G17" s="34">
        <f>SUM(C17:F17)</f>
        <v>670163</v>
      </c>
      <c r="H17" s="27">
        <f t="shared" si="0"/>
        <v>0.90671254219771036</v>
      </c>
      <c r="I17" s="3"/>
      <c r="J17" s="3"/>
      <c r="K17" s="3"/>
      <c r="L17" s="3"/>
      <c r="M17" s="3"/>
      <c r="N17" s="3"/>
    </row>
    <row r="18" spans="2:14" x14ac:dyDescent="0.2">
      <c r="B18" s="55" t="s">
        <v>12</v>
      </c>
      <c r="C18" s="31">
        <v>0</v>
      </c>
      <c r="D18" s="31">
        <v>0</v>
      </c>
      <c r="E18" s="35">
        <v>0</v>
      </c>
      <c r="F18" s="35">
        <v>0</v>
      </c>
      <c r="G18" s="36">
        <f>SUM(C18:F18)</f>
        <v>0</v>
      </c>
      <c r="H18" s="21">
        <f t="shared" si="0"/>
        <v>0</v>
      </c>
      <c r="I18" s="3"/>
      <c r="J18" s="3"/>
      <c r="K18" s="3"/>
      <c r="L18" s="3"/>
      <c r="M18" s="3"/>
      <c r="N18" s="3"/>
    </row>
    <row r="19" spans="2:14" x14ac:dyDescent="0.2">
      <c r="B19" s="53" t="s">
        <v>56</v>
      </c>
      <c r="C19" s="31">
        <v>0</v>
      </c>
      <c r="D19" s="31">
        <v>1093046</v>
      </c>
      <c r="E19" s="23">
        <v>0</v>
      </c>
      <c r="F19" s="23">
        <v>0</v>
      </c>
      <c r="G19" s="33">
        <f>SUM(C19:F19)</f>
        <v>1093046</v>
      </c>
      <c r="H19" s="22">
        <f t="shared" si="0"/>
        <v>1.4788618849429744</v>
      </c>
      <c r="I19" s="3"/>
      <c r="J19" s="3"/>
      <c r="K19" s="3"/>
      <c r="L19" s="3"/>
      <c r="M19" s="3"/>
      <c r="N19" s="3"/>
    </row>
    <row r="20" spans="2:14" x14ac:dyDescent="0.2">
      <c r="B20" s="53" t="s">
        <v>57</v>
      </c>
      <c r="C20" s="31">
        <v>0</v>
      </c>
      <c r="D20" s="31">
        <v>0</v>
      </c>
      <c r="E20" s="23">
        <v>0</v>
      </c>
      <c r="F20" s="23">
        <v>0</v>
      </c>
      <c r="G20" s="33">
        <f>SUM(C20:F20)</f>
        <v>0</v>
      </c>
      <c r="H20" s="22">
        <f t="shared" si="0"/>
        <v>0</v>
      </c>
      <c r="I20" s="3"/>
      <c r="J20" s="3"/>
      <c r="K20" s="3"/>
      <c r="L20" s="3"/>
      <c r="M20" s="3"/>
      <c r="N20" s="3"/>
    </row>
    <row r="21" spans="2:14" x14ac:dyDescent="0.2">
      <c r="B21" s="53" t="s">
        <v>13</v>
      </c>
      <c r="C21" s="31">
        <v>0</v>
      </c>
      <c r="D21" s="31">
        <v>250270</v>
      </c>
      <c r="E21" s="23">
        <v>0</v>
      </c>
      <c r="F21" s="23">
        <v>0</v>
      </c>
      <c r="G21" s="33">
        <f>SUM(C21:F21)</f>
        <v>250270</v>
      </c>
      <c r="H21" s="22">
        <f t="shared" si="0"/>
        <v>0.33860858915789288</v>
      </c>
      <c r="I21" s="3"/>
      <c r="J21" s="3"/>
      <c r="K21" s="3"/>
      <c r="L21" s="3"/>
      <c r="M21" s="3"/>
      <c r="N21" s="3"/>
    </row>
    <row r="22" spans="2:14" x14ac:dyDescent="0.2">
      <c r="B22" s="56" t="s">
        <v>48</v>
      </c>
      <c r="C22" s="63">
        <v>0</v>
      </c>
      <c r="D22" s="63">
        <v>0</v>
      </c>
      <c r="E22" s="24">
        <v>0</v>
      </c>
      <c r="F22" s="24">
        <v>0</v>
      </c>
      <c r="G22" s="37">
        <f>SUM(C22:F22)</f>
        <v>0</v>
      </c>
      <c r="H22" s="25">
        <f t="shared" si="0"/>
        <v>0</v>
      </c>
      <c r="I22" s="3"/>
      <c r="J22" s="3"/>
      <c r="K22" s="3"/>
      <c r="L22" s="3"/>
      <c r="M22" s="3"/>
      <c r="N22" s="3"/>
    </row>
    <row r="23" spans="2:14" x14ac:dyDescent="0.2">
      <c r="B23" s="64" t="s">
        <v>14</v>
      </c>
      <c r="C23" s="29">
        <v>2346751</v>
      </c>
      <c r="D23" s="31">
        <v>2297522</v>
      </c>
      <c r="E23" s="29">
        <v>0</v>
      </c>
      <c r="F23" s="29">
        <v>0</v>
      </c>
      <c r="G23" s="32">
        <f>SUM(C23:F23)</f>
        <v>4644273</v>
      </c>
      <c r="H23" s="28">
        <f t="shared" si="0"/>
        <v>6.2835766499943855</v>
      </c>
      <c r="I23" s="3"/>
      <c r="J23" s="3"/>
      <c r="K23" s="3"/>
      <c r="L23" s="3"/>
      <c r="M23" s="3"/>
      <c r="N23" s="3"/>
    </row>
    <row r="24" spans="2:14" x14ac:dyDescent="0.2">
      <c r="B24" s="57" t="s">
        <v>15</v>
      </c>
      <c r="C24" s="23">
        <v>1111713</v>
      </c>
      <c r="D24" s="31">
        <v>0</v>
      </c>
      <c r="E24" s="23">
        <v>0</v>
      </c>
      <c r="F24" s="23">
        <v>-332315</v>
      </c>
      <c r="G24" s="33">
        <f>SUM(C24:F24)</f>
        <v>779398</v>
      </c>
      <c r="H24" s="22">
        <f t="shared" si="0"/>
        <v>1.0545045637610715</v>
      </c>
      <c r="I24" s="3"/>
      <c r="J24" s="3"/>
      <c r="K24" s="3"/>
      <c r="L24" s="3"/>
      <c r="M24" s="3"/>
      <c r="N24" s="3"/>
    </row>
    <row r="25" spans="2:14" x14ac:dyDescent="0.2">
      <c r="B25" s="57" t="s">
        <v>49</v>
      </c>
      <c r="C25" s="23">
        <v>0</v>
      </c>
      <c r="D25" s="31">
        <v>0</v>
      </c>
      <c r="E25" s="23">
        <v>0</v>
      </c>
      <c r="F25" s="23">
        <v>0</v>
      </c>
      <c r="G25" s="33">
        <f>SUM(C25:F25)</f>
        <v>0</v>
      </c>
      <c r="H25" s="22">
        <f t="shared" si="0"/>
        <v>0</v>
      </c>
      <c r="I25" s="3"/>
      <c r="J25" s="3"/>
      <c r="K25" s="3"/>
      <c r="L25" s="3"/>
      <c r="M25" s="3"/>
      <c r="N25" s="3"/>
    </row>
    <row r="26" spans="2:14" x14ac:dyDescent="0.2">
      <c r="B26" s="57" t="s">
        <v>50</v>
      </c>
      <c r="C26" s="23">
        <v>0</v>
      </c>
      <c r="D26" s="31">
        <v>0</v>
      </c>
      <c r="E26" s="23">
        <v>0</v>
      </c>
      <c r="F26" s="23">
        <v>0</v>
      </c>
      <c r="G26" s="33">
        <f>SUM(C26:F26)</f>
        <v>0</v>
      </c>
      <c r="H26" s="22">
        <f t="shared" si="0"/>
        <v>0</v>
      </c>
      <c r="I26" s="3"/>
      <c r="J26" s="3"/>
      <c r="K26" s="3"/>
      <c r="L26" s="3"/>
      <c r="M26" s="3"/>
      <c r="N26" s="3"/>
    </row>
    <row r="27" spans="2:14" x14ac:dyDescent="0.2">
      <c r="B27" s="58" t="s">
        <v>16</v>
      </c>
      <c r="C27" s="24">
        <v>0</v>
      </c>
      <c r="D27" s="63">
        <v>876643</v>
      </c>
      <c r="E27" s="26">
        <v>0</v>
      </c>
      <c r="F27" s="26">
        <v>0</v>
      </c>
      <c r="G27" s="34">
        <f>SUM(C27:F27)</f>
        <v>876643</v>
      </c>
      <c r="H27" s="27">
        <f t="shared" si="0"/>
        <v>1.1860744373082777</v>
      </c>
      <c r="I27" s="3"/>
      <c r="J27" s="3"/>
      <c r="K27" s="3"/>
      <c r="L27" s="3"/>
      <c r="M27" s="3"/>
      <c r="N27" s="3"/>
    </row>
    <row r="28" spans="2:14" x14ac:dyDescent="0.2">
      <c r="B28" s="60" t="s">
        <v>17</v>
      </c>
      <c r="C28" s="29">
        <v>1392334</v>
      </c>
      <c r="D28" s="31">
        <v>1027049</v>
      </c>
      <c r="E28" s="35">
        <v>0</v>
      </c>
      <c r="F28" s="35">
        <v>0</v>
      </c>
      <c r="G28" s="36">
        <f>SUM(C28:F28)</f>
        <v>2419383</v>
      </c>
      <c r="H28" s="21">
        <f t="shared" si="0"/>
        <v>3.2733602280041172</v>
      </c>
      <c r="I28" s="3"/>
      <c r="J28" s="3"/>
      <c r="K28" s="3"/>
      <c r="L28" s="3"/>
      <c r="M28" s="3"/>
      <c r="N28" s="3"/>
    </row>
    <row r="29" spans="2:14" x14ac:dyDescent="0.2">
      <c r="B29" s="57" t="s">
        <v>58</v>
      </c>
      <c r="C29" s="23">
        <v>9600</v>
      </c>
      <c r="D29" s="31">
        <v>2364944</v>
      </c>
      <c r="E29" s="23">
        <v>0</v>
      </c>
      <c r="F29" s="23">
        <v>0</v>
      </c>
      <c r="G29" s="33">
        <f>SUM(C29:F29)</f>
        <v>2374544</v>
      </c>
      <c r="H29" s="22">
        <f t="shared" si="0"/>
        <v>3.2126942651270212</v>
      </c>
      <c r="I29" s="3"/>
      <c r="J29" s="3"/>
      <c r="K29" s="3"/>
      <c r="L29" s="3"/>
      <c r="M29" s="3"/>
      <c r="N29" s="3"/>
    </row>
    <row r="30" spans="2:14" x14ac:dyDescent="0.2">
      <c r="B30" s="57" t="s">
        <v>18</v>
      </c>
      <c r="C30" s="23">
        <v>1813545</v>
      </c>
      <c r="D30" s="31">
        <v>0</v>
      </c>
      <c r="E30" s="23">
        <v>0</v>
      </c>
      <c r="F30" s="23">
        <v>0</v>
      </c>
      <c r="G30" s="33">
        <f>SUM(C30:F30)</f>
        <v>1813545</v>
      </c>
      <c r="H30" s="22">
        <f t="shared" si="0"/>
        <v>2.4536776833993321</v>
      </c>
      <c r="I30" s="3"/>
      <c r="J30" s="3"/>
      <c r="K30" s="3"/>
      <c r="L30" s="3"/>
      <c r="M30" s="3"/>
      <c r="N30" s="3"/>
    </row>
    <row r="31" spans="2:14" x14ac:dyDescent="0.2">
      <c r="B31" s="57" t="s">
        <v>19</v>
      </c>
      <c r="C31" s="23">
        <v>0</v>
      </c>
      <c r="D31" s="31">
        <v>-985336</v>
      </c>
      <c r="E31" s="23">
        <v>0</v>
      </c>
      <c r="F31" s="23">
        <v>0</v>
      </c>
      <c r="G31" s="33">
        <f>SUM(C31:F31)</f>
        <v>-985336</v>
      </c>
      <c r="H31" s="22">
        <f t="shared" si="0"/>
        <v>-1.3331331474267052</v>
      </c>
      <c r="I31" s="3"/>
      <c r="J31" s="3"/>
      <c r="K31" s="3"/>
      <c r="L31" s="3"/>
      <c r="M31" s="3"/>
      <c r="N31" s="3"/>
    </row>
    <row r="32" spans="2:14" x14ac:dyDescent="0.2">
      <c r="B32" s="65" t="s">
        <v>20</v>
      </c>
      <c r="C32" s="24">
        <v>227597</v>
      </c>
      <c r="D32" s="63">
        <v>2270819</v>
      </c>
      <c r="E32" s="24">
        <v>0</v>
      </c>
      <c r="F32" s="24">
        <v>0</v>
      </c>
      <c r="G32" s="37">
        <f>SUM(C32:F32)</f>
        <v>2498416</v>
      </c>
      <c r="H32" s="25">
        <f t="shared" si="0"/>
        <v>3.3802897546230315</v>
      </c>
      <c r="I32" s="3"/>
      <c r="J32" s="3"/>
      <c r="K32" s="3"/>
      <c r="L32" s="3"/>
      <c r="M32" s="3"/>
      <c r="N32" s="3"/>
    </row>
    <row r="33" spans="2:14" x14ac:dyDescent="0.2">
      <c r="B33" s="64" t="s">
        <v>69</v>
      </c>
      <c r="C33" s="29">
        <v>0</v>
      </c>
      <c r="D33" s="31">
        <v>1577754</v>
      </c>
      <c r="E33" s="29">
        <v>0</v>
      </c>
      <c r="F33" s="29">
        <v>0</v>
      </c>
      <c r="G33" s="32">
        <f>SUM(C33:F33)</f>
        <v>1577754</v>
      </c>
      <c r="H33" s="28">
        <f t="shared" si="0"/>
        <v>2.1346587924170777</v>
      </c>
    </row>
    <row r="34" spans="2:14" x14ac:dyDescent="0.2">
      <c r="B34" s="57" t="s">
        <v>21</v>
      </c>
      <c r="C34" s="23">
        <v>451774</v>
      </c>
      <c r="D34" s="31">
        <v>600000</v>
      </c>
      <c r="E34" s="23">
        <v>0</v>
      </c>
      <c r="F34" s="23">
        <v>0</v>
      </c>
      <c r="G34" s="33">
        <f>SUM(C34:F34)</f>
        <v>1051774</v>
      </c>
      <c r="H34" s="22">
        <f t="shared" si="0"/>
        <v>1.4230219772763559</v>
      </c>
      <c r="I34" s="3"/>
      <c r="J34" s="3"/>
      <c r="K34" s="3"/>
      <c r="L34" s="3"/>
      <c r="M34" s="3"/>
      <c r="N34" s="3"/>
    </row>
    <row r="35" spans="2:14" x14ac:dyDescent="0.2">
      <c r="B35" s="57" t="s">
        <v>22</v>
      </c>
      <c r="C35" s="23">
        <v>0</v>
      </c>
      <c r="D35" s="31">
        <v>0</v>
      </c>
      <c r="E35" s="23">
        <v>0</v>
      </c>
      <c r="F35" s="23">
        <v>0</v>
      </c>
      <c r="G35" s="33">
        <f>SUM(C35:F35)</f>
        <v>0</v>
      </c>
      <c r="H35" s="22">
        <f t="shared" si="0"/>
        <v>0</v>
      </c>
      <c r="I35" s="3"/>
      <c r="J35" s="3"/>
      <c r="K35" s="3"/>
      <c r="L35" s="3"/>
      <c r="M35" s="3"/>
      <c r="N35" s="3"/>
    </row>
    <row r="36" spans="2:14" x14ac:dyDescent="0.2">
      <c r="B36" s="57" t="s">
        <v>70</v>
      </c>
      <c r="C36" s="23">
        <v>24443</v>
      </c>
      <c r="D36" s="31">
        <v>522422</v>
      </c>
      <c r="E36" s="23">
        <v>0</v>
      </c>
      <c r="F36" s="23">
        <v>0</v>
      </c>
      <c r="G36" s="33">
        <f>SUM(C36:F36)</f>
        <v>546865</v>
      </c>
      <c r="H36" s="22">
        <f t="shared" si="0"/>
        <v>0.73989365928729411</v>
      </c>
      <c r="I36" s="3"/>
      <c r="J36" s="3"/>
      <c r="K36" s="3"/>
      <c r="L36" s="3"/>
      <c r="M36" s="3"/>
      <c r="N36" s="3"/>
    </row>
    <row r="37" spans="2:14" x14ac:dyDescent="0.2">
      <c r="B37" s="58" t="s">
        <v>23</v>
      </c>
      <c r="C37" s="24">
        <v>191590</v>
      </c>
      <c r="D37" s="63">
        <v>290000</v>
      </c>
      <c r="E37" s="26">
        <v>0</v>
      </c>
      <c r="F37" s="26">
        <v>0</v>
      </c>
      <c r="G37" s="34">
        <f>SUM(C37:F37)</f>
        <v>481590</v>
      </c>
      <c r="H37" s="27">
        <f t="shared" si="0"/>
        <v>0.65157833720601599</v>
      </c>
      <c r="I37" s="3"/>
      <c r="J37" s="3"/>
      <c r="K37" s="3"/>
      <c r="L37" s="3"/>
      <c r="M37" s="3"/>
      <c r="N37" s="3"/>
    </row>
    <row r="38" spans="2:14" x14ac:dyDescent="0.2">
      <c r="B38" s="60" t="s">
        <v>24</v>
      </c>
      <c r="C38" s="29">
        <v>1701791</v>
      </c>
      <c r="D38" s="31">
        <v>995852</v>
      </c>
      <c r="E38" s="35">
        <v>0</v>
      </c>
      <c r="F38" s="35">
        <v>0</v>
      </c>
      <c r="G38" s="36">
        <f>SUM(C38:F38)</f>
        <v>2697643</v>
      </c>
      <c r="H38" s="21">
        <f t="shared" si="0"/>
        <v>3.6498385355083136</v>
      </c>
      <c r="I38" s="3"/>
      <c r="J38" s="3"/>
      <c r="K38" s="3"/>
      <c r="L38" s="3"/>
      <c r="M38" s="3"/>
      <c r="N38" s="3"/>
    </row>
    <row r="39" spans="2:14" x14ac:dyDescent="0.2">
      <c r="B39" s="57" t="s">
        <v>25</v>
      </c>
      <c r="C39" s="23">
        <v>3553177</v>
      </c>
      <c r="D39" s="31">
        <v>0</v>
      </c>
      <c r="E39" s="23">
        <v>624707</v>
      </c>
      <c r="F39" s="23">
        <v>0</v>
      </c>
      <c r="G39" s="33">
        <f>SUM(C39:F39)</f>
        <v>4177884</v>
      </c>
      <c r="H39" s="22">
        <f t="shared" si="0"/>
        <v>5.6525648575751557</v>
      </c>
      <c r="I39" s="3"/>
      <c r="J39" s="3"/>
      <c r="K39" s="3"/>
      <c r="L39" s="3"/>
      <c r="M39" s="3"/>
      <c r="N39" s="3"/>
    </row>
    <row r="40" spans="2:14" x14ac:dyDescent="0.2">
      <c r="B40" s="57" t="s">
        <v>26</v>
      </c>
      <c r="C40" s="23">
        <v>1537140</v>
      </c>
      <c r="D40" s="31">
        <v>1255835</v>
      </c>
      <c r="E40" s="23">
        <v>0</v>
      </c>
      <c r="F40" s="23">
        <v>0</v>
      </c>
      <c r="G40" s="33">
        <f>SUM(C40:F40)</f>
        <v>2792975</v>
      </c>
      <c r="H40" s="22">
        <f t="shared" si="0"/>
        <v>3.7788201714279213</v>
      </c>
      <c r="I40" s="3"/>
      <c r="J40" s="3"/>
      <c r="K40" s="3"/>
      <c r="L40" s="3"/>
      <c r="M40" s="3"/>
      <c r="N40" s="3"/>
    </row>
    <row r="41" spans="2:14" x14ac:dyDescent="0.2">
      <c r="B41" s="57" t="s">
        <v>27</v>
      </c>
      <c r="C41" s="23">
        <v>315272</v>
      </c>
      <c r="D41" s="31">
        <v>765468</v>
      </c>
      <c r="E41" s="23">
        <v>0</v>
      </c>
      <c r="F41" s="23">
        <v>0</v>
      </c>
      <c r="G41" s="33">
        <f>SUM(C41:F41)</f>
        <v>1080740</v>
      </c>
      <c r="H41" s="22">
        <f t="shared" si="0"/>
        <v>1.4622121974127986</v>
      </c>
      <c r="I41" s="3"/>
      <c r="J41" s="3"/>
      <c r="K41" s="3"/>
      <c r="L41" s="3"/>
      <c r="M41" s="3"/>
      <c r="N41" s="3"/>
    </row>
    <row r="42" spans="2:14" x14ac:dyDescent="0.2">
      <c r="B42" s="65" t="s">
        <v>28</v>
      </c>
      <c r="C42" s="24">
        <v>478609</v>
      </c>
      <c r="D42" s="63">
        <v>0</v>
      </c>
      <c r="E42" s="24">
        <v>0</v>
      </c>
      <c r="F42" s="24">
        <v>0</v>
      </c>
      <c r="G42" s="37">
        <f>SUM(C42:F42)</f>
        <v>478609</v>
      </c>
      <c r="H42" s="25">
        <f t="shared" si="0"/>
        <v>0.64754512425888022</v>
      </c>
      <c r="I42" s="3"/>
      <c r="J42" s="3"/>
      <c r="K42" s="3"/>
      <c r="L42" s="3"/>
      <c r="M42" s="3"/>
      <c r="N42" s="3"/>
    </row>
    <row r="43" spans="2:14" x14ac:dyDescent="0.2">
      <c r="B43" s="64" t="s">
        <v>29</v>
      </c>
      <c r="C43" s="29">
        <v>0</v>
      </c>
      <c r="D43" s="31">
        <v>162870</v>
      </c>
      <c r="E43" s="29">
        <v>0</v>
      </c>
      <c r="F43" s="29">
        <v>0</v>
      </c>
      <c r="G43" s="32">
        <f>SUM(C43:F43)</f>
        <v>162870</v>
      </c>
      <c r="H43" s="28">
        <f t="shared" si="0"/>
        <v>0.22035873622945623</v>
      </c>
      <c r="I43" s="3"/>
      <c r="J43" s="3"/>
      <c r="K43" s="3"/>
      <c r="L43" s="3"/>
      <c r="M43" s="3"/>
      <c r="N43" s="3"/>
    </row>
    <row r="44" spans="2:14" x14ac:dyDescent="0.2">
      <c r="B44" s="57" t="s">
        <v>59</v>
      </c>
      <c r="C44" s="23">
        <v>0</v>
      </c>
      <c r="D44" s="31">
        <v>239621</v>
      </c>
      <c r="E44" s="23">
        <v>0</v>
      </c>
      <c r="F44" s="23">
        <v>0</v>
      </c>
      <c r="G44" s="33">
        <f>SUM(C44:F44)</f>
        <v>239621</v>
      </c>
      <c r="H44" s="22">
        <f t="shared" si="0"/>
        <v>0.3242007781300334</v>
      </c>
      <c r="I44" s="3"/>
      <c r="J44" s="3"/>
      <c r="K44" s="3"/>
      <c r="L44" s="3"/>
      <c r="M44" s="3"/>
      <c r="N44" s="3"/>
    </row>
    <row r="45" spans="2:14" x14ac:dyDescent="0.2">
      <c r="B45" s="57" t="s">
        <v>52</v>
      </c>
      <c r="C45" s="23">
        <v>0</v>
      </c>
      <c r="D45" s="31">
        <v>0</v>
      </c>
      <c r="E45" s="23">
        <v>0</v>
      </c>
      <c r="F45" s="23">
        <v>0</v>
      </c>
      <c r="G45" s="33">
        <f>SUM(C45:F45)</f>
        <v>0</v>
      </c>
      <c r="H45" s="22">
        <f t="shared" si="0"/>
        <v>0</v>
      </c>
      <c r="I45" s="3"/>
      <c r="J45" s="3"/>
      <c r="K45" s="3"/>
      <c r="L45" s="3"/>
      <c r="M45" s="3"/>
      <c r="N45" s="3"/>
    </row>
    <row r="46" spans="2:14" x14ac:dyDescent="0.2">
      <c r="B46" s="57" t="s">
        <v>30</v>
      </c>
      <c r="C46" s="23">
        <v>579045</v>
      </c>
      <c r="D46" s="31">
        <v>965229</v>
      </c>
      <c r="E46" s="23">
        <v>0</v>
      </c>
      <c r="F46" s="23">
        <v>0</v>
      </c>
      <c r="G46" s="33">
        <f>SUM(C46:F46)</f>
        <v>1544274</v>
      </c>
      <c r="H46" s="22">
        <f t="shared" si="0"/>
        <v>2.0893612515012419</v>
      </c>
      <c r="I46" s="3"/>
      <c r="J46" s="3"/>
      <c r="K46" s="3"/>
      <c r="L46" s="3"/>
      <c r="M46" s="3"/>
      <c r="N46" s="3"/>
    </row>
    <row r="47" spans="2:14" x14ac:dyDescent="0.2">
      <c r="B47" s="58" t="s">
        <v>31</v>
      </c>
      <c r="C47" s="24">
        <v>0</v>
      </c>
      <c r="D47" s="63">
        <v>2674000</v>
      </c>
      <c r="E47" s="26">
        <v>0</v>
      </c>
      <c r="F47" s="26">
        <v>0</v>
      </c>
      <c r="G47" s="34">
        <f>SUM(C47:F47)</f>
        <v>2674000</v>
      </c>
      <c r="H47" s="27">
        <f t="shared" si="0"/>
        <v>3.6178501914260823</v>
      </c>
      <c r="I47" s="3"/>
      <c r="J47" s="3"/>
      <c r="K47" s="3"/>
      <c r="L47" s="3"/>
      <c r="M47" s="3"/>
      <c r="N47" s="3"/>
    </row>
    <row r="48" spans="2:14" x14ac:dyDescent="0.2">
      <c r="B48" s="60" t="s">
        <v>32</v>
      </c>
      <c r="C48" s="32">
        <v>0</v>
      </c>
      <c r="D48" s="31">
        <v>1792289</v>
      </c>
      <c r="E48" s="35">
        <v>0</v>
      </c>
      <c r="F48" s="35">
        <v>0</v>
      </c>
      <c r="G48" s="36">
        <f>SUM(C48:F48)</f>
        <v>1792289</v>
      </c>
      <c r="H48" s="21">
        <f t="shared" si="0"/>
        <v>2.4249188862157296</v>
      </c>
      <c r="I48" s="3"/>
      <c r="J48" s="3"/>
      <c r="K48" s="3"/>
      <c r="L48" s="3"/>
      <c r="M48" s="3"/>
      <c r="N48" s="3"/>
    </row>
    <row r="49" spans="2:14" x14ac:dyDescent="0.2">
      <c r="B49" s="57" t="s">
        <v>33</v>
      </c>
      <c r="C49" s="23">
        <v>389126</v>
      </c>
      <c r="D49" s="31">
        <v>701692</v>
      </c>
      <c r="E49" s="23">
        <v>0</v>
      </c>
      <c r="F49" s="23">
        <v>0</v>
      </c>
      <c r="G49" s="33">
        <f>SUM(C49:F49)</f>
        <v>1090818</v>
      </c>
      <c r="H49" s="22">
        <f t="shared" si="0"/>
        <v>1.4758474607745011</v>
      </c>
      <c r="I49" s="3"/>
      <c r="J49" s="3"/>
      <c r="K49" s="3"/>
      <c r="L49" s="3"/>
      <c r="M49" s="3"/>
      <c r="N49" s="3"/>
    </row>
    <row r="50" spans="2:14" x14ac:dyDescent="0.2">
      <c r="B50" s="57" t="s">
        <v>60</v>
      </c>
      <c r="C50" s="23">
        <v>0</v>
      </c>
      <c r="D50" s="31">
        <v>0</v>
      </c>
      <c r="E50" s="23">
        <v>0</v>
      </c>
      <c r="F50" s="23">
        <v>0</v>
      </c>
      <c r="G50" s="33">
        <f>SUM(C50:F50)</f>
        <v>0</v>
      </c>
      <c r="H50" s="22">
        <f t="shared" si="0"/>
        <v>0</v>
      </c>
      <c r="I50" s="3"/>
      <c r="J50" s="3"/>
      <c r="K50" s="3"/>
      <c r="L50" s="3"/>
      <c r="M50" s="3"/>
      <c r="N50" s="3"/>
    </row>
    <row r="51" spans="2:14" x14ac:dyDescent="0.2">
      <c r="B51" s="57" t="s">
        <v>34</v>
      </c>
      <c r="C51" s="23">
        <v>294588</v>
      </c>
      <c r="D51" s="31">
        <v>3122022</v>
      </c>
      <c r="E51" s="23">
        <v>0</v>
      </c>
      <c r="F51" s="23">
        <v>0</v>
      </c>
      <c r="G51" s="33">
        <f>SUM(C51:F51)</f>
        <v>3416610</v>
      </c>
      <c r="H51" s="22">
        <f t="shared" si="0"/>
        <v>4.6225815791055593</v>
      </c>
      <c r="I51" s="3"/>
      <c r="J51" s="3"/>
      <c r="K51" s="3"/>
      <c r="L51" s="3"/>
      <c r="M51" s="3"/>
      <c r="N51" s="3"/>
    </row>
    <row r="52" spans="2:14" x14ac:dyDescent="0.2">
      <c r="B52" s="65" t="s">
        <v>61</v>
      </c>
      <c r="C52" s="24">
        <v>344179</v>
      </c>
      <c r="D52" s="63">
        <v>4035409</v>
      </c>
      <c r="E52" s="24">
        <v>0</v>
      </c>
      <c r="F52" s="24">
        <v>0</v>
      </c>
      <c r="G52" s="37">
        <f>SUM(C52:F52)</f>
        <v>4379588</v>
      </c>
      <c r="H52" s="25">
        <f t="shared" si="0"/>
        <v>5.9254649529421739</v>
      </c>
      <c r="I52" s="3"/>
      <c r="J52" s="3"/>
      <c r="K52" s="3"/>
      <c r="L52" s="3"/>
      <c r="M52" s="3"/>
      <c r="N52" s="3"/>
    </row>
    <row r="53" spans="2:14" x14ac:dyDescent="0.2">
      <c r="B53" s="64" t="s">
        <v>35</v>
      </c>
      <c r="C53" s="29">
        <v>553938</v>
      </c>
      <c r="D53" s="31">
        <v>539483</v>
      </c>
      <c r="E53" s="29">
        <v>698212</v>
      </c>
      <c r="F53" s="29">
        <v>0</v>
      </c>
      <c r="G53" s="32">
        <f>SUM(C53:F53)</f>
        <v>1791633</v>
      </c>
      <c r="H53" s="28">
        <f t="shared" si="0"/>
        <v>2.4240313358321934</v>
      </c>
      <c r="I53" s="3"/>
      <c r="J53" s="3"/>
      <c r="K53" s="3"/>
      <c r="L53" s="3"/>
      <c r="M53" s="3"/>
      <c r="N53" s="3"/>
    </row>
    <row r="54" spans="2:14" x14ac:dyDescent="0.2">
      <c r="B54" s="57" t="s">
        <v>36</v>
      </c>
      <c r="C54" s="23">
        <v>0</v>
      </c>
      <c r="D54" s="31">
        <v>3449899</v>
      </c>
      <c r="E54" s="23">
        <v>0</v>
      </c>
      <c r="F54" s="23">
        <v>0</v>
      </c>
      <c r="G54" s="33">
        <f>SUM(C54:F54)</f>
        <v>3449899</v>
      </c>
      <c r="H54" s="22">
        <f t="shared" si="0"/>
        <v>4.6676207021505798</v>
      </c>
      <c r="I54" s="3"/>
      <c r="J54" s="3"/>
      <c r="K54" s="3"/>
      <c r="L54" s="3"/>
      <c r="M54" s="3"/>
      <c r="N54" s="3"/>
    </row>
    <row r="55" spans="2:14" x14ac:dyDescent="0.2">
      <c r="B55" s="57" t="s">
        <v>37</v>
      </c>
      <c r="C55" s="23">
        <v>211203</v>
      </c>
      <c r="D55" s="31">
        <v>0</v>
      </c>
      <c r="E55" s="23">
        <v>0</v>
      </c>
      <c r="F55" s="23">
        <v>0</v>
      </c>
      <c r="G55" s="33">
        <f>SUM(C55:F55)</f>
        <v>211203</v>
      </c>
      <c r="H55" s="22">
        <f t="shared" si="0"/>
        <v>0.2857519872773982</v>
      </c>
      <c r="I55" s="3"/>
      <c r="J55" s="3"/>
      <c r="K55" s="3"/>
      <c r="L55" s="3"/>
      <c r="M55" s="3"/>
      <c r="N55" s="3"/>
    </row>
    <row r="56" spans="2:14" x14ac:dyDescent="0.2">
      <c r="B56" s="57" t="s">
        <v>62</v>
      </c>
      <c r="C56" s="23">
        <v>0</v>
      </c>
      <c r="D56" s="31">
        <v>0</v>
      </c>
      <c r="E56" s="23">
        <v>0</v>
      </c>
      <c r="F56" s="23">
        <v>0</v>
      </c>
      <c r="G56" s="33">
        <f>SUM(C56:F56)</f>
        <v>0</v>
      </c>
      <c r="H56" s="22">
        <f t="shared" si="0"/>
        <v>0</v>
      </c>
      <c r="I56" s="3"/>
      <c r="J56" s="3"/>
      <c r="K56" s="3"/>
      <c r="L56" s="3"/>
      <c r="M56" s="3"/>
      <c r="N56" s="3"/>
    </row>
    <row r="57" spans="2:14" x14ac:dyDescent="0.2">
      <c r="B57" s="58" t="s">
        <v>46</v>
      </c>
      <c r="C57" s="24">
        <v>3414620</v>
      </c>
      <c r="D57" s="63">
        <v>0</v>
      </c>
      <c r="E57" s="24">
        <v>0</v>
      </c>
      <c r="F57" s="26">
        <v>0</v>
      </c>
      <c r="G57" s="34">
        <f>SUM(C57:F57)</f>
        <v>3414620</v>
      </c>
      <c r="H57" s="27">
        <f t="shared" si="0"/>
        <v>4.6198891625457472</v>
      </c>
      <c r="I57" s="3"/>
      <c r="J57" s="3"/>
      <c r="K57" s="3"/>
      <c r="L57" s="3"/>
      <c r="M57" s="3"/>
      <c r="N57" s="3"/>
    </row>
    <row r="58" spans="2:14" x14ac:dyDescent="0.2">
      <c r="B58" s="60" t="s">
        <v>38</v>
      </c>
      <c r="C58" s="29">
        <v>62000</v>
      </c>
      <c r="D58" s="31">
        <v>138000</v>
      </c>
      <c r="E58" s="29">
        <v>0</v>
      </c>
      <c r="F58" s="35">
        <v>0</v>
      </c>
      <c r="G58" s="36">
        <f>SUM(C58:F58)</f>
        <v>200000</v>
      </c>
      <c r="H58" s="21">
        <f t="shared" si="0"/>
        <v>0.27059462912685728</v>
      </c>
      <c r="I58" s="3"/>
      <c r="J58" s="3"/>
      <c r="K58" s="3"/>
      <c r="L58" s="3"/>
      <c r="M58" s="3"/>
      <c r="N58" s="3"/>
    </row>
    <row r="59" spans="2:14" x14ac:dyDescent="0.2">
      <c r="B59" s="57" t="s">
        <v>63</v>
      </c>
      <c r="C59" s="23">
        <v>0</v>
      </c>
      <c r="D59" s="31">
        <v>0</v>
      </c>
      <c r="E59" s="23">
        <v>0</v>
      </c>
      <c r="F59" s="23">
        <v>0</v>
      </c>
      <c r="G59" s="33">
        <f>SUM(C59:F59)</f>
        <v>0</v>
      </c>
      <c r="H59" s="22">
        <f t="shared" si="0"/>
        <v>0</v>
      </c>
      <c r="I59" s="3"/>
      <c r="J59" s="3"/>
      <c r="K59" s="3"/>
      <c r="L59" s="3"/>
      <c r="M59" s="3"/>
      <c r="N59" s="3"/>
    </row>
    <row r="60" spans="2:14" x14ac:dyDescent="0.2">
      <c r="B60" s="57" t="s">
        <v>39</v>
      </c>
      <c r="C60" s="23">
        <v>3923354</v>
      </c>
      <c r="D60" s="31">
        <v>2104177</v>
      </c>
      <c r="E60" s="23">
        <v>113143</v>
      </c>
      <c r="F60" s="23">
        <v>0</v>
      </c>
      <c r="G60" s="33">
        <f>SUM(C60:F60)</f>
        <v>6140674</v>
      </c>
      <c r="H60" s="22">
        <f t="shared" si="0"/>
        <v>8.3081670180946769</v>
      </c>
      <c r="I60" s="3"/>
      <c r="J60" s="3"/>
      <c r="K60" s="3"/>
      <c r="L60" s="3"/>
      <c r="M60" s="3"/>
      <c r="N60" s="3"/>
    </row>
    <row r="61" spans="2:14" x14ac:dyDescent="0.2">
      <c r="B61" s="57" t="s">
        <v>40</v>
      </c>
      <c r="C61" s="23">
        <v>0</v>
      </c>
      <c r="D61" s="31">
        <v>0</v>
      </c>
      <c r="E61" s="23">
        <v>0</v>
      </c>
      <c r="F61" s="23">
        <v>0</v>
      </c>
      <c r="G61" s="33">
        <f>SUM(C61:F61)</f>
        <v>0</v>
      </c>
      <c r="H61" s="22">
        <f t="shared" si="0"/>
        <v>0</v>
      </c>
      <c r="I61" s="3"/>
      <c r="J61" s="3"/>
      <c r="K61" s="3"/>
      <c r="L61" s="3"/>
      <c r="M61" s="3"/>
      <c r="N61" s="3"/>
    </row>
    <row r="62" spans="2:14" x14ac:dyDescent="0.2">
      <c r="B62" s="56" t="s">
        <v>64</v>
      </c>
      <c r="C62" s="24">
        <v>0</v>
      </c>
      <c r="D62" s="63">
        <v>1161788</v>
      </c>
      <c r="E62" s="24">
        <v>0</v>
      </c>
      <c r="F62" s="24">
        <v>0</v>
      </c>
      <c r="G62" s="37">
        <f>SUM(C62:F62)</f>
        <v>1161788</v>
      </c>
      <c r="H62" s="25">
        <f t="shared" si="0"/>
        <v>1.5718679649201663</v>
      </c>
      <c r="I62" s="3"/>
      <c r="J62" s="3"/>
      <c r="K62" s="3"/>
      <c r="L62" s="3"/>
      <c r="M62" s="3"/>
      <c r="N62" s="3"/>
    </row>
    <row r="63" spans="2:14" x14ac:dyDescent="0.2">
      <c r="B63" s="52" t="s">
        <v>54</v>
      </c>
      <c r="C63" s="29">
        <v>0</v>
      </c>
      <c r="D63" s="31">
        <v>0</v>
      </c>
      <c r="E63" s="29">
        <v>0</v>
      </c>
      <c r="F63" s="29">
        <v>0</v>
      </c>
      <c r="G63" s="32">
        <f>SUM(C63:F63)</f>
        <v>0</v>
      </c>
      <c r="H63" s="28">
        <f t="shared" si="0"/>
        <v>0</v>
      </c>
      <c r="I63" s="3"/>
      <c r="J63" s="3"/>
      <c r="K63" s="3"/>
      <c r="L63" s="3"/>
      <c r="M63" s="3"/>
      <c r="N63" s="3"/>
    </row>
    <row r="64" spans="2:14" x14ac:dyDescent="0.2">
      <c r="B64" s="53" t="s">
        <v>53</v>
      </c>
      <c r="C64" s="23">
        <v>0</v>
      </c>
      <c r="D64" s="31">
        <v>0</v>
      </c>
      <c r="E64" s="23">
        <v>0</v>
      </c>
      <c r="F64" s="23">
        <v>0</v>
      </c>
      <c r="G64" s="33">
        <f>SUM(C64:F64)</f>
        <v>0</v>
      </c>
      <c r="H64" s="22">
        <f t="shared" si="0"/>
        <v>0</v>
      </c>
      <c r="I64" s="3"/>
      <c r="J64" s="3"/>
      <c r="K64" s="3"/>
      <c r="L64" s="3"/>
      <c r="M64" s="3"/>
      <c r="N64" s="3"/>
    </row>
    <row r="65" spans="2:15" x14ac:dyDescent="0.2">
      <c r="B65" s="53" t="s">
        <v>41</v>
      </c>
      <c r="C65" s="23">
        <v>0</v>
      </c>
      <c r="D65" s="31">
        <v>1866545</v>
      </c>
      <c r="E65" s="23">
        <v>0</v>
      </c>
      <c r="F65" s="23">
        <v>0</v>
      </c>
      <c r="G65" s="33">
        <f>SUM(C65:F65)</f>
        <v>1866545</v>
      </c>
      <c r="H65" s="22">
        <f t="shared" si="0"/>
        <v>2.5253852601179494</v>
      </c>
      <c r="I65" s="3"/>
      <c r="J65" s="3"/>
      <c r="K65" s="3"/>
      <c r="L65" s="3"/>
      <c r="M65" s="3"/>
      <c r="N65" s="3"/>
    </row>
    <row r="66" spans="2:15" x14ac:dyDescent="0.2">
      <c r="B66" s="53" t="s">
        <v>42</v>
      </c>
      <c r="C66" s="23">
        <v>0</v>
      </c>
      <c r="D66" s="31">
        <v>1897672</v>
      </c>
      <c r="E66" s="23">
        <v>0</v>
      </c>
      <c r="F66" s="23">
        <v>0</v>
      </c>
      <c r="G66" s="33">
        <f>SUM(C66:F66)</f>
        <v>1897672</v>
      </c>
      <c r="H66" s="22">
        <f t="shared" si="0"/>
        <v>2.5674992552221076</v>
      </c>
      <c r="I66" s="3"/>
      <c r="J66" s="3"/>
      <c r="K66" s="3"/>
      <c r="L66" s="3"/>
      <c r="M66" s="3"/>
      <c r="N66" s="3"/>
    </row>
    <row r="67" spans="2:15" x14ac:dyDescent="0.2">
      <c r="B67" s="53" t="s">
        <v>43</v>
      </c>
      <c r="C67" s="23">
        <v>1519495</v>
      </c>
      <c r="D67" s="31">
        <v>127081</v>
      </c>
      <c r="E67" s="23">
        <v>0</v>
      </c>
      <c r="F67" s="23">
        <v>0</v>
      </c>
      <c r="G67" s="33">
        <f>SUM(C67:F67)</f>
        <v>1646576</v>
      </c>
      <c r="H67" s="22">
        <f t="shared" si="0"/>
        <v>2.2277731102459208</v>
      </c>
      <c r="I67" s="3"/>
      <c r="J67" s="3"/>
      <c r="K67" s="3"/>
      <c r="L67" s="3"/>
      <c r="M67" s="3"/>
      <c r="N67" s="3"/>
    </row>
    <row r="68" spans="2:15" ht="15.75" thickBot="1" x14ac:dyDescent="0.25">
      <c r="B68" s="59" t="s">
        <v>44</v>
      </c>
      <c r="C68" s="26">
        <v>0</v>
      </c>
      <c r="D68" s="31">
        <v>937820</v>
      </c>
      <c r="E68" s="26">
        <v>0</v>
      </c>
      <c r="F68" s="26">
        <v>0</v>
      </c>
      <c r="G68" s="34">
        <f>SUM(C68:F68)</f>
        <v>937820</v>
      </c>
      <c r="H68" s="27">
        <f t="shared" si="0"/>
        <v>1.2688452754387465</v>
      </c>
      <c r="I68" s="3"/>
      <c r="J68" s="3"/>
      <c r="K68" s="3"/>
      <c r="L68" s="3"/>
      <c r="M68" s="3"/>
      <c r="N68" s="3"/>
    </row>
    <row r="69" spans="2:15" x14ac:dyDescent="0.2">
      <c r="B69" s="8"/>
      <c r="C69" s="9"/>
      <c r="D69" s="9"/>
      <c r="E69" s="9"/>
      <c r="F69" s="9"/>
      <c r="G69" s="14"/>
      <c r="H69" s="15"/>
      <c r="I69" s="3"/>
      <c r="J69" s="3"/>
      <c r="K69" s="3"/>
      <c r="L69" s="3"/>
      <c r="M69" s="3"/>
      <c r="N69" s="3"/>
    </row>
    <row r="70" spans="2:15" x14ac:dyDescent="0.2">
      <c r="B70" s="10" t="s">
        <v>7</v>
      </c>
      <c r="C70" s="6">
        <f t="shared" ref="C70:F70" si="1">SUM(C13:C68)</f>
        <v>26875191</v>
      </c>
      <c r="D70" s="6">
        <f t="shared" si="1"/>
        <v>45932359</v>
      </c>
      <c r="E70" s="6">
        <f t="shared" si="1"/>
        <v>1436062</v>
      </c>
      <c r="F70" s="6">
        <f t="shared" si="1"/>
        <v>-332315</v>
      </c>
      <c r="G70" s="16">
        <f>SUM(C70:F70)</f>
        <v>73911297</v>
      </c>
      <c r="H70" s="17">
        <f>SUM(H13:H69)</f>
        <v>100.00000000000003</v>
      </c>
      <c r="I70" s="3" t="s">
        <v>0</v>
      </c>
      <c r="J70" s="3" t="s">
        <v>0</v>
      </c>
      <c r="K70" s="3" t="s">
        <v>0</v>
      </c>
      <c r="L70" s="3"/>
      <c r="M70" s="3"/>
      <c r="N70" s="3"/>
    </row>
    <row r="71" spans="2:15" x14ac:dyDescent="0.2">
      <c r="B71" s="10"/>
      <c r="C71" s="6"/>
      <c r="D71" s="6"/>
      <c r="E71" s="6"/>
      <c r="F71" s="6"/>
      <c r="G71" s="16"/>
      <c r="H71" s="17"/>
      <c r="I71" s="3"/>
      <c r="J71" s="3"/>
      <c r="K71" s="3"/>
      <c r="L71" s="3"/>
      <c r="M71" s="3"/>
      <c r="N71" s="3"/>
    </row>
    <row r="72" spans="2:15" x14ac:dyDescent="0.2">
      <c r="B72" s="11" t="s">
        <v>8</v>
      </c>
      <c r="C72" s="7">
        <f>(C70/$G$70)*100</f>
        <v>36.361411706792261</v>
      </c>
      <c r="D72" s="7">
        <f>(D70/$G$70)*100</f>
        <v>62.145248242633336</v>
      </c>
      <c r="E72" s="7">
        <f>(E70/$G$70)*100</f>
        <v>1.9429533214658647</v>
      </c>
      <c r="F72" s="7">
        <f>(F70/$G$70)*100</f>
        <v>-0.44961327089145786</v>
      </c>
      <c r="G72" s="18">
        <f>SUM(C72:F72)</f>
        <v>100</v>
      </c>
      <c r="H72" s="17"/>
      <c r="I72" s="3"/>
      <c r="J72" s="3"/>
      <c r="K72" s="3"/>
      <c r="L72" s="3"/>
      <c r="M72" s="3"/>
      <c r="N72" s="3"/>
    </row>
    <row r="73" spans="2:15" ht="15.75" thickBot="1" x14ac:dyDescent="0.25">
      <c r="B73" s="12" t="s">
        <v>9</v>
      </c>
      <c r="C73" s="13"/>
      <c r="D73" s="13"/>
      <c r="E73" s="13"/>
      <c r="F73" s="13"/>
      <c r="G73" s="19" t="s">
        <v>0</v>
      </c>
      <c r="H73" s="20"/>
      <c r="I73" s="3"/>
      <c r="J73" s="3"/>
      <c r="K73" s="3"/>
      <c r="L73" s="3"/>
      <c r="M73" s="3"/>
      <c r="N73" s="3"/>
      <c r="O73" s="3"/>
    </row>
    <row r="74" spans="2:15" x14ac:dyDescent="0.2"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2:15" ht="15.75" x14ac:dyDescent="0.25">
      <c r="B75" s="66" t="s">
        <v>71</v>
      </c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2:15" x14ac:dyDescent="0.2"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2:15" x14ac:dyDescent="0.2">
      <c r="G77" s="3"/>
      <c r="H77" s="3"/>
    </row>
    <row r="78" spans="2:15" x14ac:dyDescent="0.2">
      <c r="G78" s="3"/>
      <c r="H78" s="3"/>
    </row>
    <row r="79" spans="2:15" x14ac:dyDescent="0.2">
      <c r="G79" s="3"/>
      <c r="H79" s="3"/>
    </row>
  </sheetData>
  <mergeCells count="2">
    <mergeCell ref="B2:H2"/>
    <mergeCell ref="B4:H4"/>
  </mergeCells>
  <phoneticPr fontId="0" type="noConversion"/>
  <pageMargins left="0.5" right="0.5" top="0.5" bottom="0.5" header="0.5" footer="0.5"/>
  <pageSetup scale="6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35</vt:lpstr>
      <vt:lpstr>'35'!Print_Area</vt:lpstr>
      <vt:lpstr>Print_Area_MI</vt:lpstr>
    </vt:vector>
  </TitlesOfParts>
  <Company>Department of Transportation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USDOT_User</cp:lastModifiedBy>
  <cp:lastPrinted>2003-03-17T15:44:29Z</cp:lastPrinted>
  <dcterms:created xsi:type="dcterms:W3CDTF">1999-02-24T13:04:41Z</dcterms:created>
  <dcterms:modified xsi:type="dcterms:W3CDTF">2015-10-13T21:17:54Z</dcterms:modified>
</cp:coreProperties>
</file>