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90" windowWidth="19230" windowHeight="6045"/>
  </bookViews>
  <sheets>
    <sheet name="t-37" sheetId="1" r:id="rId1"/>
  </sheets>
  <definedNames>
    <definedName name="_xlnm.Print_Area" localSheetId="0">'t-37'!$A$1:$T$73</definedName>
    <definedName name="Print_Area_MI">'t-37'!$B$1:$Y$73</definedName>
  </definedNames>
  <calcPr calcId="145621"/>
</workbook>
</file>

<file path=xl/calcChain.xml><?xml version="1.0" encoding="utf-8"?>
<calcChain xmlns="http://schemas.openxmlformats.org/spreadsheetml/2006/main">
  <c r="O68" i="1" l="1"/>
  <c r="P68" i="1"/>
  <c r="O70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T11" i="1"/>
  <c r="S11" i="1"/>
  <c r="R68" i="1"/>
  <c r="Q68" i="1"/>
  <c r="J68" i="1"/>
  <c r="I68" i="1"/>
  <c r="G68" i="1"/>
  <c r="M68" i="1"/>
  <c r="N68" i="1"/>
  <c r="K68" i="1"/>
  <c r="L68" i="1"/>
  <c r="H68" i="1"/>
  <c r="E68" i="1"/>
  <c r="F68" i="1"/>
  <c r="C68" i="1"/>
  <c r="D68" i="1"/>
  <c r="S68" i="1" l="1"/>
  <c r="C70" i="1" s="1"/>
  <c r="T68" i="1"/>
  <c r="G70" i="1" l="1"/>
  <c r="E70" i="1"/>
  <c r="M70" i="1"/>
  <c r="I70" i="1"/>
  <c r="Q70" i="1"/>
  <c r="K70" i="1"/>
  <c r="S70" i="1" l="1"/>
</calcChain>
</file>

<file path=xl/sharedStrings.xml><?xml version="1.0" encoding="utf-8"?>
<sst xmlns="http://schemas.openxmlformats.org/spreadsheetml/2006/main" count="111" uniqueCount="79">
  <si>
    <t xml:space="preserve"> </t>
  </si>
  <si>
    <t xml:space="preserve">       35' - 40'</t>
  </si>
  <si>
    <t xml:space="preserve">           30'</t>
  </si>
  <si>
    <t xml:space="preserve">         &lt;30'</t>
  </si>
  <si>
    <t xml:space="preserve">      TROLLEY</t>
  </si>
  <si>
    <t xml:space="preserve">       INTERCITY</t>
  </si>
  <si>
    <t xml:space="preserve">        VEHICLE</t>
  </si>
  <si>
    <t xml:space="preserve">          BUS</t>
  </si>
  <si>
    <t xml:space="preserve">         BUS</t>
  </si>
  <si>
    <t xml:space="preserve">     STYLE BUS</t>
  </si>
  <si>
    <t xml:space="preserve">             BUS</t>
  </si>
  <si>
    <t xml:space="preserve">          VANS</t>
  </si>
  <si>
    <t xml:space="preserve">          TOTAL</t>
  </si>
  <si>
    <t>#</t>
  </si>
  <si>
    <t>$</t>
  </si>
  <si>
    <t>Alabama</t>
  </si>
  <si>
    <t>Alaska</t>
  </si>
  <si>
    <t>California</t>
  </si>
  <si>
    <t>Colorado</t>
  </si>
  <si>
    <t>Connecticut</t>
  </si>
  <si>
    <t>Georgia</t>
  </si>
  <si>
    <t>Idaho</t>
  </si>
  <si>
    <t>Illinois</t>
  </si>
  <si>
    <t>Indiana</t>
  </si>
  <si>
    <t>Iowa</t>
  </si>
  <si>
    <t>Kentucky</t>
  </si>
  <si>
    <t>Maine</t>
  </si>
  <si>
    <t>Maryland</t>
  </si>
  <si>
    <t>Minnesota</t>
  </si>
  <si>
    <t>Mississippi</t>
  </si>
  <si>
    <t>Missouri</t>
  </si>
  <si>
    <t>New York</t>
  </si>
  <si>
    <t>North Carolina</t>
  </si>
  <si>
    <t>Ohio</t>
  </si>
  <si>
    <t>South Carolina</t>
  </si>
  <si>
    <t>Tennessee</t>
  </si>
  <si>
    <t>Texas</t>
  </si>
  <si>
    <t>Virginia</t>
  </si>
  <si>
    <t>Wisconsin</t>
  </si>
  <si>
    <t>Lousiana</t>
  </si>
  <si>
    <t>Florida</t>
  </si>
  <si>
    <t>Michigan</t>
  </si>
  <si>
    <t>Nebraska</t>
  </si>
  <si>
    <t>Oklahoma</t>
  </si>
  <si>
    <t>Pennsylvania</t>
  </si>
  <si>
    <t>Washington</t>
  </si>
  <si>
    <t>TABLE 37</t>
  </si>
  <si>
    <t>Vermont</t>
  </si>
  <si>
    <t>Arizona</t>
  </si>
  <si>
    <t>Montana</t>
  </si>
  <si>
    <t>New Mexico</t>
  </si>
  <si>
    <t>Kansas</t>
  </si>
  <si>
    <t>New Jersey</t>
  </si>
  <si>
    <t>North Dakota</t>
  </si>
  <si>
    <t>Oregon</t>
  </si>
  <si>
    <t>Utah</t>
  </si>
  <si>
    <t>American Samoa</t>
  </si>
  <si>
    <t>Arkansas</t>
  </si>
  <si>
    <t>District of Columbia</t>
  </si>
  <si>
    <t>Guam</t>
  </si>
  <si>
    <t>Delaware</t>
  </si>
  <si>
    <t>Hawaii</t>
  </si>
  <si>
    <t>Massachussets</t>
  </si>
  <si>
    <t>Nevada</t>
  </si>
  <si>
    <t>New Hampshire</t>
  </si>
  <si>
    <t>Northern Mariana Islands</t>
  </si>
  <si>
    <t>Puerto Rico</t>
  </si>
  <si>
    <t>Rhode Island</t>
  </si>
  <si>
    <t>South Dakota</t>
  </si>
  <si>
    <t>Virgin Islands</t>
  </si>
  <si>
    <t>West Virginia</t>
  </si>
  <si>
    <t>Wyoming</t>
  </si>
  <si>
    <t>FERRY BOASTS</t>
  </si>
  <si>
    <t xml:space="preserve">        FY 2011</t>
  </si>
  <si>
    <t>SEDAN /</t>
  </si>
  <si>
    <t xml:space="preserve"> STATION WAGON</t>
  </si>
  <si>
    <t>Does not include Bus Used ($-680)</t>
  </si>
  <si>
    <t>Note: Table includes Rehabilitation and Rebuild.</t>
  </si>
  <si>
    <t>FY 2012 NON-URBANIZED AREA FORMULA OBLIGATIONS FOR MOTOR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</si>
</sst>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0_)"/>
    <numFmt numFmtId="165" formatCode="#,##0.0_);\(#,##0.0\)"/>
    <numFmt numFmtId="166" formatCode="dd\-mmm\-yy_)"/>
  </numFmts>
  <fonts count="6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36"/>
      </left>
      <right/>
      <top style="double">
        <color indexed="36"/>
      </top>
      <bottom/>
      <diagonal/>
    </border>
    <border>
      <left/>
      <right/>
      <top style="double">
        <color indexed="36"/>
      </top>
      <bottom/>
      <diagonal/>
    </border>
    <border>
      <left/>
      <right style="thin">
        <color indexed="8"/>
      </right>
      <top style="double">
        <color indexed="36"/>
      </top>
      <bottom/>
      <diagonal/>
    </border>
    <border>
      <left style="double">
        <color indexed="36"/>
      </left>
      <right/>
      <top/>
      <bottom/>
      <diagonal/>
    </border>
    <border>
      <left style="double">
        <color indexed="36"/>
      </left>
      <right/>
      <top/>
      <bottom style="double">
        <color indexed="36"/>
      </bottom>
      <diagonal/>
    </border>
    <border>
      <left/>
      <right/>
      <top/>
      <bottom style="double">
        <color indexed="36"/>
      </bottom>
      <diagonal/>
    </border>
    <border>
      <left/>
      <right style="thin">
        <color indexed="8"/>
      </right>
      <top/>
      <bottom style="double">
        <color indexed="36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36"/>
      </right>
      <top/>
      <bottom/>
      <diagonal/>
    </border>
    <border>
      <left/>
      <right style="double">
        <color indexed="36"/>
      </right>
      <top/>
      <bottom style="double">
        <color indexed="36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thin">
        <color indexed="8"/>
      </right>
      <top/>
      <bottom style="hair">
        <color theme="1"/>
      </bottom>
      <diagonal/>
    </border>
    <border>
      <left style="thin">
        <color indexed="8"/>
      </left>
      <right style="thin">
        <color indexed="8"/>
      </right>
      <top/>
      <bottom style="hair">
        <color theme="1"/>
      </bottom>
      <diagonal/>
    </border>
    <border>
      <left style="thin">
        <color indexed="8"/>
      </left>
      <right/>
      <top/>
      <bottom style="hair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/>
      <diagonal/>
    </border>
    <border>
      <left style="thin">
        <color indexed="8"/>
      </left>
      <right style="thin">
        <color indexed="8"/>
      </right>
      <top/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indexed="8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theme="1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theme="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double">
        <color rgb="FF7030A0"/>
      </bottom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">
    <xf numFmtId="166" fontId="0" fillId="0" borderId="0"/>
  </cellStyleXfs>
  <cellXfs count="118">
    <xf numFmtId="166" fontId="0" fillId="0" borderId="0" xfId="0"/>
    <xf numFmtId="166" fontId="0" fillId="0" borderId="1" xfId="0" applyBorder="1"/>
    <xf numFmtId="166" fontId="2" fillId="0" borderId="0" xfId="0" applyFont="1"/>
    <xf numFmtId="166" fontId="2" fillId="0" borderId="2" xfId="0" applyFont="1" applyBorder="1"/>
    <xf numFmtId="37" fontId="0" fillId="0" borderId="0" xfId="0" applyNumberFormat="1" applyProtection="1"/>
    <xf numFmtId="5" fontId="0" fillId="0" borderId="2" xfId="0" applyNumberFormat="1" applyBorder="1" applyProtection="1"/>
    <xf numFmtId="37" fontId="0" fillId="0" borderId="2" xfId="0" applyNumberFormat="1" applyBorder="1" applyProtection="1"/>
    <xf numFmtId="166" fontId="2" fillId="0" borderId="3" xfId="0" applyFont="1" applyBorder="1"/>
    <xf numFmtId="164" fontId="0" fillId="0" borderId="0" xfId="0" applyNumberFormat="1" applyProtection="1"/>
    <xf numFmtId="166" fontId="2" fillId="0" borderId="0" xfId="0" applyFont="1" applyAlignment="1">
      <alignment horizontal="center"/>
    </xf>
    <xf numFmtId="166" fontId="2" fillId="0" borderId="1" xfId="0" applyFont="1" applyBorder="1" applyAlignment="1">
      <alignment horizontal="center"/>
    </xf>
    <xf numFmtId="166" fontId="2" fillId="0" borderId="4" xfId="0" applyFont="1" applyBorder="1" applyAlignment="1">
      <alignment horizontal="center"/>
    </xf>
    <xf numFmtId="166" fontId="0" fillId="0" borderId="5" xfId="0" applyBorder="1"/>
    <xf numFmtId="166" fontId="0" fillId="0" borderId="6" xfId="0" applyBorder="1"/>
    <xf numFmtId="166" fontId="0" fillId="0" borderId="7" xfId="0" applyBorder="1"/>
    <xf numFmtId="166" fontId="2" fillId="0" borderId="8" xfId="0" applyFont="1" applyBorder="1"/>
    <xf numFmtId="164" fontId="0" fillId="0" borderId="0" xfId="0" applyNumberFormat="1" applyBorder="1" applyProtection="1"/>
    <xf numFmtId="166" fontId="3" fillId="0" borderId="8" xfId="0" applyFont="1" applyBorder="1"/>
    <xf numFmtId="166" fontId="0" fillId="0" borderId="9" xfId="0" applyBorder="1"/>
    <xf numFmtId="164" fontId="0" fillId="0" borderId="10" xfId="0" applyNumberFormat="1" applyBorder="1" applyProtection="1"/>
    <xf numFmtId="164" fontId="0" fillId="0" borderId="11" xfId="0" applyNumberFormat="1" applyBorder="1" applyProtection="1"/>
    <xf numFmtId="166" fontId="0" fillId="0" borderId="10" xfId="0" applyBorder="1"/>
    <xf numFmtId="166" fontId="0" fillId="0" borderId="11" xfId="0" applyBorder="1"/>
    <xf numFmtId="165" fontId="4" fillId="0" borderId="0" xfId="0" applyNumberFormat="1" applyFont="1" applyBorder="1" applyProtection="1"/>
    <xf numFmtId="5" fontId="4" fillId="0" borderId="2" xfId="0" applyNumberFormat="1" applyFont="1" applyBorder="1" applyProtection="1"/>
    <xf numFmtId="166" fontId="0" fillId="0" borderId="12" xfId="0" applyBorder="1"/>
    <xf numFmtId="166" fontId="0" fillId="0" borderId="13" xfId="0" applyBorder="1"/>
    <xf numFmtId="166" fontId="0" fillId="0" borderId="14" xfId="0" applyBorder="1"/>
    <xf numFmtId="166" fontId="0" fillId="0" borderId="15" xfId="0" applyBorder="1"/>
    <xf numFmtId="166" fontId="0" fillId="0" borderId="16" xfId="0" applyBorder="1"/>
    <xf numFmtId="166" fontId="0" fillId="0" borderId="17" xfId="0" applyBorder="1"/>
    <xf numFmtId="164" fontId="5" fillId="0" borderId="0" xfId="0" applyNumberFormat="1" applyFont="1" applyBorder="1" applyProtection="1"/>
    <xf numFmtId="5" fontId="5" fillId="0" borderId="18" xfId="0" applyNumberFormat="1" applyFont="1" applyBorder="1" applyProtection="1"/>
    <xf numFmtId="164" fontId="5" fillId="0" borderId="10" xfId="0" applyNumberFormat="1" applyFont="1" applyBorder="1" applyProtection="1"/>
    <xf numFmtId="164" fontId="5" fillId="0" borderId="19" xfId="0" applyNumberFormat="1" applyFont="1" applyBorder="1" applyProtection="1"/>
    <xf numFmtId="1" fontId="0" fillId="0" borderId="20" xfId="0" applyNumberFormat="1" applyBorder="1"/>
    <xf numFmtId="166" fontId="0" fillId="0" borderId="21" xfId="0" applyBorder="1"/>
    <xf numFmtId="5" fontId="0" fillId="0" borderId="22" xfId="0" applyNumberFormat="1" applyBorder="1" applyProtection="1"/>
    <xf numFmtId="37" fontId="0" fillId="0" borderId="22" xfId="0" applyNumberFormat="1" applyBorder="1" applyProtection="1"/>
    <xf numFmtId="37" fontId="5" fillId="2" borderId="22" xfId="0" applyNumberFormat="1" applyFont="1" applyFill="1" applyBorder="1" applyProtection="1"/>
    <xf numFmtId="0" fontId="0" fillId="0" borderId="22" xfId="0" applyNumberFormat="1" applyBorder="1"/>
    <xf numFmtId="1" fontId="0" fillId="0" borderId="2" xfId="0" applyNumberFormat="1" applyBorder="1"/>
    <xf numFmtId="1" fontId="0" fillId="0" borderId="22" xfId="0" applyNumberFormat="1" applyBorder="1"/>
    <xf numFmtId="37" fontId="0" fillId="0" borderId="25" xfId="0" applyNumberFormat="1" applyBorder="1" applyProtection="1"/>
    <xf numFmtId="37" fontId="0" fillId="0" borderId="26" xfId="0" applyNumberFormat="1" applyBorder="1" applyProtection="1"/>
    <xf numFmtId="37" fontId="5" fillId="2" borderId="26" xfId="0" applyNumberFormat="1" applyFont="1" applyFill="1" applyBorder="1" applyProtection="1"/>
    <xf numFmtId="166" fontId="2" fillId="0" borderId="0" xfId="0" applyFont="1" applyBorder="1"/>
    <xf numFmtId="1" fontId="0" fillId="0" borderId="0" xfId="0" applyNumberFormat="1" applyBorder="1" applyProtection="1"/>
    <xf numFmtId="1" fontId="5" fillId="0" borderId="0" xfId="0" applyNumberFormat="1" applyFont="1" applyBorder="1" applyProtection="1"/>
    <xf numFmtId="37" fontId="5" fillId="0" borderId="18" xfId="0" applyNumberFormat="1" applyFont="1" applyBorder="1" applyProtection="1"/>
    <xf numFmtId="166" fontId="2" fillId="0" borderId="29" xfId="0" applyFont="1" applyBorder="1" applyProtection="1">
      <protection locked="0"/>
    </xf>
    <xf numFmtId="37" fontId="0" fillId="0" borderId="30" xfId="0" applyNumberFormat="1" applyBorder="1" applyProtection="1">
      <protection locked="0"/>
    </xf>
    <xf numFmtId="37" fontId="0" fillId="0" borderId="31" xfId="0" applyNumberFormat="1" applyBorder="1" applyProtection="1">
      <protection locked="0"/>
    </xf>
    <xf numFmtId="0" fontId="0" fillId="0" borderId="31" xfId="0" applyNumberFormat="1" applyBorder="1" applyProtection="1">
      <protection locked="0"/>
    </xf>
    <xf numFmtId="166" fontId="2" fillId="0" borderId="33" xfId="0" applyFont="1" applyBorder="1"/>
    <xf numFmtId="5" fontId="0" fillId="0" borderId="24" xfId="0" applyNumberFormat="1" applyBorder="1" applyProtection="1"/>
    <xf numFmtId="37" fontId="0" fillId="0" borderId="24" xfId="0" applyNumberFormat="1" applyBorder="1" applyProtection="1"/>
    <xf numFmtId="37" fontId="0" fillId="0" borderId="32" xfId="0" applyNumberFormat="1" applyBorder="1" applyProtection="1">
      <protection locked="0"/>
    </xf>
    <xf numFmtId="166" fontId="0" fillId="0" borderId="23" xfId="0" applyBorder="1"/>
    <xf numFmtId="166" fontId="2" fillId="0" borderId="0" xfId="0" applyFont="1" applyBorder="1" applyAlignment="1">
      <alignment horizontal="center"/>
    </xf>
    <xf numFmtId="166" fontId="2" fillId="0" borderId="33" xfId="0" applyFont="1" applyBorder="1" applyAlignment="1">
      <alignment horizontal="center"/>
    </xf>
    <xf numFmtId="37" fontId="5" fillId="0" borderId="0" xfId="0" applyNumberFormat="1" applyFont="1" applyBorder="1" applyProtection="1"/>
    <xf numFmtId="166" fontId="5" fillId="0" borderId="34" xfId="0" applyFont="1" applyBorder="1"/>
    <xf numFmtId="37" fontId="5" fillId="2" borderId="34" xfId="0" applyNumberFormat="1" applyFont="1" applyFill="1" applyBorder="1" applyProtection="1"/>
    <xf numFmtId="5" fontId="5" fillId="2" borderId="34" xfId="0" applyNumberFormat="1" applyFont="1" applyFill="1" applyBorder="1" applyProtection="1"/>
    <xf numFmtId="37" fontId="5" fillId="2" borderId="35" xfId="0" applyNumberFormat="1" applyFont="1" applyFill="1" applyBorder="1" applyProtection="1"/>
    <xf numFmtId="37" fontId="5" fillId="2" borderId="36" xfId="0" applyNumberFormat="1" applyFont="1" applyFill="1" applyBorder="1" applyProtection="1"/>
    <xf numFmtId="37" fontId="0" fillId="0" borderId="26" xfId="0" applyNumberFormat="1" applyBorder="1" applyProtection="1">
      <protection locked="0"/>
    </xf>
    <xf numFmtId="37" fontId="5" fillId="2" borderId="26" xfId="0" applyNumberFormat="1" applyFont="1" applyFill="1" applyBorder="1" applyProtection="1">
      <protection locked="0"/>
    </xf>
    <xf numFmtId="166" fontId="2" fillId="0" borderId="22" xfId="0" applyFont="1" applyBorder="1"/>
    <xf numFmtId="166" fontId="2" fillId="0" borderId="26" xfId="0" applyFont="1" applyBorder="1"/>
    <xf numFmtId="166" fontId="2" fillId="0" borderId="37" xfId="0" applyFont="1" applyBorder="1"/>
    <xf numFmtId="37" fontId="0" fillId="0" borderId="37" xfId="0" applyNumberFormat="1" applyBorder="1" applyProtection="1"/>
    <xf numFmtId="37" fontId="5" fillId="2" borderId="37" xfId="0" applyNumberFormat="1" applyFont="1" applyFill="1" applyBorder="1" applyProtection="1"/>
    <xf numFmtId="166" fontId="2" fillId="0" borderId="38" xfId="0" applyFont="1" applyBorder="1"/>
    <xf numFmtId="37" fontId="0" fillId="0" borderId="38" xfId="0" applyNumberFormat="1" applyBorder="1" applyProtection="1"/>
    <xf numFmtId="37" fontId="5" fillId="2" borderId="38" xfId="0" applyNumberFormat="1" applyFont="1" applyFill="1" applyBorder="1" applyProtection="1"/>
    <xf numFmtId="166" fontId="2" fillId="0" borderId="40" xfId="0" applyFont="1" applyBorder="1"/>
    <xf numFmtId="37" fontId="0" fillId="0" borderId="40" xfId="0" applyNumberFormat="1" applyBorder="1" applyProtection="1"/>
    <xf numFmtId="37" fontId="5" fillId="2" borderId="40" xfId="0" applyNumberFormat="1" applyFont="1" applyFill="1" applyBorder="1" applyProtection="1"/>
    <xf numFmtId="166" fontId="2" fillId="0" borderId="36" xfId="0" applyFont="1" applyBorder="1"/>
    <xf numFmtId="37" fontId="0" fillId="0" borderId="36" xfId="0" applyNumberFormat="1" applyBorder="1" applyProtection="1"/>
    <xf numFmtId="166" fontId="2" fillId="0" borderId="41" xfId="0" applyFont="1" applyBorder="1"/>
    <xf numFmtId="37" fontId="0" fillId="0" borderId="41" xfId="0" applyNumberFormat="1" applyBorder="1" applyProtection="1"/>
    <xf numFmtId="37" fontId="5" fillId="2" borderId="41" xfId="0" applyNumberFormat="1" applyFont="1" applyFill="1" applyBorder="1" applyProtection="1"/>
    <xf numFmtId="166" fontId="2" fillId="0" borderId="34" xfId="0" applyFont="1" applyBorder="1"/>
    <xf numFmtId="37" fontId="0" fillId="0" borderId="34" xfId="0" applyNumberFormat="1" applyBorder="1" applyProtection="1"/>
    <xf numFmtId="166" fontId="2" fillId="0" borderId="42" xfId="0" applyFont="1" applyBorder="1"/>
    <xf numFmtId="37" fontId="0" fillId="0" borderId="42" xfId="0" applyNumberFormat="1" applyBorder="1" applyProtection="1"/>
    <xf numFmtId="37" fontId="5" fillId="2" borderId="42" xfId="0" applyNumberFormat="1" applyFont="1" applyFill="1" applyBorder="1" applyProtection="1"/>
    <xf numFmtId="166" fontId="2" fillId="0" borderId="39" xfId="0" applyFont="1" applyBorder="1"/>
    <xf numFmtId="37" fontId="0" fillId="0" borderId="39" xfId="0" applyNumberFormat="1" applyBorder="1" applyProtection="1"/>
    <xf numFmtId="37" fontId="5" fillId="2" borderId="39" xfId="0" applyNumberFormat="1" applyFont="1" applyFill="1" applyBorder="1" applyProtection="1"/>
    <xf numFmtId="166" fontId="2" fillId="0" borderId="43" xfId="0" applyFont="1" applyBorder="1"/>
    <xf numFmtId="37" fontId="0" fillId="0" borderId="43" xfId="0" applyNumberFormat="1" applyBorder="1" applyProtection="1"/>
    <xf numFmtId="37" fontId="5" fillId="2" borderId="43" xfId="0" applyNumberFormat="1" applyFont="1" applyFill="1" applyBorder="1" applyProtection="1"/>
    <xf numFmtId="37" fontId="5" fillId="2" borderId="44" xfId="0" applyNumberFormat="1" applyFont="1" applyFill="1" applyBorder="1" applyProtection="1"/>
    <xf numFmtId="166" fontId="2" fillId="0" borderId="0" xfId="0" applyFont="1" applyAlignment="1">
      <alignment wrapText="1"/>
    </xf>
    <xf numFmtId="166" fontId="2" fillId="0" borderId="2" xfId="0" applyFont="1" applyBorder="1" applyAlignment="1">
      <alignment wrapText="1"/>
    </xf>
    <xf numFmtId="5" fontId="0" fillId="0" borderId="0" xfId="0" applyNumberFormat="1" applyBorder="1" applyProtection="1"/>
    <xf numFmtId="5" fontId="4" fillId="0" borderId="0" xfId="0" applyNumberFormat="1" applyFont="1" applyBorder="1" applyProtection="1"/>
    <xf numFmtId="166" fontId="2" fillId="0" borderId="45" xfId="0" applyFont="1" applyBorder="1"/>
    <xf numFmtId="37" fontId="0" fillId="0" borderId="0" xfId="0" applyNumberFormat="1" applyBorder="1" applyProtection="1"/>
    <xf numFmtId="166" fontId="2" fillId="0" borderId="24" xfId="0" applyFont="1" applyBorder="1" applyAlignment="1"/>
    <xf numFmtId="166" fontId="0" fillId="0" borderId="2" xfId="0" applyBorder="1" applyAlignment="1"/>
    <xf numFmtId="166" fontId="1" fillId="0" borderId="27" xfId="0" applyFont="1" applyBorder="1" applyAlignment="1">
      <alignment horizontal="center"/>
    </xf>
    <xf numFmtId="166" fontId="1" fillId="0" borderId="0" xfId="0" applyFont="1" applyBorder="1" applyAlignment="1">
      <alignment horizontal="center"/>
    </xf>
    <xf numFmtId="166" fontId="1" fillId="0" borderId="28" xfId="0" applyFont="1" applyBorder="1" applyAlignment="1">
      <alignment horizontal="center"/>
    </xf>
    <xf numFmtId="166" fontId="2" fillId="0" borderId="24" xfId="0" applyFont="1" applyBorder="1" applyAlignment="1">
      <alignment horizontal="center"/>
    </xf>
    <xf numFmtId="166" fontId="0" fillId="0" borderId="2" xfId="0" applyBorder="1" applyAlignment="1">
      <alignment horizontal="center"/>
    </xf>
    <xf numFmtId="166" fontId="2" fillId="0" borderId="24" xfId="0" applyFont="1" applyBorder="1" applyAlignment="1">
      <alignment vertical="center"/>
    </xf>
    <xf numFmtId="166" fontId="0" fillId="0" borderId="2" xfId="0" applyBorder="1" applyAlignment="1">
      <alignment vertical="center"/>
    </xf>
    <xf numFmtId="166" fontId="2" fillId="0" borderId="0" xfId="0" applyFont="1" applyBorder="1" applyAlignment="1">
      <alignment horizontal="center"/>
    </xf>
    <xf numFmtId="166" fontId="2" fillId="0" borderId="24" xfId="0" applyFont="1" applyBorder="1" applyAlignment="1">
      <alignment horizontal="center" vertical="center"/>
    </xf>
    <xf numFmtId="166" fontId="2" fillId="0" borderId="2" xfId="0" applyFont="1" applyBorder="1" applyAlignment="1">
      <alignment horizontal="center" vertical="center"/>
    </xf>
    <xf numFmtId="166" fontId="0" fillId="0" borderId="0" xfId="0" applyBorder="1"/>
    <xf numFmtId="164" fontId="2" fillId="0" borderId="0" xfId="0" applyNumberFormat="1" applyFont="1" applyBorder="1" applyProtection="1"/>
    <xf numFmtId="164" fontId="2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X76"/>
  <sheetViews>
    <sheetView tabSelected="1" defaultGridColor="0" topLeftCell="B1" colorId="22" zoomScale="75" zoomScaleNormal="77" workbookViewId="0">
      <pane xSplit="1" ySplit="9" topLeftCell="C10" activePane="bottomRight" state="frozen"/>
      <selection activeCell="B1" sqref="B1"/>
      <selection pane="topRight" activeCell="C1" sqref="C1"/>
      <selection pane="bottomLeft" activeCell="B13" sqref="B13"/>
      <selection pane="bottomRight" activeCell="H77" sqref="H77"/>
    </sheetView>
  </sheetViews>
  <sheetFormatPr defaultColWidth="11.44140625" defaultRowHeight="15" x14ac:dyDescent="0.2"/>
  <cols>
    <col min="1" max="1" width="2.77734375" customWidth="1"/>
    <col min="2" max="2" width="17.77734375" customWidth="1"/>
    <col min="3" max="3" width="5.77734375" customWidth="1"/>
    <col min="4" max="4" width="11.77734375" customWidth="1"/>
    <col min="5" max="5" width="5.77734375" customWidth="1"/>
    <col min="6" max="6" width="11.77734375" customWidth="1"/>
    <col min="7" max="7" width="5.77734375" customWidth="1"/>
    <col min="8" max="8" width="11.77734375" customWidth="1"/>
    <col min="9" max="9" width="5.77734375" customWidth="1"/>
    <col min="10" max="10" width="11.77734375" customWidth="1"/>
    <col min="11" max="11" width="7.88671875" customWidth="1"/>
    <col min="12" max="12" width="11.77734375" customWidth="1"/>
    <col min="13" max="13" width="5.77734375" customWidth="1"/>
    <col min="14" max="14" width="11.77734375" customWidth="1"/>
    <col min="15" max="15" width="5.44140625" customWidth="1"/>
    <col min="16" max="16" width="11.77734375" customWidth="1"/>
    <col min="17" max="17" width="5.77734375" customWidth="1"/>
    <col min="18" max="18" width="11.77734375" customWidth="1"/>
    <col min="19" max="19" width="5.77734375" customWidth="1"/>
    <col min="20" max="20" width="11.77734375" customWidth="1"/>
    <col min="21" max="21" width="15.77734375" customWidth="1"/>
  </cols>
  <sheetData>
    <row r="1" spans="2:24" ht="15.75" thickTop="1" x14ac:dyDescent="0.2"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/>
    </row>
    <row r="2" spans="2:24" ht="18" x14ac:dyDescent="0.25">
      <c r="B2" s="105" t="s">
        <v>46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7"/>
    </row>
    <row r="3" spans="2:24" ht="18" x14ac:dyDescent="0.25">
      <c r="B3" s="105" t="s">
        <v>78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7"/>
      <c r="U3" t="s">
        <v>0</v>
      </c>
      <c r="V3" t="s">
        <v>0</v>
      </c>
    </row>
    <row r="4" spans="2:24" ht="15.75" thickBot="1" x14ac:dyDescent="0.25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 t="s">
        <v>0</v>
      </c>
      <c r="R4" s="29"/>
      <c r="S4" s="29" t="s">
        <v>0</v>
      </c>
      <c r="T4" s="30"/>
    </row>
    <row r="5" spans="2:24" ht="16.5" thickTop="1" x14ac:dyDescent="0.25"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46"/>
      <c r="P5" s="101"/>
      <c r="Q5" s="2"/>
      <c r="R5" s="3"/>
      <c r="S5" s="2" t="s">
        <v>73</v>
      </c>
      <c r="T5" s="54"/>
    </row>
    <row r="6" spans="2:24" ht="15.75" x14ac:dyDescent="0.25">
      <c r="C6" s="2" t="s">
        <v>1</v>
      </c>
      <c r="D6" s="3"/>
      <c r="E6" s="2" t="s">
        <v>2</v>
      </c>
      <c r="F6" s="3"/>
      <c r="G6" s="2" t="s">
        <v>3</v>
      </c>
      <c r="H6" s="3"/>
      <c r="I6" s="108" t="s">
        <v>4</v>
      </c>
      <c r="J6" s="109"/>
      <c r="K6" s="108" t="s">
        <v>5</v>
      </c>
      <c r="L6" s="109"/>
      <c r="M6" s="9" t="s">
        <v>0</v>
      </c>
      <c r="N6" s="3"/>
      <c r="O6" s="46"/>
      <c r="P6" s="3"/>
      <c r="Q6" s="97"/>
      <c r="R6" s="98"/>
      <c r="S6" s="2" t="s">
        <v>6</v>
      </c>
      <c r="T6" s="54"/>
    </row>
    <row r="7" spans="2:24" ht="15.75" x14ac:dyDescent="0.25">
      <c r="C7" s="2" t="s">
        <v>7</v>
      </c>
      <c r="D7" s="3"/>
      <c r="E7" s="2" t="s">
        <v>8</v>
      </c>
      <c r="F7" s="3"/>
      <c r="G7" s="2" t="s">
        <v>8</v>
      </c>
      <c r="H7" s="3"/>
      <c r="I7" s="108" t="s">
        <v>9</v>
      </c>
      <c r="J7" s="109"/>
      <c r="K7" s="108" t="s">
        <v>10</v>
      </c>
      <c r="L7" s="109"/>
      <c r="M7" s="110" t="s">
        <v>11</v>
      </c>
      <c r="N7" s="111"/>
      <c r="O7" s="113" t="s">
        <v>74</v>
      </c>
      <c r="P7" s="114"/>
      <c r="Q7" s="112" t="s">
        <v>72</v>
      </c>
      <c r="R7" s="109"/>
      <c r="S7" s="2" t="s">
        <v>12</v>
      </c>
      <c r="T7" s="54"/>
    </row>
    <row r="8" spans="2:24" ht="15.75" x14ac:dyDescent="0.25">
      <c r="C8" s="2"/>
      <c r="D8" s="3"/>
      <c r="E8" s="2"/>
      <c r="F8" s="3"/>
      <c r="G8" s="2"/>
      <c r="H8" s="3"/>
      <c r="I8" s="2"/>
      <c r="J8" s="3"/>
      <c r="K8" s="2"/>
      <c r="L8" s="3"/>
      <c r="M8" s="2"/>
      <c r="N8" s="3"/>
      <c r="O8" s="103" t="s">
        <v>75</v>
      </c>
      <c r="P8" s="104"/>
      <c r="Q8" s="2"/>
      <c r="R8" s="3"/>
      <c r="S8" s="2"/>
      <c r="T8" s="54"/>
    </row>
    <row r="9" spans="2:24" ht="15.75" x14ac:dyDescent="0.25">
      <c r="B9" s="1"/>
      <c r="C9" s="10" t="s">
        <v>13</v>
      </c>
      <c r="D9" s="11" t="s">
        <v>14</v>
      </c>
      <c r="E9" s="10" t="s">
        <v>13</v>
      </c>
      <c r="F9" s="11" t="s">
        <v>14</v>
      </c>
      <c r="G9" s="10" t="s">
        <v>13</v>
      </c>
      <c r="H9" s="11" t="s">
        <v>14</v>
      </c>
      <c r="I9" s="10" t="s">
        <v>13</v>
      </c>
      <c r="J9" s="11" t="s">
        <v>14</v>
      </c>
      <c r="K9" s="10" t="s">
        <v>13</v>
      </c>
      <c r="L9" s="11" t="s">
        <v>14</v>
      </c>
      <c r="M9" s="10" t="s">
        <v>13</v>
      </c>
      <c r="N9" s="11" t="s">
        <v>14</v>
      </c>
      <c r="O9" s="10" t="s">
        <v>13</v>
      </c>
      <c r="P9" s="11" t="s">
        <v>14</v>
      </c>
      <c r="Q9" s="10" t="s">
        <v>13</v>
      </c>
      <c r="R9" s="11" t="s">
        <v>14</v>
      </c>
      <c r="S9" s="59" t="s">
        <v>13</v>
      </c>
      <c r="T9" s="60" t="s">
        <v>14</v>
      </c>
    </row>
    <row r="10" spans="2:24" x14ac:dyDescent="0.2"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58"/>
      <c r="S10" s="62"/>
      <c r="T10" s="62"/>
    </row>
    <row r="11" spans="2:24" ht="16.899999999999999" customHeight="1" x14ac:dyDescent="0.25">
      <c r="B11" s="2" t="s">
        <v>15</v>
      </c>
      <c r="C11" s="6">
        <v>0</v>
      </c>
      <c r="D11" s="37">
        <v>0</v>
      </c>
      <c r="E11" s="38">
        <v>3</v>
      </c>
      <c r="F11" s="37">
        <v>164270</v>
      </c>
      <c r="G11" s="38">
        <v>27</v>
      </c>
      <c r="H11" s="37">
        <v>1675680</v>
      </c>
      <c r="I11" s="38">
        <v>0</v>
      </c>
      <c r="J11" s="37">
        <v>0</v>
      </c>
      <c r="K11" s="38">
        <v>0</v>
      </c>
      <c r="L11" s="37">
        <v>0</v>
      </c>
      <c r="M11" s="38">
        <v>38</v>
      </c>
      <c r="N11" s="37">
        <v>1507572</v>
      </c>
      <c r="O11" s="37">
        <v>0</v>
      </c>
      <c r="P11" s="37">
        <v>0</v>
      </c>
      <c r="Q11" s="38">
        <v>0</v>
      </c>
      <c r="R11" s="55">
        <v>0</v>
      </c>
      <c r="S11" s="63">
        <f>SUM(C11,E11,G11,I11,K11,M11,O11,Q11)</f>
        <v>68</v>
      </c>
      <c r="T11" s="64">
        <f>SUM(D11,F11,H11,J11,L11,N11,P11,R11)</f>
        <v>3347522</v>
      </c>
      <c r="U11" s="4"/>
      <c r="V11" s="4"/>
      <c r="W11" s="4"/>
    </row>
    <row r="12" spans="2:24" ht="16.899999999999999" customHeight="1" x14ac:dyDescent="0.25">
      <c r="B12" s="2" t="s">
        <v>16</v>
      </c>
      <c r="C12" s="6">
        <v>0</v>
      </c>
      <c r="D12" s="38">
        <v>0</v>
      </c>
      <c r="E12" s="38">
        <v>1</v>
      </c>
      <c r="F12" s="40">
        <v>91000</v>
      </c>
      <c r="G12" s="38">
        <v>1</v>
      </c>
      <c r="H12" s="38">
        <v>91000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1</v>
      </c>
      <c r="R12" s="56">
        <v>862110</v>
      </c>
      <c r="S12" s="63">
        <f t="shared" ref="S12:S66" si="0">SUM(C12,E12,G12,I12,K12,M12,O12,Q12)</f>
        <v>3</v>
      </c>
      <c r="T12" s="63">
        <f t="shared" ref="T12:T66" si="1">SUM(D12,F12,H12,J12,L12,N12,P12,R12)</f>
        <v>1044110</v>
      </c>
      <c r="U12" s="4"/>
      <c r="V12" s="4"/>
      <c r="W12" s="4"/>
      <c r="X12" s="4"/>
    </row>
    <row r="13" spans="2:24" ht="16.899999999999999" customHeight="1" x14ac:dyDescent="0.25">
      <c r="B13" s="2" t="s">
        <v>56</v>
      </c>
      <c r="C13" s="6">
        <v>0</v>
      </c>
      <c r="D13" s="38">
        <v>0</v>
      </c>
      <c r="E13" s="38">
        <v>0</v>
      </c>
      <c r="F13" s="40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56">
        <v>0</v>
      </c>
      <c r="S13" s="63">
        <f t="shared" si="0"/>
        <v>0</v>
      </c>
      <c r="T13" s="63">
        <f t="shared" si="1"/>
        <v>0</v>
      </c>
      <c r="U13" s="4"/>
      <c r="V13" s="4"/>
      <c r="W13" s="4"/>
      <c r="X13" s="4"/>
    </row>
    <row r="14" spans="2:24" ht="16.899999999999999" customHeight="1" x14ac:dyDescent="0.25">
      <c r="B14" s="2" t="s">
        <v>48</v>
      </c>
      <c r="C14" s="6">
        <v>0</v>
      </c>
      <c r="D14" s="38">
        <v>0</v>
      </c>
      <c r="E14" s="38">
        <v>1</v>
      </c>
      <c r="F14" s="40">
        <v>-135549</v>
      </c>
      <c r="G14" s="38">
        <v>10</v>
      </c>
      <c r="H14" s="38">
        <v>1195804</v>
      </c>
      <c r="I14" s="38">
        <v>0</v>
      </c>
      <c r="J14" s="38">
        <v>0</v>
      </c>
      <c r="K14" s="38">
        <v>0</v>
      </c>
      <c r="L14" s="38">
        <v>0</v>
      </c>
      <c r="M14" s="38">
        <v>3</v>
      </c>
      <c r="N14" s="38">
        <v>96217</v>
      </c>
      <c r="O14" s="38">
        <v>0</v>
      </c>
      <c r="P14" s="38">
        <v>0</v>
      </c>
      <c r="Q14" s="38">
        <v>0</v>
      </c>
      <c r="R14" s="56">
        <v>0</v>
      </c>
      <c r="S14" s="65">
        <f t="shared" si="0"/>
        <v>14</v>
      </c>
      <c r="T14" s="65">
        <f t="shared" si="1"/>
        <v>1156472</v>
      </c>
      <c r="U14" s="4"/>
      <c r="V14" s="4"/>
      <c r="W14" s="4"/>
      <c r="X14" s="4"/>
    </row>
    <row r="15" spans="2:24" ht="16.5" customHeight="1" x14ac:dyDescent="0.25">
      <c r="B15" s="50" t="s">
        <v>57</v>
      </c>
      <c r="C15" s="51">
        <v>0</v>
      </c>
      <c r="D15" s="52">
        <v>0</v>
      </c>
      <c r="E15" s="52">
        <v>0</v>
      </c>
      <c r="F15" s="53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7">
        <v>0</v>
      </c>
      <c r="P15" s="57">
        <v>0</v>
      </c>
      <c r="Q15" s="57">
        <v>0</v>
      </c>
      <c r="R15" s="67">
        <v>0</v>
      </c>
      <c r="S15" s="68">
        <f t="shared" si="0"/>
        <v>0</v>
      </c>
      <c r="T15" s="68">
        <f t="shared" si="1"/>
        <v>0</v>
      </c>
      <c r="U15" s="4"/>
      <c r="V15" s="4"/>
      <c r="W15" s="4"/>
      <c r="X15" s="4"/>
    </row>
    <row r="16" spans="2:24" ht="16.899999999999999" customHeight="1" x14ac:dyDescent="0.25">
      <c r="B16" s="2" t="s">
        <v>17</v>
      </c>
      <c r="C16" s="41">
        <v>4</v>
      </c>
      <c r="D16" s="42">
        <v>1140670</v>
      </c>
      <c r="E16" s="38">
        <v>2</v>
      </c>
      <c r="F16" s="38">
        <v>433534</v>
      </c>
      <c r="G16" s="38">
        <v>6</v>
      </c>
      <c r="H16" s="38">
        <v>428115</v>
      </c>
      <c r="I16" s="38">
        <v>0</v>
      </c>
      <c r="J16" s="38">
        <v>0</v>
      </c>
      <c r="K16" s="38">
        <v>0</v>
      </c>
      <c r="L16" s="40">
        <v>0</v>
      </c>
      <c r="M16" s="38">
        <v>2</v>
      </c>
      <c r="N16" s="38">
        <v>127000</v>
      </c>
      <c r="O16" s="38">
        <v>0</v>
      </c>
      <c r="P16" s="38">
        <v>0</v>
      </c>
      <c r="Q16" s="38">
        <v>0</v>
      </c>
      <c r="R16" s="56">
        <v>0</v>
      </c>
      <c r="S16" s="66">
        <f t="shared" si="0"/>
        <v>14</v>
      </c>
      <c r="T16" s="66">
        <f t="shared" si="1"/>
        <v>2129319</v>
      </c>
      <c r="U16" s="4"/>
      <c r="V16" s="4"/>
      <c r="W16" s="4"/>
      <c r="X16" s="4"/>
    </row>
    <row r="17" spans="2:24" ht="18" customHeight="1" x14ac:dyDescent="0.25">
      <c r="B17" s="2" t="s">
        <v>18</v>
      </c>
      <c r="C17" s="6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56">
        <v>0</v>
      </c>
      <c r="S17" s="63">
        <f t="shared" si="0"/>
        <v>0</v>
      </c>
      <c r="T17" s="63">
        <f t="shared" si="1"/>
        <v>0</v>
      </c>
      <c r="U17" s="4"/>
      <c r="V17" s="4"/>
      <c r="W17" s="4"/>
      <c r="X17" s="4"/>
    </row>
    <row r="18" spans="2:24" ht="16.899999999999999" customHeight="1" x14ac:dyDescent="0.25">
      <c r="B18" s="2" t="s">
        <v>19</v>
      </c>
      <c r="C18" s="6">
        <v>0</v>
      </c>
      <c r="D18" s="38">
        <v>0</v>
      </c>
      <c r="E18" s="38">
        <v>0</v>
      </c>
      <c r="F18" s="38">
        <v>0</v>
      </c>
      <c r="G18" s="38">
        <v>6</v>
      </c>
      <c r="H18" s="38">
        <v>340000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56">
        <v>0</v>
      </c>
      <c r="S18" s="63">
        <f t="shared" si="0"/>
        <v>6</v>
      </c>
      <c r="T18" s="63">
        <f t="shared" si="1"/>
        <v>340000</v>
      </c>
      <c r="U18" s="4"/>
    </row>
    <row r="19" spans="2:24" ht="16.899999999999999" customHeight="1" x14ac:dyDescent="0.25">
      <c r="B19" s="2" t="s">
        <v>60</v>
      </c>
      <c r="C19" s="6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56">
        <v>0</v>
      </c>
      <c r="S19" s="65">
        <f t="shared" si="0"/>
        <v>0</v>
      </c>
      <c r="T19" s="65">
        <f t="shared" si="1"/>
        <v>0</v>
      </c>
      <c r="U19" s="4"/>
    </row>
    <row r="20" spans="2:24" ht="16.899999999999999" customHeight="1" x14ac:dyDescent="0.25">
      <c r="B20" s="7" t="s">
        <v>58</v>
      </c>
      <c r="C20" s="43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5">
        <f t="shared" si="0"/>
        <v>0</v>
      </c>
      <c r="T20" s="45">
        <f t="shared" si="1"/>
        <v>0</v>
      </c>
    </row>
    <row r="21" spans="2:24" ht="16.899999999999999" customHeight="1" x14ac:dyDescent="0.25">
      <c r="B21" s="2" t="s">
        <v>40</v>
      </c>
      <c r="C21" s="6">
        <v>0</v>
      </c>
      <c r="D21" s="38">
        <v>0</v>
      </c>
      <c r="E21" s="38">
        <v>0</v>
      </c>
      <c r="F21" s="38">
        <v>0</v>
      </c>
      <c r="G21" s="38">
        <v>4</v>
      </c>
      <c r="H21" s="38">
        <v>572947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56">
        <v>0</v>
      </c>
      <c r="S21" s="66">
        <f t="shared" si="0"/>
        <v>4</v>
      </c>
      <c r="T21" s="66">
        <f t="shared" si="1"/>
        <v>572947</v>
      </c>
    </row>
    <row r="22" spans="2:24" ht="16.899999999999999" customHeight="1" x14ac:dyDescent="0.25">
      <c r="B22" s="2" t="s">
        <v>20</v>
      </c>
      <c r="C22" s="6">
        <v>-1</v>
      </c>
      <c r="D22" s="38">
        <v>-60815</v>
      </c>
      <c r="E22" s="38">
        <v>0</v>
      </c>
      <c r="F22" s="38">
        <v>0</v>
      </c>
      <c r="G22" s="38">
        <v>-3</v>
      </c>
      <c r="H22" s="38">
        <v>-93815</v>
      </c>
      <c r="I22" s="38">
        <v>0</v>
      </c>
      <c r="J22" s="38">
        <v>0</v>
      </c>
      <c r="K22" s="38">
        <v>5</v>
      </c>
      <c r="L22" s="38">
        <v>2559347</v>
      </c>
      <c r="M22" s="38">
        <v>34</v>
      </c>
      <c r="N22" s="38">
        <v>1147274</v>
      </c>
      <c r="O22" s="38">
        <v>1</v>
      </c>
      <c r="P22" s="38">
        <v>16000</v>
      </c>
      <c r="Q22" s="38">
        <v>0</v>
      </c>
      <c r="R22" s="56">
        <v>0</v>
      </c>
      <c r="S22" s="63">
        <f t="shared" si="0"/>
        <v>36</v>
      </c>
      <c r="T22" s="63">
        <f t="shared" si="1"/>
        <v>3567991</v>
      </c>
    </row>
    <row r="23" spans="2:24" ht="16.899999999999999" customHeight="1" x14ac:dyDescent="0.25">
      <c r="B23" s="2" t="s">
        <v>59</v>
      </c>
      <c r="C23" s="6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56">
        <v>0</v>
      </c>
      <c r="S23" s="63">
        <f t="shared" si="0"/>
        <v>0</v>
      </c>
      <c r="T23" s="63">
        <f t="shared" si="1"/>
        <v>0</v>
      </c>
    </row>
    <row r="24" spans="2:24" ht="16.899999999999999" customHeight="1" x14ac:dyDescent="0.25">
      <c r="B24" s="2" t="s">
        <v>61</v>
      </c>
      <c r="C24" s="6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1</v>
      </c>
      <c r="N24" s="38">
        <v>28490</v>
      </c>
      <c r="O24" s="38">
        <v>0</v>
      </c>
      <c r="P24" s="38">
        <v>0</v>
      </c>
      <c r="Q24" s="38">
        <v>0</v>
      </c>
      <c r="R24" s="56">
        <v>0</v>
      </c>
      <c r="S24" s="65">
        <f t="shared" si="0"/>
        <v>1</v>
      </c>
      <c r="T24" s="65">
        <f t="shared" si="1"/>
        <v>28490</v>
      </c>
      <c r="U24" s="4"/>
    </row>
    <row r="25" spans="2:24" ht="16.899999999999999" customHeight="1" x14ac:dyDescent="0.25">
      <c r="B25" s="70" t="s">
        <v>21</v>
      </c>
      <c r="C25" s="44">
        <v>1</v>
      </c>
      <c r="D25" s="44">
        <v>120520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5">
        <f t="shared" si="0"/>
        <v>1</v>
      </c>
      <c r="T25" s="45">
        <f t="shared" si="1"/>
        <v>120520</v>
      </c>
    </row>
    <row r="26" spans="2:24" ht="16.899999999999999" customHeight="1" x14ac:dyDescent="0.25">
      <c r="B26" s="69" t="s">
        <v>22</v>
      </c>
      <c r="C26" s="38">
        <v>0</v>
      </c>
      <c r="D26" s="38">
        <v>0</v>
      </c>
      <c r="E26" s="38">
        <v>0</v>
      </c>
      <c r="F26" s="38">
        <v>0</v>
      </c>
      <c r="G26" s="38">
        <v>66</v>
      </c>
      <c r="H26" s="38">
        <v>4043274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66">
        <f t="shared" si="0"/>
        <v>66</v>
      </c>
      <c r="T26" s="66">
        <f t="shared" si="1"/>
        <v>4043274</v>
      </c>
    </row>
    <row r="27" spans="2:24" ht="16.899999999999999" customHeight="1" x14ac:dyDescent="0.25">
      <c r="B27" s="2" t="s">
        <v>23</v>
      </c>
      <c r="C27" s="6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56">
        <v>0</v>
      </c>
      <c r="S27" s="66">
        <f t="shared" si="0"/>
        <v>0</v>
      </c>
      <c r="T27" s="66">
        <f t="shared" si="1"/>
        <v>0</v>
      </c>
    </row>
    <row r="28" spans="2:24" ht="16.899999999999999" customHeight="1" x14ac:dyDescent="0.25">
      <c r="B28" s="2" t="s">
        <v>24</v>
      </c>
      <c r="C28" s="6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6</v>
      </c>
      <c r="N28" s="38">
        <v>244769</v>
      </c>
      <c r="O28" s="38">
        <v>0</v>
      </c>
      <c r="P28" s="38">
        <v>0</v>
      </c>
      <c r="Q28" s="38">
        <v>0</v>
      </c>
      <c r="R28" s="56">
        <v>0</v>
      </c>
      <c r="S28" s="63">
        <f t="shared" si="0"/>
        <v>6</v>
      </c>
      <c r="T28" s="63">
        <f t="shared" si="1"/>
        <v>244769</v>
      </c>
    </row>
    <row r="29" spans="2:24" ht="16.899999999999999" customHeight="1" x14ac:dyDescent="0.25">
      <c r="B29" s="2" t="s">
        <v>51</v>
      </c>
      <c r="C29" s="6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56">
        <v>0</v>
      </c>
      <c r="S29" s="63">
        <f t="shared" si="0"/>
        <v>0</v>
      </c>
      <c r="T29" s="63">
        <f t="shared" si="1"/>
        <v>0</v>
      </c>
    </row>
    <row r="30" spans="2:24" ht="16.899999999999999" customHeight="1" x14ac:dyDescent="0.25">
      <c r="B30" s="2" t="s">
        <v>25</v>
      </c>
      <c r="C30" s="6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1</v>
      </c>
      <c r="N30" s="38">
        <v>28000</v>
      </c>
      <c r="O30" s="38">
        <v>0</v>
      </c>
      <c r="P30" s="38">
        <v>0</v>
      </c>
      <c r="Q30" s="38">
        <v>0</v>
      </c>
      <c r="R30" s="56">
        <v>0</v>
      </c>
      <c r="S30" s="65">
        <f t="shared" si="0"/>
        <v>1</v>
      </c>
      <c r="T30" s="65">
        <f t="shared" si="1"/>
        <v>28000</v>
      </c>
    </row>
    <row r="31" spans="2:24" ht="16.899999999999999" customHeight="1" x14ac:dyDescent="0.25">
      <c r="B31" s="71" t="s">
        <v>39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3">
        <f t="shared" si="0"/>
        <v>0</v>
      </c>
      <c r="T31" s="73">
        <f t="shared" si="1"/>
        <v>0</v>
      </c>
    </row>
    <row r="32" spans="2:24" ht="16.899999999999999" customHeight="1" x14ac:dyDescent="0.25">
      <c r="B32" s="2" t="s">
        <v>26</v>
      </c>
      <c r="C32" s="6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56">
        <v>0</v>
      </c>
      <c r="S32" s="66">
        <f t="shared" si="0"/>
        <v>0</v>
      </c>
      <c r="T32" s="66">
        <f t="shared" si="1"/>
        <v>0</v>
      </c>
      <c r="U32" s="4"/>
      <c r="V32" s="4"/>
    </row>
    <row r="33" spans="2:24" ht="16.899999999999999" customHeight="1" x14ac:dyDescent="0.25">
      <c r="B33" s="2" t="s">
        <v>27</v>
      </c>
      <c r="C33" s="6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56">
        <v>0</v>
      </c>
      <c r="S33" s="63">
        <f t="shared" si="0"/>
        <v>0</v>
      </c>
      <c r="T33" s="63">
        <f t="shared" si="1"/>
        <v>0</v>
      </c>
    </row>
    <row r="34" spans="2:24" ht="16.899999999999999" customHeight="1" x14ac:dyDescent="0.25">
      <c r="B34" s="2" t="s">
        <v>62</v>
      </c>
      <c r="C34" s="6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56">
        <v>0</v>
      </c>
      <c r="S34" s="63">
        <f t="shared" si="0"/>
        <v>0</v>
      </c>
      <c r="T34" s="63">
        <f t="shared" si="1"/>
        <v>0</v>
      </c>
    </row>
    <row r="35" spans="2:24" ht="16.899999999999999" customHeight="1" x14ac:dyDescent="0.25">
      <c r="B35" s="2" t="s">
        <v>41</v>
      </c>
      <c r="C35" s="6">
        <v>0</v>
      </c>
      <c r="D35" s="38">
        <v>0</v>
      </c>
      <c r="E35" s="38">
        <v>3</v>
      </c>
      <c r="F35" s="38">
        <v>282069</v>
      </c>
      <c r="G35" s="38">
        <v>18</v>
      </c>
      <c r="H35" s="38">
        <v>1582278</v>
      </c>
      <c r="I35" s="38">
        <v>0</v>
      </c>
      <c r="J35" s="38">
        <v>0</v>
      </c>
      <c r="K35" s="38">
        <v>0</v>
      </c>
      <c r="L35" s="38">
        <v>0</v>
      </c>
      <c r="M35" s="38">
        <v>2</v>
      </c>
      <c r="N35" s="38">
        <v>46962</v>
      </c>
      <c r="O35" s="38">
        <v>0</v>
      </c>
      <c r="P35" s="38">
        <v>0</v>
      </c>
      <c r="Q35" s="38">
        <v>0</v>
      </c>
      <c r="R35" s="56">
        <v>0</v>
      </c>
      <c r="S35" s="65">
        <f t="shared" si="0"/>
        <v>23</v>
      </c>
      <c r="T35" s="65">
        <f t="shared" si="1"/>
        <v>1911309</v>
      </c>
    </row>
    <row r="36" spans="2:24" ht="16.899999999999999" customHeight="1" x14ac:dyDescent="0.25">
      <c r="B36" s="74" t="s">
        <v>28</v>
      </c>
      <c r="C36" s="75">
        <v>1</v>
      </c>
      <c r="D36" s="75">
        <v>310400</v>
      </c>
      <c r="E36" s="75">
        <v>4</v>
      </c>
      <c r="F36" s="75">
        <v>384000</v>
      </c>
      <c r="G36" s="75">
        <v>46</v>
      </c>
      <c r="H36" s="75">
        <v>2992720</v>
      </c>
      <c r="I36" s="75">
        <v>0</v>
      </c>
      <c r="J36" s="75">
        <v>0</v>
      </c>
      <c r="K36" s="75">
        <v>8</v>
      </c>
      <c r="L36" s="75">
        <v>475920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76">
        <f t="shared" si="0"/>
        <v>59</v>
      </c>
      <c r="T36" s="76">
        <f t="shared" si="1"/>
        <v>4163040</v>
      </c>
    </row>
    <row r="37" spans="2:24" ht="16.899999999999999" customHeight="1" x14ac:dyDescent="0.25">
      <c r="B37" s="2" t="s">
        <v>29</v>
      </c>
      <c r="C37" s="6">
        <v>0</v>
      </c>
      <c r="D37" s="38">
        <v>0</v>
      </c>
      <c r="E37" s="38">
        <v>0</v>
      </c>
      <c r="F37" s="38">
        <v>-87045</v>
      </c>
      <c r="G37" s="38">
        <v>10</v>
      </c>
      <c r="H37" s="38">
        <v>-289598</v>
      </c>
      <c r="I37" s="38">
        <v>0</v>
      </c>
      <c r="J37" s="38">
        <v>0</v>
      </c>
      <c r="K37" s="38">
        <v>4</v>
      </c>
      <c r="L37" s="38">
        <v>1360000</v>
      </c>
      <c r="M37" s="38">
        <v>0</v>
      </c>
      <c r="N37" s="38">
        <v>-86964</v>
      </c>
      <c r="O37" s="38">
        <v>0</v>
      </c>
      <c r="P37" s="38">
        <v>0</v>
      </c>
      <c r="Q37" s="38">
        <v>0</v>
      </c>
      <c r="R37" s="56">
        <v>0</v>
      </c>
      <c r="S37" s="66">
        <f t="shared" si="0"/>
        <v>14</v>
      </c>
      <c r="T37" s="66">
        <f t="shared" si="1"/>
        <v>896393</v>
      </c>
    </row>
    <row r="38" spans="2:24" ht="16.899999999999999" customHeight="1" x14ac:dyDescent="0.25">
      <c r="B38" s="2" t="s">
        <v>30</v>
      </c>
      <c r="C38" s="6">
        <v>0</v>
      </c>
      <c r="D38" s="38">
        <v>0</v>
      </c>
      <c r="E38" s="38">
        <v>0</v>
      </c>
      <c r="F38" s="38">
        <v>0</v>
      </c>
      <c r="G38" s="38">
        <v>1</v>
      </c>
      <c r="H38" s="38">
        <v>3019</v>
      </c>
      <c r="I38" s="38">
        <v>0</v>
      </c>
      <c r="J38" s="38">
        <v>0</v>
      </c>
      <c r="K38" s="38">
        <v>2</v>
      </c>
      <c r="L38" s="38">
        <v>934780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56">
        <v>0</v>
      </c>
      <c r="S38" s="63">
        <f t="shared" si="0"/>
        <v>3</v>
      </c>
      <c r="T38" s="63">
        <f t="shared" si="1"/>
        <v>937799</v>
      </c>
    </row>
    <row r="39" spans="2:24" ht="16.899999999999999" customHeight="1" x14ac:dyDescent="0.25">
      <c r="B39" s="2" t="s">
        <v>49</v>
      </c>
      <c r="C39" s="6">
        <v>0</v>
      </c>
      <c r="D39" s="38">
        <v>0</v>
      </c>
      <c r="E39" s="38">
        <v>1</v>
      </c>
      <c r="F39" s="38">
        <v>168831</v>
      </c>
      <c r="G39" s="38">
        <v>7</v>
      </c>
      <c r="H39" s="38">
        <v>523722</v>
      </c>
      <c r="I39" s="38">
        <v>0</v>
      </c>
      <c r="J39" s="38">
        <v>0</v>
      </c>
      <c r="K39" s="38">
        <v>0</v>
      </c>
      <c r="L39" s="38">
        <v>0</v>
      </c>
      <c r="M39" s="38">
        <v>4</v>
      </c>
      <c r="N39" s="38">
        <v>110408</v>
      </c>
      <c r="O39" s="38">
        <v>0</v>
      </c>
      <c r="P39" s="38">
        <v>0</v>
      </c>
      <c r="Q39" s="38">
        <v>0</v>
      </c>
      <c r="R39" s="56">
        <v>0</v>
      </c>
      <c r="S39" s="63">
        <f t="shared" si="0"/>
        <v>12</v>
      </c>
      <c r="T39" s="63">
        <f t="shared" si="1"/>
        <v>802961</v>
      </c>
      <c r="U39" s="4"/>
      <c r="V39" s="4"/>
    </row>
    <row r="40" spans="2:24" ht="16.899999999999999" customHeight="1" x14ac:dyDescent="0.25">
      <c r="B40" s="2" t="s">
        <v>42</v>
      </c>
      <c r="C40" s="6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17</v>
      </c>
      <c r="N40" s="38">
        <v>588444</v>
      </c>
      <c r="O40" s="38">
        <v>0</v>
      </c>
      <c r="P40" s="38">
        <v>0</v>
      </c>
      <c r="Q40" s="38">
        <v>0</v>
      </c>
      <c r="R40" s="56">
        <v>0</v>
      </c>
      <c r="S40" s="65">
        <f t="shared" si="0"/>
        <v>17</v>
      </c>
      <c r="T40" s="65">
        <f t="shared" si="1"/>
        <v>588444</v>
      </c>
      <c r="U40" s="4"/>
      <c r="V40" s="4"/>
    </row>
    <row r="41" spans="2:24" ht="16.899999999999999" customHeight="1" x14ac:dyDescent="0.25">
      <c r="B41" s="77" t="s">
        <v>63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3</v>
      </c>
      <c r="N41" s="78">
        <v>100000</v>
      </c>
      <c r="O41" s="78">
        <v>0</v>
      </c>
      <c r="P41" s="78">
        <v>0</v>
      </c>
      <c r="Q41" s="78">
        <v>0</v>
      </c>
      <c r="R41" s="78">
        <v>0</v>
      </c>
      <c r="S41" s="79">
        <f t="shared" si="0"/>
        <v>3</v>
      </c>
      <c r="T41" s="79">
        <f t="shared" si="1"/>
        <v>100000</v>
      </c>
      <c r="U41" s="4"/>
      <c r="V41" s="4"/>
    </row>
    <row r="42" spans="2:24" ht="16.899999999999999" customHeight="1" x14ac:dyDescent="0.25">
      <c r="B42" s="69" t="s">
        <v>64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9">
        <f t="shared" si="0"/>
        <v>0</v>
      </c>
      <c r="T42" s="39">
        <f t="shared" si="1"/>
        <v>0</v>
      </c>
      <c r="U42" s="4"/>
      <c r="V42" s="4"/>
    </row>
    <row r="43" spans="2:24" ht="16.899999999999999" customHeight="1" x14ac:dyDescent="0.25">
      <c r="B43" s="80" t="s">
        <v>52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81">
        <v>-48000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66">
        <f t="shared" si="0"/>
        <v>0</v>
      </c>
      <c r="T43" s="66">
        <f t="shared" si="1"/>
        <v>-48000</v>
      </c>
    </row>
    <row r="44" spans="2:24" ht="16.899999999999999" customHeight="1" x14ac:dyDescent="0.25">
      <c r="B44" s="46" t="s">
        <v>50</v>
      </c>
      <c r="C44" s="6">
        <v>0</v>
      </c>
      <c r="D44" s="38">
        <v>0</v>
      </c>
      <c r="E44" s="38">
        <v>0</v>
      </c>
      <c r="F44" s="38">
        <v>0</v>
      </c>
      <c r="G44" s="38">
        <v>2</v>
      </c>
      <c r="H44" s="38">
        <v>129781</v>
      </c>
      <c r="I44" s="38">
        <v>0</v>
      </c>
      <c r="J44" s="38">
        <v>0</v>
      </c>
      <c r="K44" s="38">
        <v>0</v>
      </c>
      <c r="L44" s="38">
        <v>0</v>
      </c>
      <c r="M44" s="38">
        <v>1</v>
      </c>
      <c r="N44" s="38">
        <v>23000</v>
      </c>
      <c r="O44" s="38">
        <v>0</v>
      </c>
      <c r="P44" s="38">
        <v>0</v>
      </c>
      <c r="Q44" s="38">
        <v>0</v>
      </c>
      <c r="R44" s="56">
        <v>0</v>
      </c>
      <c r="S44" s="66">
        <f t="shared" si="0"/>
        <v>3</v>
      </c>
      <c r="T44" s="66">
        <f t="shared" si="1"/>
        <v>152781</v>
      </c>
      <c r="U44" s="4"/>
      <c r="V44" s="4"/>
      <c r="W44" s="4"/>
      <c r="X44" s="4"/>
    </row>
    <row r="45" spans="2:24" ht="16.899999999999999" customHeight="1" x14ac:dyDescent="0.25">
      <c r="B45" s="2" t="s">
        <v>31</v>
      </c>
      <c r="C45" s="6">
        <v>12</v>
      </c>
      <c r="D45" s="38">
        <v>1329738</v>
      </c>
      <c r="E45" s="38">
        <v>14</v>
      </c>
      <c r="F45" s="38">
        <v>1313600</v>
      </c>
      <c r="G45" s="38">
        <v>60</v>
      </c>
      <c r="H45" s="38">
        <v>3332839</v>
      </c>
      <c r="I45" s="38">
        <v>2</v>
      </c>
      <c r="J45" s="38">
        <v>248520</v>
      </c>
      <c r="K45" s="38">
        <v>1</v>
      </c>
      <c r="L45" s="38">
        <v>500000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56">
        <v>0</v>
      </c>
      <c r="S45" s="65">
        <f t="shared" si="0"/>
        <v>89</v>
      </c>
      <c r="T45" s="65">
        <f t="shared" si="1"/>
        <v>6724697</v>
      </c>
      <c r="U45" s="4"/>
      <c r="V45" s="4"/>
      <c r="W45" s="4"/>
      <c r="X45" s="4"/>
    </row>
    <row r="46" spans="2:24" ht="16.899999999999999" customHeight="1" x14ac:dyDescent="0.25">
      <c r="B46" s="82" t="s">
        <v>32</v>
      </c>
      <c r="C46" s="83">
        <v>1</v>
      </c>
      <c r="D46" s="83">
        <v>500000</v>
      </c>
      <c r="E46" s="83">
        <v>0</v>
      </c>
      <c r="F46" s="83">
        <v>0</v>
      </c>
      <c r="G46" s="83">
        <v>42</v>
      </c>
      <c r="H46" s="83">
        <v>1993165</v>
      </c>
      <c r="I46" s="83">
        <v>0</v>
      </c>
      <c r="J46" s="83">
        <v>0</v>
      </c>
      <c r="K46" s="83">
        <v>0</v>
      </c>
      <c r="L46" s="83">
        <v>0</v>
      </c>
      <c r="M46" s="83">
        <v>91</v>
      </c>
      <c r="N46" s="83">
        <v>2660857</v>
      </c>
      <c r="O46" s="83">
        <v>0</v>
      </c>
      <c r="P46" s="83">
        <v>0</v>
      </c>
      <c r="Q46" s="83">
        <v>0</v>
      </c>
      <c r="R46" s="83">
        <v>0</v>
      </c>
      <c r="S46" s="84">
        <f t="shared" si="0"/>
        <v>134</v>
      </c>
      <c r="T46" s="84">
        <f t="shared" si="1"/>
        <v>5154022</v>
      </c>
      <c r="U46" s="4"/>
      <c r="V46" s="4"/>
      <c r="W46" s="4"/>
      <c r="X46" s="4"/>
    </row>
    <row r="47" spans="2:24" ht="16.899999999999999" customHeight="1" x14ac:dyDescent="0.25">
      <c r="B47" s="85" t="s">
        <v>53</v>
      </c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45000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63">
        <f t="shared" si="0"/>
        <v>0</v>
      </c>
      <c r="T47" s="63">
        <f t="shared" si="1"/>
        <v>45000</v>
      </c>
    </row>
    <row r="48" spans="2:24" ht="16.899999999999999" customHeight="1" x14ac:dyDescent="0.25">
      <c r="B48" s="85" t="s">
        <v>65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63">
        <f t="shared" si="0"/>
        <v>0</v>
      </c>
      <c r="T48" s="63">
        <f t="shared" si="1"/>
        <v>0</v>
      </c>
    </row>
    <row r="49" spans="2:23" ht="16.899999999999999" customHeight="1" x14ac:dyDescent="0.25">
      <c r="B49" s="85" t="s">
        <v>33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81</v>
      </c>
      <c r="N49" s="86">
        <v>3373256</v>
      </c>
      <c r="O49" s="86">
        <v>0</v>
      </c>
      <c r="P49" s="86">
        <v>0</v>
      </c>
      <c r="Q49" s="86">
        <v>0</v>
      </c>
      <c r="R49" s="86">
        <v>0</v>
      </c>
      <c r="S49" s="63">
        <f t="shared" si="0"/>
        <v>81</v>
      </c>
      <c r="T49" s="63">
        <f t="shared" si="1"/>
        <v>3373256</v>
      </c>
    </row>
    <row r="50" spans="2:23" ht="16.899999999999999" customHeight="1" x14ac:dyDescent="0.25">
      <c r="B50" s="87" t="s">
        <v>43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9">
        <f t="shared" si="0"/>
        <v>0</v>
      </c>
      <c r="T50" s="89">
        <f t="shared" si="1"/>
        <v>0</v>
      </c>
    </row>
    <row r="51" spans="2:23" ht="16.899999999999999" customHeight="1" x14ac:dyDescent="0.25">
      <c r="B51" s="2" t="s">
        <v>54</v>
      </c>
      <c r="C51" s="6">
        <v>1</v>
      </c>
      <c r="D51" s="38">
        <v>537186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56">
        <v>0</v>
      </c>
      <c r="S51" s="66">
        <f t="shared" si="0"/>
        <v>1</v>
      </c>
      <c r="T51" s="66">
        <f t="shared" si="1"/>
        <v>537186</v>
      </c>
    </row>
    <row r="52" spans="2:23" ht="16.899999999999999" customHeight="1" x14ac:dyDescent="0.25">
      <c r="B52" s="2" t="s">
        <v>44</v>
      </c>
      <c r="C52" s="6">
        <v>8</v>
      </c>
      <c r="D52" s="38">
        <v>2240000</v>
      </c>
      <c r="E52" s="38">
        <v>0</v>
      </c>
      <c r="F52" s="38">
        <v>0</v>
      </c>
      <c r="G52" s="38">
        <v>2</v>
      </c>
      <c r="H52" s="38">
        <v>112000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56">
        <v>0</v>
      </c>
      <c r="S52" s="63">
        <f t="shared" si="0"/>
        <v>10</v>
      </c>
      <c r="T52" s="63">
        <f t="shared" si="1"/>
        <v>2352000</v>
      </c>
      <c r="U52" s="4"/>
      <c r="V52" s="4"/>
      <c r="W52" s="4"/>
    </row>
    <row r="53" spans="2:23" ht="16.899999999999999" customHeight="1" x14ac:dyDescent="0.25">
      <c r="B53" s="2" t="s">
        <v>66</v>
      </c>
      <c r="C53" s="6">
        <v>0</v>
      </c>
      <c r="D53" s="38">
        <v>0</v>
      </c>
      <c r="E53" s="38">
        <v>0</v>
      </c>
      <c r="F53" s="38">
        <v>0</v>
      </c>
      <c r="G53" s="38">
        <v>6</v>
      </c>
      <c r="H53" s="38">
        <v>374000</v>
      </c>
      <c r="I53" s="38">
        <v>4</v>
      </c>
      <c r="J53" s="38">
        <v>428204</v>
      </c>
      <c r="K53" s="38">
        <v>0</v>
      </c>
      <c r="L53" s="38">
        <v>0</v>
      </c>
      <c r="M53" s="38">
        <v>3</v>
      </c>
      <c r="N53" s="38">
        <v>159423</v>
      </c>
      <c r="O53" s="38">
        <v>0</v>
      </c>
      <c r="P53" s="38">
        <v>0</v>
      </c>
      <c r="Q53" s="38">
        <v>0</v>
      </c>
      <c r="R53" s="56">
        <v>0</v>
      </c>
      <c r="S53" s="63">
        <f t="shared" si="0"/>
        <v>13</v>
      </c>
      <c r="T53" s="63">
        <f t="shared" si="1"/>
        <v>961627</v>
      </c>
    </row>
    <row r="54" spans="2:23" ht="16.899999999999999" customHeight="1" x14ac:dyDescent="0.25">
      <c r="B54" s="2" t="s">
        <v>67</v>
      </c>
      <c r="C54" s="6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56">
        <v>0</v>
      </c>
      <c r="S54" s="63">
        <f t="shared" si="0"/>
        <v>0</v>
      </c>
      <c r="T54" s="63">
        <f t="shared" si="1"/>
        <v>0</v>
      </c>
    </row>
    <row r="55" spans="2:23" ht="16.899999999999999" customHeight="1" x14ac:dyDescent="0.25">
      <c r="B55" s="2" t="s">
        <v>34</v>
      </c>
      <c r="C55" s="6">
        <v>2</v>
      </c>
      <c r="D55" s="38">
        <v>1024428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2</v>
      </c>
      <c r="N55" s="38">
        <v>32000</v>
      </c>
      <c r="O55" s="38">
        <v>0</v>
      </c>
      <c r="P55" s="38">
        <v>0</v>
      </c>
      <c r="Q55" s="38">
        <v>0</v>
      </c>
      <c r="R55" s="56">
        <v>0</v>
      </c>
      <c r="S55" s="65">
        <f t="shared" si="0"/>
        <v>4</v>
      </c>
      <c r="T55" s="65">
        <f t="shared" si="1"/>
        <v>1056428</v>
      </c>
    </row>
    <row r="56" spans="2:23" ht="16.899999999999999" customHeight="1" x14ac:dyDescent="0.25">
      <c r="B56" s="90" t="s">
        <v>68</v>
      </c>
      <c r="C56" s="91">
        <v>0</v>
      </c>
      <c r="D56" s="91">
        <v>0</v>
      </c>
      <c r="E56" s="91">
        <v>0</v>
      </c>
      <c r="F56" s="91">
        <v>0</v>
      </c>
      <c r="G56" s="91">
        <v>1</v>
      </c>
      <c r="H56" s="91">
        <v>100000</v>
      </c>
      <c r="I56" s="91">
        <v>0</v>
      </c>
      <c r="J56" s="91">
        <v>0</v>
      </c>
      <c r="K56" s="91">
        <v>0</v>
      </c>
      <c r="L56" s="91">
        <v>0</v>
      </c>
      <c r="M56" s="91">
        <v>0</v>
      </c>
      <c r="N56" s="91">
        <v>0</v>
      </c>
      <c r="O56" s="91">
        <v>0</v>
      </c>
      <c r="P56" s="91">
        <v>0</v>
      </c>
      <c r="Q56" s="91">
        <v>0</v>
      </c>
      <c r="R56" s="91">
        <v>0</v>
      </c>
      <c r="S56" s="92">
        <f t="shared" si="0"/>
        <v>1</v>
      </c>
      <c r="T56" s="92">
        <f t="shared" si="1"/>
        <v>100000</v>
      </c>
    </row>
    <row r="57" spans="2:23" ht="16.899999999999999" customHeight="1" x14ac:dyDescent="0.25">
      <c r="B57" s="85" t="s">
        <v>35</v>
      </c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1</v>
      </c>
      <c r="J57" s="86">
        <v>148800</v>
      </c>
      <c r="K57" s="86">
        <v>0</v>
      </c>
      <c r="L57" s="86">
        <v>0</v>
      </c>
      <c r="M57" s="86">
        <v>7</v>
      </c>
      <c r="N57" s="86">
        <v>201308</v>
      </c>
      <c r="O57" s="86">
        <v>0</v>
      </c>
      <c r="P57" s="86">
        <v>0</v>
      </c>
      <c r="Q57" s="86">
        <v>0</v>
      </c>
      <c r="R57" s="86">
        <v>0</v>
      </c>
      <c r="S57" s="63">
        <f t="shared" si="0"/>
        <v>8</v>
      </c>
      <c r="T57" s="63">
        <f t="shared" si="1"/>
        <v>350108</v>
      </c>
    </row>
    <row r="58" spans="2:23" ht="16.899999999999999" customHeight="1" x14ac:dyDescent="0.25">
      <c r="B58" s="85" t="s">
        <v>36</v>
      </c>
      <c r="C58" s="86">
        <v>1</v>
      </c>
      <c r="D58" s="86">
        <v>105446</v>
      </c>
      <c r="E58" s="86">
        <v>1</v>
      </c>
      <c r="F58" s="86">
        <v>16000</v>
      </c>
      <c r="G58" s="86">
        <v>0</v>
      </c>
      <c r="H58" s="86">
        <v>96978</v>
      </c>
      <c r="I58" s="86">
        <v>0</v>
      </c>
      <c r="J58" s="86">
        <v>0</v>
      </c>
      <c r="K58" s="86">
        <v>0</v>
      </c>
      <c r="L58" s="86">
        <v>0</v>
      </c>
      <c r="M58" s="86">
        <v>2</v>
      </c>
      <c r="N58" s="86">
        <v>124875</v>
      </c>
      <c r="O58" s="86">
        <v>0</v>
      </c>
      <c r="P58" s="86">
        <v>0</v>
      </c>
      <c r="Q58" s="86">
        <v>0</v>
      </c>
      <c r="R58" s="86">
        <v>0</v>
      </c>
      <c r="S58" s="63">
        <f t="shared" si="0"/>
        <v>4</v>
      </c>
      <c r="T58" s="63">
        <f t="shared" si="1"/>
        <v>343299</v>
      </c>
    </row>
    <row r="59" spans="2:23" ht="16.899999999999999" customHeight="1" x14ac:dyDescent="0.25">
      <c r="B59" s="85" t="s">
        <v>55</v>
      </c>
      <c r="C59" s="86">
        <v>2</v>
      </c>
      <c r="D59" s="86">
        <v>608400</v>
      </c>
      <c r="E59" s="86">
        <v>0</v>
      </c>
      <c r="F59" s="86">
        <v>0</v>
      </c>
      <c r="G59" s="86">
        <v>3</v>
      </c>
      <c r="H59" s="86">
        <v>360000</v>
      </c>
      <c r="I59" s="86">
        <v>1</v>
      </c>
      <c r="J59" s="86">
        <v>468000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63">
        <f t="shared" si="0"/>
        <v>6</v>
      </c>
      <c r="T59" s="63">
        <f t="shared" si="1"/>
        <v>1436400</v>
      </c>
    </row>
    <row r="60" spans="2:23" ht="16.899999999999999" customHeight="1" x14ac:dyDescent="0.25">
      <c r="B60" s="93" t="s">
        <v>47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4">
        <v>0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  <c r="S60" s="95">
        <f t="shared" si="0"/>
        <v>0</v>
      </c>
      <c r="T60" s="95">
        <f t="shared" si="1"/>
        <v>0</v>
      </c>
    </row>
    <row r="61" spans="2:23" ht="16.899999999999999" customHeight="1" x14ac:dyDescent="0.25">
      <c r="B61" s="2" t="s">
        <v>69</v>
      </c>
      <c r="C61" s="6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56">
        <v>0</v>
      </c>
      <c r="S61" s="66">
        <f t="shared" si="0"/>
        <v>0</v>
      </c>
      <c r="T61" s="66">
        <f t="shared" si="1"/>
        <v>0</v>
      </c>
    </row>
    <row r="62" spans="2:23" ht="16.899999999999999" customHeight="1" x14ac:dyDescent="0.25">
      <c r="B62" s="2" t="s">
        <v>37</v>
      </c>
      <c r="C62" s="6">
        <v>2</v>
      </c>
      <c r="D62" s="38">
        <v>600000</v>
      </c>
      <c r="E62" s="38">
        <v>0</v>
      </c>
      <c r="F62" s="38">
        <v>0</v>
      </c>
      <c r="G62" s="38">
        <v>12</v>
      </c>
      <c r="H62" s="38">
        <v>647927</v>
      </c>
      <c r="I62" s="38">
        <v>0</v>
      </c>
      <c r="J62" s="38">
        <v>0</v>
      </c>
      <c r="K62" s="38">
        <v>0</v>
      </c>
      <c r="L62" s="38">
        <v>0</v>
      </c>
      <c r="M62" s="38">
        <v>19</v>
      </c>
      <c r="N62" s="38">
        <v>1072200</v>
      </c>
      <c r="O62" s="38">
        <v>0</v>
      </c>
      <c r="P62" s="38">
        <v>0</v>
      </c>
      <c r="Q62" s="38">
        <v>0</v>
      </c>
      <c r="R62" s="56">
        <v>0</v>
      </c>
      <c r="S62" s="63">
        <f t="shared" si="0"/>
        <v>33</v>
      </c>
      <c r="T62" s="63">
        <f t="shared" si="1"/>
        <v>2320127</v>
      </c>
    </row>
    <row r="63" spans="2:23" ht="16.899999999999999" customHeight="1" x14ac:dyDescent="0.25">
      <c r="B63" s="2" t="s">
        <v>45</v>
      </c>
      <c r="C63" s="6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56">
        <v>0</v>
      </c>
      <c r="S63" s="63">
        <f t="shared" si="0"/>
        <v>0</v>
      </c>
      <c r="T63" s="63">
        <f t="shared" si="1"/>
        <v>0</v>
      </c>
    </row>
    <row r="64" spans="2:23" ht="16.899999999999999" customHeight="1" x14ac:dyDescent="0.25">
      <c r="B64" s="2" t="s">
        <v>70</v>
      </c>
      <c r="C64" s="6">
        <v>0</v>
      </c>
      <c r="D64" s="38">
        <v>0</v>
      </c>
      <c r="E64" s="38">
        <v>0</v>
      </c>
      <c r="F64" s="38">
        <v>0</v>
      </c>
      <c r="G64" s="38">
        <v>3</v>
      </c>
      <c r="H64" s="38">
        <v>220000</v>
      </c>
      <c r="I64" s="38">
        <v>0</v>
      </c>
      <c r="J64" s="38">
        <v>0</v>
      </c>
      <c r="K64" s="38">
        <v>0</v>
      </c>
      <c r="L64" s="38">
        <v>0</v>
      </c>
      <c r="M64" s="38">
        <v>7</v>
      </c>
      <c r="N64" s="38">
        <v>332800</v>
      </c>
      <c r="O64" s="38">
        <v>4</v>
      </c>
      <c r="P64" s="38">
        <v>111680</v>
      </c>
      <c r="Q64" s="38">
        <v>0</v>
      </c>
      <c r="R64" s="56">
        <v>0</v>
      </c>
      <c r="S64" s="63">
        <f t="shared" si="0"/>
        <v>14</v>
      </c>
      <c r="T64" s="63">
        <f t="shared" si="1"/>
        <v>664480</v>
      </c>
    </row>
    <row r="65" spans="2:22" ht="16.899999999999999" customHeight="1" x14ac:dyDescent="0.25">
      <c r="B65" s="2" t="s">
        <v>38</v>
      </c>
      <c r="C65" s="6">
        <v>3</v>
      </c>
      <c r="D65" s="38">
        <v>900000</v>
      </c>
      <c r="E65" s="38">
        <v>1</v>
      </c>
      <c r="F65" s="38">
        <v>300000</v>
      </c>
      <c r="G65" s="38">
        <v>1</v>
      </c>
      <c r="H65" s="38">
        <v>31880</v>
      </c>
      <c r="I65" s="38">
        <v>0</v>
      </c>
      <c r="J65" s="38">
        <v>0</v>
      </c>
      <c r="K65" s="38">
        <v>0</v>
      </c>
      <c r="L65" s="38">
        <v>0</v>
      </c>
      <c r="M65" s="38">
        <v>3</v>
      </c>
      <c r="N65" s="38">
        <v>51600</v>
      </c>
      <c r="O65" s="38">
        <v>0</v>
      </c>
      <c r="P65" s="38">
        <v>0</v>
      </c>
      <c r="Q65" s="38">
        <v>0</v>
      </c>
      <c r="R65" s="56">
        <v>0</v>
      </c>
      <c r="S65" s="63">
        <f t="shared" si="0"/>
        <v>8</v>
      </c>
      <c r="T65" s="63">
        <f t="shared" si="1"/>
        <v>1283480</v>
      </c>
    </row>
    <row r="66" spans="2:22" ht="16.899999999999999" customHeight="1" thickBot="1" x14ac:dyDescent="0.3">
      <c r="B66" s="2" t="s">
        <v>71</v>
      </c>
      <c r="C66" s="6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56">
        <v>0</v>
      </c>
      <c r="S66" s="96">
        <f t="shared" si="0"/>
        <v>0</v>
      </c>
      <c r="T66" s="96">
        <f t="shared" si="1"/>
        <v>0</v>
      </c>
    </row>
    <row r="67" spans="2:22" ht="16.899999999999999" customHeight="1" thickTop="1" x14ac:dyDescent="0.2">
      <c r="B67" s="12"/>
      <c r="C67" s="13"/>
      <c r="D67" s="14"/>
      <c r="E67" s="13"/>
      <c r="F67" s="14"/>
      <c r="G67" s="13"/>
      <c r="H67" s="14"/>
      <c r="I67" s="13"/>
      <c r="J67" s="14"/>
      <c r="K67" s="13"/>
      <c r="L67" s="14"/>
      <c r="M67" s="13"/>
      <c r="N67" s="14"/>
      <c r="O67" s="13"/>
      <c r="P67" s="13"/>
      <c r="Q67" s="13"/>
      <c r="R67" s="14"/>
      <c r="S67" s="61" t="s">
        <v>0</v>
      </c>
      <c r="T67" s="49"/>
    </row>
    <row r="68" spans="2:22" ht="16.899999999999999" customHeight="1" x14ac:dyDescent="0.25">
      <c r="B68" s="15"/>
      <c r="C68" s="47">
        <f t="shared" ref="C68:H68" si="2">SUM(C11:C66)</f>
        <v>37</v>
      </c>
      <c r="D68" s="5">
        <f t="shared" si="2"/>
        <v>9355973</v>
      </c>
      <c r="E68" s="47">
        <f t="shared" si="2"/>
        <v>31</v>
      </c>
      <c r="F68" s="5">
        <f t="shared" si="2"/>
        <v>2930710</v>
      </c>
      <c r="G68" s="47">
        <f t="shared" si="2"/>
        <v>331</v>
      </c>
      <c r="H68" s="5">
        <f t="shared" si="2"/>
        <v>20415716</v>
      </c>
      <c r="I68" s="47">
        <f t="shared" ref="I68:T68" si="3">SUM(I11:I66)</f>
        <v>8</v>
      </c>
      <c r="J68" s="5">
        <f t="shared" si="3"/>
        <v>1293524</v>
      </c>
      <c r="K68" s="47">
        <f t="shared" si="3"/>
        <v>20</v>
      </c>
      <c r="L68" s="5">
        <f t="shared" si="3"/>
        <v>5875047</v>
      </c>
      <c r="M68" s="47">
        <f t="shared" si="3"/>
        <v>327</v>
      </c>
      <c r="N68" s="5">
        <f t="shared" si="3"/>
        <v>11969491</v>
      </c>
      <c r="O68" s="102">
        <f>SUM(O11:O66)</f>
        <v>5</v>
      </c>
      <c r="P68" s="99">
        <f t="shared" ref="P68" si="4">SUM(P11:P66)</f>
        <v>127680</v>
      </c>
      <c r="Q68" s="47">
        <f t="shared" si="3"/>
        <v>1</v>
      </c>
      <c r="R68" s="5">
        <f t="shared" si="3"/>
        <v>862110</v>
      </c>
      <c r="S68" s="48">
        <f t="shared" si="3"/>
        <v>760</v>
      </c>
      <c r="T68" s="32">
        <f t="shared" si="3"/>
        <v>52830251</v>
      </c>
      <c r="U68" s="8" t="s">
        <v>0</v>
      </c>
      <c r="V68" s="8" t="s">
        <v>0</v>
      </c>
    </row>
    <row r="69" spans="2:22" ht="16.899999999999999" customHeight="1" x14ac:dyDescent="0.25">
      <c r="B69" s="15"/>
      <c r="C69" s="16"/>
      <c r="D69" s="5"/>
      <c r="E69" s="16"/>
      <c r="F69" s="5"/>
      <c r="G69" s="16"/>
      <c r="H69" s="5"/>
      <c r="I69" s="16"/>
      <c r="J69" s="5"/>
      <c r="K69" s="16"/>
      <c r="L69" s="5"/>
      <c r="M69" s="16"/>
      <c r="N69" s="5"/>
      <c r="O69" s="99"/>
      <c r="P69" s="99"/>
      <c r="Q69" s="16"/>
      <c r="R69" s="5"/>
      <c r="S69" s="31"/>
      <c r="T69" s="32"/>
      <c r="U69" s="8"/>
      <c r="V69" s="8"/>
    </row>
    <row r="70" spans="2:22" ht="16.899999999999999" customHeight="1" x14ac:dyDescent="0.2">
      <c r="B70" s="17"/>
      <c r="C70" s="23">
        <f>(C68/$S$68)*100</f>
        <v>4.8684210526315788</v>
      </c>
      <c r="D70" s="24"/>
      <c r="E70" s="23">
        <f>(E68/$S$68)*100</f>
        <v>4.0789473684210531</v>
      </c>
      <c r="F70" s="24"/>
      <c r="G70" s="23">
        <f>(G68/$S$68)*100</f>
        <v>43.55263157894737</v>
      </c>
      <c r="H70" s="24"/>
      <c r="I70" s="23">
        <f>(I68/$S$68)*100</f>
        <v>1.0526315789473684</v>
      </c>
      <c r="J70" s="24"/>
      <c r="K70" s="23">
        <f>(K68/$S$68)*100</f>
        <v>2.6315789473684208</v>
      </c>
      <c r="L70" s="24"/>
      <c r="M70" s="23">
        <f>(M68/$S$68)*100</f>
        <v>43.026315789473685</v>
      </c>
      <c r="N70" s="24"/>
      <c r="O70" s="100">
        <f>(O68/$S$68)*100</f>
        <v>0.6578947368421052</v>
      </c>
      <c r="P70" s="100"/>
      <c r="Q70" s="23">
        <f>(Q68/$S$68)*100</f>
        <v>0.13157894736842105</v>
      </c>
      <c r="R70" s="24"/>
      <c r="S70" s="23">
        <f>SUM(C70:R70)</f>
        <v>100.00000000000001</v>
      </c>
      <c r="T70" s="32"/>
      <c r="U70" s="8"/>
      <c r="V70" s="8"/>
    </row>
    <row r="71" spans="2:22" ht="16.899999999999999" customHeight="1" thickBot="1" x14ac:dyDescent="0.25">
      <c r="B71" s="18"/>
      <c r="C71" s="19" t="s">
        <v>0</v>
      </c>
      <c r="D71" s="20"/>
      <c r="E71" s="19" t="s">
        <v>0</v>
      </c>
      <c r="F71" s="20"/>
      <c r="G71" s="21"/>
      <c r="H71" s="22"/>
      <c r="I71" s="21"/>
      <c r="J71" s="22"/>
      <c r="K71" s="21"/>
      <c r="L71" s="22"/>
      <c r="M71" s="19" t="s">
        <v>0</v>
      </c>
      <c r="N71" s="20"/>
      <c r="O71" s="19"/>
      <c r="P71" s="19"/>
      <c r="Q71" s="19" t="s">
        <v>0</v>
      </c>
      <c r="R71" s="20"/>
      <c r="S71" s="33"/>
      <c r="T71" s="34"/>
      <c r="U71" s="8"/>
    </row>
    <row r="72" spans="2:22" ht="16.899999999999999" customHeight="1" thickTop="1" x14ac:dyDescent="0.25">
      <c r="B72" s="115"/>
      <c r="C72" s="116" t="s">
        <v>77</v>
      </c>
      <c r="D72" s="116"/>
      <c r="E72" s="116"/>
      <c r="F72" s="116"/>
      <c r="G72" s="115"/>
      <c r="H72" s="115"/>
      <c r="I72" s="115"/>
      <c r="J72" s="115"/>
      <c r="K72" s="115"/>
      <c r="L72" s="115"/>
      <c r="M72" s="16"/>
      <c r="N72" s="16"/>
      <c r="O72" s="16"/>
      <c r="P72" s="16"/>
      <c r="Q72" s="16"/>
      <c r="R72" s="16"/>
      <c r="S72" s="31"/>
      <c r="T72" s="31"/>
      <c r="U72" s="8"/>
    </row>
    <row r="73" spans="2:22" ht="16.899999999999999" customHeight="1" x14ac:dyDescent="0.25">
      <c r="C73" s="117" t="s">
        <v>76</v>
      </c>
      <c r="D73" s="8"/>
      <c r="E73" s="8"/>
      <c r="F73" s="8"/>
      <c r="M73" s="8"/>
      <c r="N73" s="8"/>
      <c r="O73" s="8"/>
      <c r="P73" s="8"/>
      <c r="Q73" s="8"/>
      <c r="R73" s="8"/>
      <c r="S73" s="8"/>
      <c r="T73" s="8"/>
      <c r="U73" s="8"/>
    </row>
    <row r="74" spans="2:22" x14ac:dyDescent="0.2">
      <c r="Q74" t="s">
        <v>0</v>
      </c>
      <c r="S74" s="8"/>
      <c r="T74" s="8"/>
    </row>
    <row r="75" spans="2:22" x14ac:dyDescent="0.2">
      <c r="S75" s="8" t="s">
        <v>0</v>
      </c>
      <c r="T75" s="8"/>
    </row>
    <row r="76" spans="2:22" x14ac:dyDescent="0.2">
      <c r="S76" s="8" t="s">
        <v>0</v>
      </c>
      <c r="T76" s="8"/>
    </row>
  </sheetData>
  <mergeCells count="10">
    <mergeCell ref="O8:P8"/>
    <mergeCell ref="B2:T2"/>
    <mergeCell ref="B3:T3"/>
    <mergeCell ref="I7:J7"/>
    <mergeCell ref="K7:L7"/>
    <mergeCell ref="I6:J6"/>
    <mergeCell ref="K6:L6"/>
    <mergeCell ref="M7:N7"/>
    <mergeCell ref="Q7:R7"/>
    <mergeCell ref="O7:P7"/>
  </mergeCells>
  <phoneticPr fontId="0" type="noConversion"/>
  <printOptions horizontalCentered="1" verticalCentered="1"/>
  <pageMargins left="0.5" right="0.5" top="0.5" bottom="0.5" header="0.5" footer="0.5"/>
  <pageSetup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t-37</vt:lpstr>
      <vt:lpstr>'t-37'!Print_Area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2008-08-07T14:02:59Z</cp:lastPrinted>
  <dcterms:created xsi:type="dcterms:W3CDTF">1999-02-24T13:06:22Z</dcterms:created>
  <dcterms:modified xsi:type="dcterms:W3CDTF">2013-06-19T20:52:11Z</dcterms:modified>
</cp:coreProperties>
</file>