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15" windowHeight="5955"/>
  </bookViews>
  <sheets>
    <sheet name="t-37" sheetId="1" r:id="rId1"/>
  </sheets>
  <definedNames>
    <definedName name="_xlnm.Print_Area" localSheetId="0">'t-37'!$A$1:$I$76</definedName>
    <definedName name="Print_Area_MI">'t-37'!$A$2:$I$79</definedName>
  </definedNames>
  <calcPr calcId="145621"/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65" i="1" l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I60" i="1"/>
  <c r="I62" i="1"/>
  <c r="I64" i="1"/>
  <c r="I66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B68" i="1"/>
  <c r="C68" i="1"/>
  <c r="D68" i="1"/>
  <c r="E68" i="1"/>
  <c r="F68" i="1"/>
  <c r="G68" i="1"/>
  <c r="H12" i="1" s="1"/>
  <c r="E70" i="1" l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F70" i="1"/>
  <c r="B70" i="1"/>
  <c r="C70" i="1"/>
  <c r="D70" i="1"/>
  <c r="G70" i="1" l="1"/>
  <c r="H68" i="1"/>
</calcChain>
</file>

<file path=xl/sharedStrings.xml><?xml version="1.0" encoding="utf-8"?>
<sst xmlns="http://schemas.openxmlformats.org/spreadsheetml/2006/main" count="77" uniqueCount="76">
  <si>
    <t xml:space="preserve"> </t>
  </si>
  <si>
    <t>TRAINING</t>
  </si>
  <si>
    <t>TECHNICAL</t>
  </si>
  <si>
    <t>RESEARCH</t>
  </si>
  <si>
    <t>SUPPORT</t>
  </si>
  <si>
    <t xml:space="preserve">TOTAL </t>
  </si>
  <si>
    <t>% OF</t>
  </si>
  <si>
    <t>ASSISTANCE</t>
  </si>
  <si>
    <t>SERVICES</t>
  </si>
  <si>
    <t>TOTAL</t>
  </si>
  <si>
    <t xml:space="preserve">   TOTAL</t>
  </si>
  <si>
    <t>Percent by Type</t>
  </si>
  <si>
    <t xml:space="preserve">  </t>
  </si>
  <si>
    <t>BY STATE AND BY ACTIVITY</t>
  </si>
  <si>
    <t>RANK</t>
  </si>
  <si>
    <t>Alaska</t>
  </si>
  <si>
    <t>Arizona</t>
  </si>
  <si>
    <t>California</t>
  </si>
  <si>
    <t>Colorado</t>
  </si>
  <si>
    <t>Connecticut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</si>
  <si>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</si>
  <si>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</si>
  <si>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</si>
  <si>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</si>
  <si>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</si>
  <si>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</si>
  <si>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</si>
  <si>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</si>
  <si>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</si>
  <si>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</si>
  <si>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</si>
  <si>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</si>
  <si>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</si>
  <si>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</si>
  <si>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</si>
  <si>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</si>
  <si>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</si>
  <si>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</si>
  <si>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</si>
  <si>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</si>
  <si>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</si>
  <si>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</si>
  <si>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</si>
  <si>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</si>
  <si>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</si>
  <si>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</si>
  <si>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</si>
  <si>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</si>
  <si>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</si>
  <si>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</si>
  <si>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</si>
  <si>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</si>
  <si>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Virginia</t>
  </si>
  <si>
    <t>Washington</t>
  </si>
  <si>
    <t>West Virginia</t>
  </si>
  <si>
    <t>Wisconsin</t>
  </si>
  <si>
    <t>Wyoming</t>
  </si>
  <si>
    <t>PROGRAM</t>
  </si>
  <si>
    <t>RESERVE</t>
  </si>
  <si>
    <t>Arkansas</t>
  </si>
  <si>
    <t>Delaware</t>
  </si>
  <si>
    <t>Hawaii</t>
  </si>
  <si>
    <t>Nevada</t>
  </si>
  <si>
    <t>New York</t>
  </si>
  <si>
    <t>North Dakota</t>
  </si>
  <si>
    <t>Utah</t>
  </si>
  <si>
    <t>TRANSIT</t>
  </si>
  <si>
    <t>Alabama</t>
  </si>
  <si>
    <t>American Samoa</t>
  </si>
  <si>
    <t>District of Columbia</t>
  </si>
  <si>
    <t>Guam</t>
  </si>
  <si>
    <t>North Carolina</t>
  </si>
  <si>
    <t>Northern Mariana Islands</t>
  </si>
  <si>
    <t>Virgin Islands</t>
  </si>
  <si>
    <t>FY 2013  RURAL TRANSIT ASSISTANCE PROGRAMS OBLIGATIONS</t>
  </si>
  <si>
    <t>TABLE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</si>
</sst>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7" fontId="0" fillId="0" borderId="0" xfId="0" applyNumberFormat="1" applyProtection="1"/>
    <xf numFmtId="0" fontId="2" fillId="0" borderId="0" xfId="0" applyFont="1" applyAlignment="1">
      <alignment horizontal="center"/>
    </xf>
    <xf numFmtId="5" fontId="0" fillId="0" borderId="0" xfId="0" applyNumberFormat="1" applyBorder="1" applyProtection="1"/>
    <xf numFmtId="5" fontId="2" fillId="0" borderId="0" xfId="0" applyNumberFormat="1" applyFont="1" applyBorder="1" applyProtection="1"/>
    <xf numFmtId="164" fontId="4" fillId="0" borderId="0" xfId="0" applyNumberFormat="1" applyFont="1" applyBorder="1" applyProtection="1"/>
    <xf numFmtId="164" fontId="0" fillId="0" borderId="0" xfId="0" applyNumberFormat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1" fillId="0" borderId="0" xfId="0" applyFont="1" applyFill="1"/>
    <xf numFmtId="0" fontId="0" fillId="0" borderId="7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37" fontId="0" fillId="0" borderId="2" xfId="0" applyNumberFormat="1" applyBorder="1" applyProtection="1"/>
    <xf numFmtId="37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2" fillId="0" borderId="8" xfId="0" applyFont="1" applyBorder="1"/>
    <xf numFmtId="164" fontId="2" fillId="0" borderId="9" xfId="0" applyNumberFormat="1" applyFont="1" applyBorder="1" applyProtection="1"/>
    <xf numFmtId="0" fontId="3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9" xfId="0" applyBorder="1"/>
    <xf numFmtId="0" fontId="5" fillId="0" borderId="0" xfId="0" applyFont="1" applyAlignment="1">
      <alignment horizontal="center"/>
    </xf>
    <xf numFmtId="164" fontId="2" fillId="0" borderId="0" xfId="0" applyNumberFormat="1" applyFont="1" applyBorder="1" applyProtection="1"/>
    <xf numFmtId="37" fontId="6" fillId="0" borderId="0" xfId="0" applyNumberFormat="1" applyFont="1" applyProtection="1"/>
    <xf numFmtId="37" fontId="7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10" xfId="0" applyBorder="1"/>
    <xf numFmtId="3" fontId="0" fillId="0" borderId="10" xfId="0" applyNumberFormat="1" applyBorder="1"/>
    <xf numFmtId="5" fontId="2" fillId="0" borderId="10" xfId="0" applyNumberFormat="1" applyFont="1" applyBorder="1" applyProtection="1"/>
    <xf numFmtId="164" fontId="2" fillId="0" borderId="10" xfId="0" applyNumberFormat="1" applyFont="1" applyBorder="1" applyProtection="1"/>
    <xf numFmtId="37" fontId="7" fillId="0" borderId="10" xfId="0" applyNumberFormat="1" applyFont="1" applyFill="1" applyBorder="1" applyAlignment="1" applyProtection="1">
      <alignment horizontal="center"/>
    </xf>
    <xf numFmtId="0" fontId="0" fillId="0" borderId="11" xfId="0" applyBorder="1"/>
    <xf numFmtId="3" fontId="0" fillId="0" borderId="11" xfId="0" applyNumberFormat="1" applyBorder="1"/>
    <xf numFmtId="5" fontId="2" fillId="0" borderId="11" xfId="0" applyNumberFormat="1" applyFont="1" applyBorder="1" applyProtection="1"/>
    <xf numFmtId="164" fontId="2" fillId="0" borderId="11" xfId="0" applyNumberFormat="1" applyFont="1" applyBorder="1" applyProtection="1"/>
    <xf numFmtId="37" fontId="7" fillId="0" borderId="11" xfId="0" applyNumberFormat="1" applyFont="1" applyFill="1" applyBorder="1" applyAlignment="1" applyProtection="1">
      <alignment horizontal="center"/>
    </xf>
    <xf numFmtId="0" fontId="0" fillId="0" borderId="12" xfId="0" applyBorder="1"/>
    <xf numFmtId="37" fontId="0" fillId="0" borderId="12" xfId="0" applyNumberFormat="1" applyBorder="1" applyProtection="1"/>
    <xf numFmtId="37" fontId="6" fillId="0" borderId="12" xfId="0" applyNumberFormat="1" applyFont="1" applyBorder="1" applyProtection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03"/>
  <sheetViews>
    <sheetView tabSelected="1" defaultGridColor="0" colorId="22" zoomScale="77" zoomScaleNormal="77" workbookViewId="0">
      <pane xSplit="1" ySplit="10" topLeftCell="B38" activePane="bottomRight" state="frozenSplit"/>
      <selection pane="topRight" activeCell="C1" sqref="C1"/>
      <selection pane="bottomLeft" activeCell="A15" sqref="A15"/>
      <selection pane="bottomRight" activeCell="M65" sqref="M65"/>
    </sheetView>
  </sheetViews>
  <sheetFormatPr defaultColWidth="11.44140625" defaultRowHeight="15" x14ac:dyDescent="0.2"/>
  <cols>
    <col min="1" max="1" width="19.77734375" customWidth="1"/>
    <col min="2" max="3" width="13.77734375" customWidth="1"/>
    <col min="4" max="7" width="12.77734375" customWidth="1"/>
    <col min="8" max="8" width="11.44140625" customWidth="1"/>
    <col min="9" max="9" width="5.77734375" customWidth="1"/>
  </cols>
  <sheetData>
    <row r="1" spans="1:13" x14ac:dyDescent="0.2">
      <c r="A1" s="8"/>
      <c r="B1" s="9"/>
      <c r="C1" s="9"/>
      <c r="D1" s="9"/>
      <c r="E1" s="9"/>
      <c r="F1" s="9"/>
      <c r="G1" s="9"/>
      <c r="H1" s="9"/>
      <c r="I1" s="10"/>
    </row>
    <row r="2" spans="1:13" ht="18" x14ac:dyDescent="0.25">
      <c r="A2" s="50" t="s">
        <v>75</v>
      </c>
      <c r="B2" s="51"/>
      <c r="C2" s="51"/>
      <c r="D2" s="51"/>
      <c r="E2" s="51"/>
      <c r="F2" s="51"/>
      <c r="G2" s="51"/>
      <c r="H2" s="51"/>
      <c r="I2" s="29"/>
    </row>
    <row r="3" spans="1:13" ht="18" x14ac:dyDescent="0.25">
      <c r="A3" s="50" t="s">
        <v>74</v>
      </c>
      <c r="B3" s="51"/>
      <c r="C3" s="51"/>
      <c r="D3" s="51"/>
      <c r="E3" s="51"/>
      <c r="F3" s="51"/>
      <c r="G3" s="51"/>
      <c r="H3" s="51"/>
      <c r="I3" s="52"/>
    </row>
    <row r="4" spans="1:13" ht="18" x14ac:dyDescent="0.25">
      <c r="A4" s="50" t="s">
        <v>13</v>
      </c>
      <c r="B4" s="51"/>
      <c r="C4" s="51"/>
      <c r="D4" s="51"/>
      <c r="E4" s="51"/>
      <c r="F4" s="51"/>
      <c r="G4" s="51"/>
      <c r="H4" s="51"/>
      <c r="I4" s="29"/>
    </row>
    <row r="5" spans="1:13" ht="18.75" thickBot="1" x14ac:dyDescent="0.3">
      <c r="A5" s="11"/>
      <c r="B5" s="12"/>
      <c r="C5" s="12"/>
      <c r="D5" s="12"/>
      <c r="E5" s="12"/>
      <c r="F5" s="12"/>
      <c r="G5" s="13"/>
      <c r="H5" s="13"/>
      <c r="I5" s="14"/>
    </row>
    <row r="6" spans="1:13" ht="18" x14ac:dyDescent="0.25">
      <c r="B6" s="1"/>
      <c r="C6" s="1"/>
      <c r="D6" s="1"/>
      <c r="E6" s="1"/>
      <c r="F6" s="1"/>
      <c r="J6" s="47"/>
    </row>
    <row r="7" spans="1:13" ht="7.9" customHeight="1" x14ac:dyDescent="0.25">
      <c r="A7" s="15"/>
      <c r="B7" s="16"/>
      <c r="C7" s="16"/>
      <c r="D7" s="16"/>
      <c r="E7" s="16"/>
      <c r="F7" s="16"/>
      <c r="G7" s="15"/>
      <c r="H7" s="15"/>
      <c r="J7" s="47"/>
    </row>
    <row r="8" spans="1:13" ht="15.75" x14ac:dyDescent="0.25">
      <c r="B8" s="3" t="s">
        <v>1</v>
      </c>
      <c r="C8" s="3" t="s">
        <v>2</v>
      </c>
      <c r="D8" s="3" t="s">
        <v>66</v>
      </c>
      <c r="E8" s="3" t="s">
        <v>4</v>
      </c>
      <c r="F8" s="3" t="s">
        <v>57</v>
      </c>
      <c r="G8" s="3" t="s">
        <v>5</v>
      </c>
      <c r="H8" s="3" t="s">
        <v>6</v>
      </c>
      <c r="I8" s="30" t="s">
        <v>14</v>
      </c>
      <c r="J8" s="47"/>
    </row>
    <row r="9" spans="1:13" ht="16.5" thickBot="1" x14ac:dyDescent="0.3">
      <c r="A9" s="17"/>
      <c r="B9" s="18"/>
      <c r="C9" s="19" t="s">
        <v>7</v>
      </c>
      <c r="D9" s="18" t="s">
        <v>3</v>
      </c>
      <c r="E9" s="19" t="s">
        <v>8</v>
      </c>
      <c r="F9" s="19" t="s">
        <v>58</v>
      </c>
      <c r="G9" s="18"/>
      <c r="H9" s="19" t="s">
        <v>9</v>
      </c>
      <c r="I9" s="17"/>
      <c r="J9" s="47"/>
    </row>
    <row r="10" spans="1:13" ht="15.75" thickTop="1" x14ac:dyDescent="0.2">
      <c r="C10" s="2"/>
      <c r="D10" s="2"/>
      <c r="E10" s="2"/>
      <c r="F10" s="2"/>
      <c r="G10" s="2"/>
      <c r="H10" s="2"/>
      <c r="I10" s="2"/>
      <c r="J10" s="48"/>
      <c r="K10" s="2"/>
      <c r="L10" s="2"/>
      <c r="M10" s="2"/>
    </row>
    <row r="11" spans="1:13" ht="15.75" x14ac:dyDescent="0.25">
      <c r="A11" s="35" t="s">
        <v>67</v>
      </c>
      <c r="B11" s="36">
        <v>79674</v>
      </c>
      <c r="C11" s="36">
        <v>56354</v>
      </c>
      <c r="D11" s="36">
        <v>33035</v>
      </c>
      <c r="E11" s="36">
        <v>25262</v>
      </c>
      <c r="F11" s="36">
        <v>0</v>
      </c>
      <c r="G11" s="5">
        <f>SUM(B11:F11)</f>
        <v>194325</v>
      </c>
      <c r="H11" s="31">
        <f>(G11/$G$68)*100</f>
        <v>2.1967222823542643</v>
      </c>
      <c r="I11" s="33">
        <f t="shared" ref="I11:I42" si="0">RANK(G11,G$11:G$66,0)</f>
        <v>24</v>
      </c>
      <c r="J11" s="48"/>
      <c r="K11" s="2"/>
      <c r="L11" s="2"/>
      <c r="M11" s="2"/>
    </row>
    <row r="12" spans="1:13" ht="15.75" x14ac:dyDescent="0.25">
      <c r="A12" s="35" t="s">
        <v>15</v>
      </c>
      <c r="B12" s="36">
        <v>72335</v>
      </c>
      <c r="C12" s="36">
        <v>17360</v>
      </c>
      <c r="D12" s="36">
        <v>0</v>
      </c>
      <c r="E12" s="36">
        <v>6751</v>
      </c>
      <c r="F12" s="36">
        <v>0</v>
      </c>
      <c r="G12" s="5">
        <f t="shared" ref="G12:G66" si="1">SUM(B12:F12)</f>
        <v>96446</v>
      </c>
      <c r="H12" s="31">
        <f t="shared" ref="H12:H66" si="2">(G12/$G$68)*100</f>
        <v>1.0902615579258428</v>
      </c>
      <c r="I12" s="33">
        <f t="shared" si="0"/>
        <v>36</v>
      </c>
      <c r="J12" s="48"/>
      <c r="K12" s="2"/>
      <c r="L12" s="2"/>
      <c r="M12" s="2"/>
    </row>
    <row r="13" spans="1:13" ht="15.75" x14ac:dyDescent="0.25">
      <c r="A13" s="35" t="s">
        <v>68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5">
        <f t="shared" si="1"/>
        <v>0</v>
      </c>
      <c r="H13" s="31">
        <f t="shared" si="2"/>
        <v>0</v>
      </c>
      <c r="I13" s="33">
        <f t="shared" si="0"/>
        <v>40</v>
      </c>
      <c r="J13" s="48"/>
      <c r="K13" s="2"/>
      <c r="L13" s="2"/>
      <c r="M13" s="2"/>
    </row>
    <row r="14" spans="1:13" ht="15.75" x14ac:dyDescent="0.25">
      <c r="A14" s="35" t="s">
        <v>16</v>
      </c>
      <c r="B14" s="36">
        <v>182851</v>
      </c>
      <c r="C14" s="36">
        <v>0</v>
      </c>
      <c r="D14" s="36">
        <v>0</v>
      </c>
      <c r="E14" s="36">
        <v>0</v>
      </c>
      <c r="F14" s="36">
        <v>0</v>
      </c>
      <c r="G14" s="5">
        <f t="shared" si="1"/>
        <v>182851</v>
      </c>
      <c r="H14" s="31">
        <f t="shared" si="2"/>
        <v>2.0670159066036771</v>
      </c>
      <c r="I14" s="33">
        <f t="shared" si="0"/>
        <v>26</v>
      </c>
      <c r="J14" s="48"/>
      <c r="K14" s="2"/>
      <c r="L14" s="2"/>
      <c r="M14" s="2"/>
    </row>
    <row r="15" spans="1:13" ht="15.75" x14ac:dyDescent="0.25">
      <c r="A15" s="35" t="s">
        <v>59</v>
      </c>
      <c r="B15" s="36">
        <v>205544</v>
      </c>
      <c r="C15" s="36">
        <v>0</v>
      </c>
      <c r="D15" s="36">
        <v>0</v>
      </c>
      <c r="E15" s="36">
        <v>0</v>
      </c>
      <c r="F15" s="36">
        <v>0</v>
      </c>
      <c r="G15" s="5">
        <f t="shared" si="1"/>
        <v>205544</v>
      </c>
      <c r="H15" s="31">
        <f t="shared" si="2"/>
        <v>2.3235460429909942</v>
      </c>
      <c r="I15" s="33">
        <f t="shared" si="0"/>
        <v>22</v>
      </c>
      <c r="J15" s="48"/>
      <c r="K15" s="2"/>
      <c r="L15" s="2"/>
      <c r="M15" s="2"/>
    </row>
    <row r="16" spans="1:13" ht="15.75" x14ac:dyDescent="0.25">
      <c r="A16" s="37" t="s">
        <v>17</v>
      </c>
      <c r="B16" s="38">
        <v>0</v>
      </c>
      <c r="C16" s="38">
        <v>0</v>
      </c>
      <c r="D16" s="38">
        <v>25000</v>
      </c>
      <c r="E16" s="38">
        <v>36603.15</v>
      </c>
      <c r="F16" s="38">
        <v>370011</v>
      </c>
      <c r="G16" s="39">
        <f t="shared" si="1"/>
        <v>431614.15</v>
      </c>
      <c r="H16" s="40">
        <f t="shared" si="2"/>
        <v>4.8791273417439642</v>
      </c>
      <c r="I16" s="41">
        <f t="shared" si="0"/>
        <v>3</v>
      </c>
      <c r="J16" s="48"/>
      <c r="K16" s="2"/>
      <c r="L16" s="2"/>
      <c r="M16" s="2"/>
    </row>
    <row r="17" spans="1:13" ht="15.75" x14ac:dyDescent="0.25">
      <c r="A17" s="35" t="s">
        <v>18</v>
      </c>
      <c r="B17" s="36">
        <v>157766</v>
      </c>
      <c r="C17" s="36">
        <v>0</v>
      </c>
      <c r="D17" s="36">
        <v>0</v>
      </c>
      <c r="E17" s="36">
        <v>0</v>
      </c>
      <c r="F17" s="36">
        <v>0</v>
      </c>
      <c r="G17" s="5">
        <f t="shared" si="1"/>
        <v>157766</v>
      </c>
      <c r="H17" s="31">
        <f t="shared" si="2"/>
        <v>1.7834457100110785</v>
      </c>
      <c r="I17" s="33">
        <f t="shared" si="0"/>
        <v>30</v>
      </c>
      <c r="J17" s="48"/>
      <c r="K17" s="2"/>
      <c r="L17" s="2"/>
      <c r="M17" s="2"/>
    </row>
    <row r="18" spans="1:13" ht="15.75" x14ac:dyDescent="0.25">
      <c r="A18" s="35" t="s">
        <v>19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5">
        <f t="shared" si="1"/>
        <v>0</v>
      </c>
      <c r="H18" s="31">
        <f t="shared" si="2"/>
        <v>0</v>
      </c>
      <c r="I18" s="33">
        <f t="shared" si="0"/>
        <v>40</v>
      </c>
      <c r="J18" s="48"/>
      <c r="K18" s="2"/>
      <c r="L18" s="2"/>
      <c r="M18" s="2"/>
    </row>
    <row r="19" spans="1:13" ht="15.75" x14ac:dyDescent="0.25">
      <c r="A19" s="35" t="s">
        <v>60</v>
      </c>
      <c r="B19" s="36">
        <v>78297</v>
      </c>
      <c r="C19" s="36">
        <v>0</v>
      </c>
      <c r="D19" s="36">
        <v>0</v>
      </c>
      <c r="E19" s="36">
        <v>0</v>
      </c>
      <c r="F19" s="36">
        <v>0</v>
      </c>
      <c r="G19" s="5">
        <f t="shared" si="1"/>
        <v>78297</v>
      </c>
      <c r="H19" s="31">
        <f t="shared" si="2"/>
        <v>0.88509849243016503</v>
      </c>
      <c r="I19" s="33">
        <f t="shared" si="0"/>
        <v>38</v>
      </c>
      <c r="J19" s="48"/>
      <c r="K19" s="2"/>
      <c r="L19" s="2"/>
      <c r="M19" s="2"/>
    </row>
    <row r="20" spans="1:13" ht="15.75" x14ac:dyDescent="0.25">
      <c r="A20" s="42" t="s">
        <v>69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4">
        <f t="shared" si="1"/>
        <v>0</v>
      </c>
      <c r="H20" s="45">
        <f t="shared" si="2"/>
        <v>0</v>
      </c>
      <c r="I20" s="46">
        <f t="shared" si="0"/>
        <v>40</v>
      </c>
      <c r="J20" s="48"/>
      <c r="K20" s="2"/>
      <c r="L20" s="2"/>
      <c r="M20" s="2"/>
    </row>
    <row r="21" spans="1:13" ht="15.75" x14ac:dyDescent="0.25">
      <c r="A21" s="35" t="s">
        <v>20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5">
        <f t="shared" si="1"/>
        <v>0</v>
      </c>
      <c r="H21" s="31">
        <f t="shared" si="2"/>
        <v>0</v>
      </c>
      <c r="I21" s="33">
        <f t="shared" si="0"/>
        <v>40</v>
      </c>
      <c r="J21" s="48"/>
    </row>
    <row r="22" spans="1:13" ht="15.75" x14ac:dyDescent="0.25">
      <c r="A22" s="35" t="s">
        <v>21</v>
      </c>
      <c r="B22" s="36">
        <v>332315</v>
      </c>
      <c r="C22" s="36">
        <v>0</v>
      </c>
      <c r="D22" s="36">
        <v>0</v>
      </c>
      <c r="E22" s="36">
        <v>0</v>
      </c>
      <c r="F22" s="36">
        <v>0</v>
      </c>
      <c r="G22" s="5">
        <f t="shared" si="1"/>
        <v>332315</v>
      </c>
      <c r="H22" s="31">
        <f t="shared" si="2"/>
        <v>3.7566127120059556</v>
      </c>
      <c r="I22" s="33">
        <f t="shared" si="0"/>
        <v>7</v>
      </c>
      <c r="J22" s="48"/>
      <c r="K22" s="2"/>
      <c r="L22" s="2"/>
      <c r="M22" s="2"/>
    </row>
    <row r="23" spans="1:13" ht="15.75" x14ac:dyDescent="0.25">
      <c r="A23" s="35" t="s">
        <v>70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5">
        <f t="shared" si="1"/>
        <v>0</v>
      </c>
      <c r="H23" s="31">
        <f t="shared" si="2"/>
        <v>0</v>
      </c>
      <c r="I23" s="33">
        <f t="shared" si="0"/>
        <v>40</v>
      </c>
      <c r="J23" s="49"/>
      <c r="K23" s="2"/>
      <c r="L23" s="2"/>
      <c r="M23" s="2"/>
    </row>
    <row r="24" spans="1:13" ht="15.75" x14ac:dyDescent="0.25">
      <c r="A24" s="35" t="s">
        <v>61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5">
        <f t="shared" si="1"/>
        <v>0</v>
      </c>
      <c r="H24" s="31">
        <f t="shared" si="2"/>
        <v>0</v>
      </c>
      <c r="I24" s="33">
        <f t="shared" si="0"/>
        <v>40</v>
      </c>
      <c r="J24" s="48"/>
      <c r="K24" s="2"/>
      <c r="L24" s="2"/>
      <c r="M24" s="2"/>
    </row>
    <row r="25" spans="1:13" ht="15.75" x14ac:dyDescent="0.25">
      <c r="A25" s="35" t="s">
        <v>22</v>
      </c>
      <c r="B25" s="36">
        <v>76103</v>
      </c>
      <c r="C25" s="36">
        <v>50735</v>
      </c>
      <c r="D25" s="36">
        <v>0</v>
      </c>
      <c r="E25" s="36">
        <v>0</v>
      </c>
      <c r="F25" s="36">
        <v>0</v>
      </c>
      <c r="G25" s="5">
        <f t="shared" si="1"/>
        <v>126838</v>
      </c>
      <c r="H25" s="31">
        <f t="shared" si="2"/>
        <v>1.4338240620056615</v>
      </c>
      <c r="I25" s="33">
        <f t="shared" si="0"/>
        <v>33</v>
      </c>
      <c r="J25" s="48"/>
      <c r="K25" s="2"/>
      <c r="L25" s="2"/>
      <c r="M25" s="2"/>
    </row>
    <row r="26" spans="1:13" ht="15.75" x14ac:dyDescent="0.25">
      <c r="A26" s="37" t="s">
        <v>23</v>
      </c>
      <c r="B26" s="38">
        <v>102399</v>
      </c>
      <c r="C26" s="38">
        <v>204798</v>
      </c>
      <c r="D26" s="38">
        <v>40959</v>
      </c>
      <c r="E26" s="38">
        <v>127901</v>
      </c>
      <c r="F26" s="38">
        <v>0</v>
      </c>
      <c r="G26" s="39">
        <f t="shared" si="1"/>
        <v>476057</v>
      </c>
      <c r="H26" s="40">
        <f t="shared" si="2"/>
        <v>5.381525895127873</v>
      </c>
      <c r="I26" s="41">
        <f t="shared" si="0"/>
        <v>2</v>
      </c>
      <c r="J26" s="48"/>
      <c r="K26" s="2"/>
      <c r="L26" s="2"/>
      <c r="M26" s="2"/>
    </row>
    <row r="27" spans="1:13" ht="15.75" x14ac:dyDescent="0.25">
      <c r="A27" s="35" t="s">
        <v>24</v>
      </c>
      <c r="B27" s="36">
        <v>0</v>
      </c>
      <c r="C27" s="36">
        <v>205546</v>
      </c>
      <c r="D27" s="36">
        <v>0</v>
      </c>
      <c r="E27" s="36">
        <v>0</v>
      </c>
      <c r="F27" s="36">
        <v>0</v>
      </c>
      <c r="G27" s="5">
        <f t="shared" si="1"/>
        <v>205546</v>
      </c>
      <c r="H27" s="31">
        <f t="shared" si="2"/>
        <v>2.3235686517369851</v>
      </c>
      <c r="I27" s="33">
        <f t="shared" si="0"/>
        <v>21</v>
      </c>
      <c r="J27" s="48"/>
      <c r="K27" s="2"/>
      <c r="L27" s="2"/>
      <c r="M27" s="2"/>
    </row>
    <row r="28" spans="1:13" ht="15.75" x14ac:dyDescent="0.25">
      <c r="A28" s="35" t="s">
        <v>25</v>
      </c>
      <c r="B28" s="36">
        <v>206685</v>
      </c>
      <c r="C28" s="36">
        <v>0</v>
      </c>
      <c r="D28" s="36">
        <v>0</v>
      </c>
      <c r="E28" s="36">
        <v>0</v>
      </c>
      <c r="F28" s="36">
        <v>0</v>
      </c>
      <c r="G28" s="5">
        <f t="shared" si="1"/>
        <v>206685</v>
      </c>
      <c r="H28" s="31">
        <f t="shared" si="2"/>
        <v>2.3364443325788811</v>
      </c>
      <c r="I28" s="33">
        <f t="shared" si="0"/>
        <v>20</v>
      </c>
      <c r="J28" s="48"/>
      <c r="K28" s="2"/>
      <c r="L28" s="2"/>
      <c r="M28" s="2"/>
    </row>
    <row r="29" spans="1:13" ht="15.75" x14ac:dyDescent="0.25">
      <c r="A29" s="35" t="s">
        <v>26</v>
      </c>
      <c r="B29" s="36">
        <v>48000</v>
      </c>
      <c r="C29" s="36">
        <v>12000</v>
      </c>
      <c r="D29" s="36">
        <v>40000</v>
      </c>
      <c r="E29" s="36">
        <v>111280</v>
      </c>
      <c r="F29" s="36">
        <v>0</v>
      </c>
      <c r="G29" s="5">
        <f t="shared" si="1"/>
        <v>211280</v>
      </c>
      <c r="H29" s="31">
        <f t="shared" si="2"/>
        <v>2.3883879264932921</v>
      </c>
      <c r="I29" s="33">
        <f t="shared" si="0"/>
        <v>19</v>
      </c>
      <c r="J29" s="48"/>
      <c r="K29" s="2"/>
      <c r="L29" s="2"/>
      <c r="M29" s="2"/>
    </row>
    <row r="30" spans="1:13" ht="15.75" x14ac:dyDescent="0.25">
      <c r="A30" s="42" t="s">
        <v>27</v>
      </c>
      <c r="B30" s="43">
        <v>228767</v>
      </c>
      <c r="C30" s="43">
        <v>17500</v>
      </c>
      <c r="D30" s="43">
        <v>0</v>
      </c>
      <c r="E30" s="43">
        <v>22871</v>
      </c>
      <c r="F30" s="43">
        <v>0</v>
      </c>
      <c r="G30" s="44">
        <f t="shared" si="1"/>
        <v>269138</v>
      </c>
      <c r="H30" s="45">
        <f t="shared" si="2"/>
        <v>3.0424363392680407</v>
      </c>
      <c r="I30" s="46">
        <f t="shared" si="0"/>
        <v>10</v>
      </c>
      <c r="J30" s="48"/>
      <c r="K30" s="2"/>
      <c r="L30" s="2"/>
      <c r="M30" s="2"/>
    </row>
    <row r="31" spans="1:13" ht="15.75" x14ac:dyDescent="0.25">
      <c r="A31" s="35" t="s">
        <v>28</v>
      </c>
      <c r="B31" s="36">
        <v>76001</v>
      </c>
      <c r="C31" s="36">
        <v>55393</v>
      </c>
      <c r="D31" s="36">
        <v>0</v>
      </c>
      <c r="E31" s="36">
        <v>35393</v>
      </c>
      <c r="F31" s="36">
        <v>0</v>
      </c>
      <c r="G31" s="5">
        <f t="shared" si="1"/>
        <v>166787</v>
      </c>
      <c r="H31" s="31">
        <f t="shared" si="2"/>
        <v>1.885422458803657</v>
      </c>
      <c r="I31" s="33">
        <f t="shared" si="0"/>
        <v>29</v>
      </c>
      <c r="J31" s="48"/>
      <c r="K31" s="2"/>
      <c r="L31" s="2"/>
      <c r="M31" s="2"/>
    </row>
    <row r="32" spans="1:13" ht="15.75" x14ac:dyDescent="0.25">
      <c r="A32" s="35" t="s">
        <v>29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5">
        <f t="shared" si="1"/>
        <v>0</v>
      </c>
      <c r="H32" s="31">
        <f t="shared" si="2"/>
        <v>0</v>
      </c>
      <c r="I32" s="33">
        <f t="shared" si="0"/>
        <v>40</v>
      </c>
      <c r="J32" s="48"/>
      <c r="K32" s="2"/>
      <c r="L32" s="2"/>
      <c r="M32" s="2"/>
    </row>
    <row r="33" spans="1:13" ht="15.75" x14ac:dyDescent="0.25">
      <c r="A33" s="35" t="s">
        <v>30</v>
      </c>
      <c r="B33" s="36">
        <v>91176</v>
      </c>
      <c r="C33" s="36">
        <v>0</v>
      </c>
      <c r="D33" s="36">
        <v>0</v>
      </c>
      <c r="E33" s="36">
        <v>142978</v>
      </c>
      <c r="F33" s="36">
        <v>0</v>
      </c>
      <c r="G33" s="5">
        <f t="shared" si="1"/>
        <v>234154</v>
      </c>
      <c r="H33" s="31">
        <f t="shared" si="2"/>
        <v>2.6469641543927973</v>
      </c>
      <c r="I33" s="33">
        <f t="shared" si="0"/>
        <v>15</v>
      </c>
      <c r="J33" s="48"/>
      <c r="K33" s="2"/>
      <c r="L33" s="2"/>
      <c r="M33" s="2"/>
    </row>
    <row r="34" spans="1:13" ht="15.75" x14ac:dyDescent="0.25">
      <c r="A34" s="35" t="s">
        <v>31</v>
      </c>
      <c r="B34" s="36">
        <v>132589</v>
      </c>
      <c r="C34" s="36">
        <v>40000</v>
      </c>
      <c r="D34" s="36">
        <v>0</v>
      </c>
      <c r="E34" s="36">
        <v>45613</v>
      </c>
      <c r="F34" s="36">
        <v>0</v>
      </c>
      <c r="G34" s="5">
        <f t="shared" si="1"/>
        <v>218202</v>
      </c>
      <c r="H34" s="31">
        <f t="shared" si="2"/>
        <v>2.4666367963682756</v>
      </c>
      <c r="I34" s="33">
        <f t="shared" si="0"/>
        <v>18</v>
      </c>
      <c r="J34" s="48"/>
      <c r="K34" s="2"/>
      <c r="L34" s="2"/>
      <c r="M34" s="2"/>
    </row>
    <row r="35" spans="1:13" ht="15.75" x14ac:dyDescent="0.25">
      <c r="A35" s="35" t="s">
        <v>32</v>
      </c>
      <c r="B35" s="36">
        <v>404097</v>
      </c>
      <c r="C35" s="36">
        <v>0</v>
      </c>
      <c r="D35" s="36">
        <v>0</v>
      </c>
      <c r="E35" s="36">
        <v>0</v>
      </c>
      <c r="F35" s="36">
        <v>0</v>
      </c>
      <c r="G35" s="5">
        <f t="shared" si="1"/>
        <v>404097</v>
      </c>
      <c r="H35" s="31">
        <f t="shared" si="2"/>
        <v>4.568063214370313</v>
      </c>
      <c r="I35" s="33">
        <f t="shared" si="0"/>
        <v>4</v>
      </c>
      <c r="J35" s="48"/>
      <c r="K35" s="2"/>
      <c r="L35" s="2"/>
      <c r="M35" s="2"/>
    </row>
    <row r="36" spans="1:13" ht="15.75" x14ac:dyDescent="0.25">
      <c r="A36" s="37" t="s">
        <v>33</v>
      </c>
      <c r="B36" s="38">
        <v>181232</v>
      </c>
      <c r="C36" s="38">
        <v>0</v>
      </c>
      <c r="D36" s="38">
        <v>0</v>
      </c>
      <c r="E36" s="38">
        <v>0</v>
      </c>
      <c r="F36" s="38">
        <v>0</v>
      </c>
      <c r="G36" s="39">
        <f t="shared" si="1"/>
        <v>181232</v>
      </c>
      <c r="H36" s="40">
        <f t="shared" si="2"/>
        <v>2.0487141267239317</v>
      </c>
      <c r="I36" s="41">
        <f t="shared" si="0"/>
        <v>27</v>
      </c>
      <c r="J36" s="48"/>
      <c r="K36" s="2"/>
      <c r="L36" s="2"/>
      <c r="M36" s="2"/>
    </row>
    <row r="37" spans="1:13" ht="15.75" x14ac:dyDescent="0.25">
      <c r="A37" s="35" t="s">
        <v>34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5">
        <f t="shared" si="1"/>
        <v>0</v>
      </c>
      <c r="H37" s="31">
        <f t="shared" si="2"/>
        <v>0</v>
      </c>
      <c r="I37" s="33">
        <f t="shared" si="0"/>
        <v>40</v>
      </c>
      <c r="J37" s="48"/>
      <c r="K37" s="2"/>
      <c r="L37" s="2"/>
      <c r="M37" s="2"/>
    </row>
    <row r="38" spans="1:13" ht="15.75" x14ac:dyDescent="0.25">
      <c r="A38" s="35" t="s">
        <v>35</v>
      </c>
      <c r="B38" s="36">
        <v>147169</v>
      </c>
      <c r="C38" s="36">
        <v>125000</v>
      </c>
      <c r="D38" s="36">
        <v>0</v>
      </c>
      <c r="E38" s="36">
        <v>0</v>
      </c>
      <c r="F38" s="36">
        <v>0</v>
      </c>
      <c r="G38" s="5">
        <f t="shared" si="1"/>
        <v>272169</v>
      </c>
      <c r="H38" s="31">
        <f t="shared" si="2"/>
        <v>3.0766998938174592</v>
      </c>
      <c r="I38" s="33">
        <f t="shared" si="0"/>
        <v>9</v>
      </c>
      <c r="J38" s="48"/>
      <c r="K38" s="2"/>
      <c r="L38" s="2"/>
      <c r="M38" s="2"/>
    </row>
    <row r="39" spans="1:13" ht="15.75" x14ac:dyDescent="0.25">
      <c r="A39" s="35" t="s">
        <v>36</v>
      </c>
      <c r="B39" s="36">
        <v>85529</v>
      </c>
      <c r="C39" s="36">
        <v>97825</v>
      </c>
      <c r="D39" s="36">
        <v>0</v>
      </c>
      <c r="E39" s="36">
        <v>0</v>
      </c>
      <c r="F39" s="36">
        <v>0</v>
      </c>
      <c r="G39" s="5">
        <f t="shared" si="1"/>
        <v>183354</v>
      </c>
      <c r="H39" s="31">
        <f t="shared" si="2"/>
        <v>2.0727020062204233</v>
      </c>
      <c r="I39" s="33">
        <f t="shared" si="0"/>
        <v>25</v>
      </c>
      <c r="J39" s="48"/>
      <c r="K39" s="2"/>
      <c r="L39" s="2"/>
      <c r="M39" s="2"/>
    </row>
    <row r="40" spans="1:13" ht="15.75" x14ac:dyDescent="0.25">
      <c r="A40" s="42" t="s">
        <v>37</v>
      </c>
      <c r="B40" s="43">
        <v>11765</v>
      </c>
      <c r="C40" s="43">
        <v>100000</v>
      </c>
      <c r="D40" s="43">
        <v>0</v>
      </c>
      <c r="E40" s="43">
        <v>0</v>
      </c>
      <c r="F40" s="43">
        <v>0</v>
      </c>
      <c r="G40" s="44">
        <f t="shared" si="1"/>
        <v>111765</v>
      </c>
      <c r="H40" s="45">
        <f t="shared" si="2"/>
        <v>1.263433247844201</v>
      </c>
      <c r="I40" s="46">
        <f t="shared" si="0"/>
        <v>34</v>
      </c>
      <c r="J40" s="48"/>
      <c r="K40" s="2"/>
      <c r="L40" s="2"/>
      <c r="M40" s="2"/>
    </row>
    <row r="41" spans="1:13" ht="15.75" x14ac:dyDescent="0.25">
      <c r="A41" s="35" t="s">
        <v>62</v>
      </c>
      <c r="B41" s="36">
        <v>41950</v>
      </c>
      <c r="C41" s="36">
        <v>40000</v>
      </c>
      <c r="D41" s="36">
        <v>0</v>
      </c>
      <c r="E41" s="36">
        <v>0</v>
      </c>
      <c r="F41" s="36">
        <v>0</v>
      </c>
      <c r="G41" s="5">
        <f t="shared" si="1"/>
        <v>81950</v>
      </c>
      <c r="H41" s="31">
        <f t="shared" si="2"/>
        <v>0.92639336698279662</v>
      </c>
      <c r="I41" s="33">
        <f t="shared" si="0"/>
        <v>37</v>
      </c>
      <c r="J41" s="48"/>
      <c r="K41" s="2"/>
      <c r="L41" s="2"/>
      <c r="M41" s="2"/>
    </row>
    <row r="42" spans="1:13" ht="15.75" x14ac:dyDescent="0.25">
      <c r="A42" s="35" t="s">
        <v>38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5">
        <f t="shared" si="1"/>
        <v>0</v>
      </c>
      <c r="H42" s="31">
        <f t="shared" si="2"/>
        <v>0</v>
      </c>
      <c r="I42" s="33">
        <f t="shared" si="0"/>
        <v>40</v>
      </c>
      <c r="J42" s="48"/>
      <c r="K42" s="2"/>
      <c r="L42" s="2"/>
      <c r="M42" s="2"/>
    </row>
    <row r="43" spans="1:13" ht="15.75" x14ac:dyDescent="0.25">
      <c r="A43" s="35" t="s">
        <v>39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5">
        <f t="shared" si="1"/>
        <v>0</v>
      </c>
      <c r="H43" s="31">
        <f t="shared" si="2"/>
        <v>0</v>
      </c>
      <c r="I43" s="33">
        <f t="shared" ref="I43:I66" si="3">RANK(G43,G$11:G$66,0)</f>
        <v>40</v>
      </c>
      <c r="J43" s="48"/>
      <c r="K43" s="2"/>
      <c r="L43" s="2"/>
      <c r="M43" s="2"/>
    </row>
    <row r="44" spans="1:13" ht="15.75" x14ac:dyDescent="0.25">
      <c r="A44" s="35" t="s">
        <v>40</v>
      </c>
      <c r="B44" s="36">
        <v>50000</v>
      </c>
      <c r="C44" s="36">
        <v>0</v>
      </c>
      <c r="D44" s="36">
        <v>0</v>
      </c>
      <c r="E44" s="36">
        <v>90925</v>
      </c>
      <c r="F44" s="36">
        <v>0</v>
      </c>
      <c r="G44" s="5">
        <f t="shared" si="1"/>
        <v>140925</v>
      </c>
      <c r="H44" s="31">
        <f t="shared" si="2"/>
        <v>1.5930687643935399</v>
      </c>
      <c r="I44" s="33">
        <f t="shared" si="3"/>
        <v>31</v>
      </c>
      <c r="J44" s="48"/>
      <c r="K44" s="2"/>
      <c r="L44" s="2"/>
      <c r="M44" s="2"/>
    </row>
    <row r="45" spans="1:13" ht="15.75" x14ac:dyDescent="0.25">
      <c r="A45" s="35" t="s">
        <v>63</v>
      </c>
      <c r="B45" s="36">
        <v>219175</v>
      </c>
      <c r="C45" s="36">
        <v>20000</v>
      </c>
      <c r="D45" s="36">
        <v>0</v>
      </c>
      <c r="E45" s="36">
        <v>5000</v>
      </c>
      <c r="F45" s="36">
        <v>0</v>
      </c>
      <c r="G45" s="5">
        <f t="shared" si="1"/>
        <v>244175</v>
      </c>
      <c r="H45" s="31">
        <f t="shared" si="2"/>
        <v>2.7602452761808953</v>
      </c>
      <c r="I45" s="33">
        <f t="shared" si="3"/>
        <v>11</v>
      </c>
      <c r="J45" s="48"/>
      <c r="K45" s="2"/>
      <c r="L45" s="2"/>
      <c r="M45" s="2"/>
    </row>
    <row r="46" spans="1:13" ht="15.75" x14ac:dyDescent="0.25">
      <c r="A46" s="37" t="s">
        <v>71</v>
      </c>
      <c r="B46" s="38">
        <v>286319</v>
      </c>
      <c r="C46" s="38">
        <v>0</v>
      </c>
      <c r="D46" s="38">
        <v>0</v>
      </c>
      <c r="E46" s="38">
        <v>0</v>
      </c>
      <c r="F46" s="38">
        <v>0</v>
      </c>
      <c r="G46" s="39">
        <f t="shared" si="1"/>
        <v>286319</v>
      </c>
      <c r="H46" s="40">
        <f t="shared" si="2"/>
        <v>3.2366567717040557</v>
      </c>
      <c r="I46" s="41">
        <f t="shared" si="3"/>
        <v>8</v>
      </c>
      <c r="J46" s="48"/>
      <c r="K46" s="2"/>
      <c r="L46" s="2"/>
      <c r="M46" s="2"/>
    </row>
    <row r="47" spans="1:13" ht="15.75" x14ac:dyDescent="0.25">
      <c r="A47" s="35" t="s">
        <v>64</v>
      </c>
      <c r="B47" s="36">
        <v>132891</v>
      </c>
      <c r="C47" s="36">
        <v>0</v>
      </c>
      <c r="D47" s="36">
        <v>0</v>
      </c>
      <c r="E47" s="36">
        <v>40000</v>
      </c>
      <c r="F47" s="36">
        <v>0</v>
      </c>
      <c r="G47" s="5">
        <f t="shared" si="1"/>
        <v>172891</v>
      </c>
      <c r="H47" s="31">
        <f t="shared" si="2"/>
        <v>1.9544243515683062</v>
      </c>
      <c r="I47" s="33">
        <f t="shared" si="3"/>
        <v>28</v>
      </c>
      <c r="J47" s="48"/>
      <c r="K47" s="2"/>
      <c r="L47" s="2"/>
      <c r="M47" s="2"/>
    </row>
    <row r="48" spans="1:13" ht="15.75" x14ac:dyDescent="0.25">
      <c r="A48" s="35" t="s">
        <v>72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5">
        <f t="shared" si="1"/>
        <v>0</v>
      </c>
      <c r="H48" s="31">
        <f t="shared" si="2"/>
        <v>0</v>
      </c>
      <c r="I48" s="33">
        <f t="shared" si="3"/>
        <v>40</v>
      </c>
      <c r="J48" s="48"/>
      <c r="K48" s="2"/>
      <c r="L48" s="2"/>
      <c r="M48" s="2"/>
    </row>
    <row r="49" spans="1:13" ht="15.75" x14ac:dyDescent="0.25">
      <c r="A49" s="35" t="s">
        <v>41</v>
      </c>
      <c r="B49" s="36">
        <v>20000</v>
      </c>
      <c r="C49" s="36">
        <v>364005</v>
      </c>
      <c r="D49" s="36">
        <v>0</v>
      </c>
      <c r="E49" s="36">
        <v>0</v>
      </c>
      <c r="F49" s="36">
        <v>0</v>
      </c>
      <c r="G49" s="5">
        <f t="shared" si="1"/>
        <v>384005</v>
      </c>
      <c r="H49" s="31">
        <f t="shared" si="2"/>
        <v>4.3409357521443415</v>
      </c>
      <c r="I49" s="33">
        <f t="shared" si="3"/>
        <v>5</v>
      </c>
      <c r="J49" s="48"/>
      <c r="K49" s="2"/>
      <c r="L49" s="2"/>
      <c r="M49" s="2"/>
    </row>
    <row r="50" spans="1:13" ht="15.75" x14ac:dyDescent="0.25">
      <c r="A50" s="42" t="s">
        <v>42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4">
        <f t="shared" si="1"/>
        <v>0</v>
      </c>
      <c r="H50" s="45">
        <f t="shared" si="2"/>
        <v>0</v>
      </c>
      <c r="I50" s="46">
        <f t="shared" si="3"/>
        <v>40</v>
      </c>
      <c r="J50" s="48"/>
      <c r="K50" s="2"/>
      <c r="L50" s="2"/>
      <c r="M50" s="2"/>
    </row>
    <row r="51" spans="1:13" ht="15.75" x14ac:dyDescent="0.25">
      <c r="A51" s="35" t="s">
        <v>43</v>
      </c>
      <c r="B51" s="36">
        <v>125723</v>
      </c>
      <c r="C51" s="36">
        <v>117688</v>
      </c>
      <c r="D51" s="36">
        <v>0</v>
      </c>
      <c r="E51" s="36">
        <v>0</v>
      </c>
      <c r="F51" s="36">
        <v>0</v>
      </c>
      <c r="G51" s="5">
        <f t="shared" si="1"/>
        <v>243411</v>
      </c>
      <c r="H51" s="31">
        <f t="shared" si="2"/>
        <v>2.7516087352123186</v>
      </c>
      <c r="I51" s="33">
        <f t="shared" si="3"/>
        <v>12</v>
      </c>
      <c r="J51" s="48"/>
      <c r="K51" s="2"/>
      <c r="L51" s="2"/>
      <c r="M51" s="2"/>
    </row>
    <row r="52" spans="1:13" ht="15.75" x14ac:dyDescent="0.25">
      <c r="A52" s="35" t="s">
        <v>44</v>
      </c>
      <c r="B52" s="36">
        <v>261926</v>
      </c>
      <c r="C52" s="36">
        <v>0</v>
      </c>
      <c r="D52" s="36">
        <v>0</v>
      </c>
      <c r="E52" s="36">
        <v>100000</v>
      </c>
      <c r="F52" s="36">
        <v>0</v>
      </c>
      <c r="G52" s="5">
        <f t="shared" si="1"/>
        <v>361926</v>
      </c>
      <c r="H52" s="31">
        <f t="shared" si="2"/>
        <v>4.0913465007762735</v>
      </c>
      <c r="I52" s="33">
        <f t="shared" si="3"/>
        <v>6</v>
      </c>
      <c r="J52" s="48"/>
      <c r="K52" s="2"/>
      <c r="L52" s="2"/>
      <c r="M52" s="2"/>
    </row>
    <row r="53" spans="1:13" ht="15.75" x14ac:dyDescent="0.25">
      <c r="A53" s="35" t="s">
        <v>45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5">
        <f t="shared" si="1"/>
        <v>0</v>
      </c>
      <c r="H53" s="31">
        <f t="shared" si="2"/>
        <v>0</v>
      </c>
      <c r="I53" s="33">
        <f t="shared" si="3"/>
        <v>40</v>
      </c>
      <c r="J53" s="48"/>
      <c r="K53" s="2"/>
      <c r="L53" s="2"/>
      <c r="M53" s="2"/>
    </row>
    <row r="54" spans="1:13" ht="15.75" x14ac:dyDescent="0.25">
      <c r="A54" s="35" t="s">
        <v>46</v>
      </c>
      <c r="B54" s="36">
        <v>0</v>
      </c>
      <c r="C54" s="36">
        <v>71328</v>
      </c>
      <c r="D54" s="36">
        <v>0</v>
      </c>
      <c r="E54" s="36">
        <v>0</v>
      </c>
      <c r="F54" s="36">
        <v>0</v>
      </c>
      <c r="G54" s="5">
        <f t="shared" si="1"/>
        <v>71328</v>
      </c>
      <c r="H54" s="31">
        <f t="shared" si="2"/>
        <v>0.80631831702439194</v>
      </c>
      <c r="I54" s="33">
        <f t="shared" si="3"/>
        <v>39</v>
      </c>
      <c r="J54" s="48"/>
      <c r="K54" s="2"/>
      <c r="L54" s="2"/>
      <c r="M54" s="2"/>
    </row>
    <row r="55" spans="1:13" ht="15.75" x14ac:dyDescent="0.25">
      <c r="A55" s="35" t="s">
        <v>47</v>
      </c>
      <c r="B55" s="36">
        <v>174191</v>
      </c>
      <c r="C55" s="36">
        <v>50838</v>
      </c>
      <c r="D55" s="36">
        <v>0</v>
      </c>
      <c r="E55" s="36">
        <v>3014</v>
      </c>
      <c r="F55" s="36">
        <v>0</v>
      </c>
      <c r="G55" s="5">
        <f t="shared" si="1"/>
        <v>228043</v>
      </c>
      <c r="H55" s="31">
        <f t="shared" si="2"/>
        <v>2.5778831310171801</v>
      </c>
      <c r="I55" s="33">
        <f t="shared" si="3"/>
        <v>16</v>
      </c>
      <c r="J55" s="48"/>
      <c r="K55" s="2"/>
      <c r="L55" s="2"/>
      <c r="M55" s="2"/>
    </row>
    <row r="56" spans="1:13" ht="15.75" x14ac:dyDescent="0.25">
      <c r="A56" s="37" t="s">
        <v>48</v>
      </c>
      <c r="B56" s="38">
        <v>135219</v>
      </c>
      <c r="C56" s="38">
        <v>0</v>
      </c>
      <c r="D56" s="38">
        <v>0</v>
      </c>
      <c r="E56" s="38">
        <v>0</v>
      </c>
      <c r="F56" s="38">
        <v>0</v>
      </c>
      <c r="G56" s="39">
        <f t="shared" si="1"/>
        <v>135219</v>
      </c>
      <c r="H56" s="40">
        <f t="shared" si="2"/>
        <v>1.5285660120811078</v>
      </c>
      <c r="I56" s="41">
        <f t="shared" si="3"/>
        <v>32</v>
      </c>
      <c r="J56" s="48"/>
      <c r="K56" s="2"/>
      <c r="L56" s="2"/>
      <c r="M56" s="2"/>
    </row>
    <row r="57" spans="1:13" ht="15.75" x14ac:dyDescent="0.25">
      <c r="A57" s="35" t="s">
        <v>49</v>
      </c>
      <c r="B57" s="36">
        <v>29849</v>
      </c>
      <c r="C57" s="36">
        <v>206014</v>
      </c>
      <c r="D57" s="36">
        <v>0</v>
      </c>
      <c r="E57" s="36">
        <v>0</v>
      </c>
      <c r="F57" s="36">
        <v>0</v>
      </c>
      <c r="G57" s="5">
        <f t="shared" si="1"/>
        <v>235863</v>
      </c>
      <c r="H57" s="31">
        <f t="shared" si="2"/>
        <v>2.6662833278421396</v>
      </c>
      <c r="I57" s="33">
        <f t="shared" si="3"/>
        <v>13</v>
      </c>
      <c r="J57" s="48"/>
      <c r="K57" s="2"/>
      <c r="L57" s="2"/>
      <c r="M57" s="2"/>
    </row>
    <row r="58" spans="1:13" ht="15.75" x14ac:dyDescent="0.25">
      <c r="A58" s="35" t="s">
        <v>50</v>
      </c>
      <c r="B58" s="36">
        <v>559043</v>
      </c>
      <c r="C58" s="36">
        <v>0</v>
      </c>
      <c r="D58" s="36">
        <v>0</v>
      </c>
      <c r="E58" s="36">
        <v>0</v>
      </c>
      <c r="F58" s="36">
        <v>0</v>
      </c>
      <c r="G58" s="5">
        <f t="shared" si="1"/>
        <v>559043</v>
      </c>
      <c r="H58" s="31">
        <f t="shared" si="2"/>
        <v>6.3196305925340273</v>
      </c>
      <c r="I58" s="33">
        <f t="shared" si="3"/>
        <v>1</v>
      </c>
      <c r="J58" s="48"/>
      <c r="K58" s="2"/>
      <c r="L58" s="2"/>
      <c r="M58" s="2"/>
    </row>
    <row r="59" spans="1:13" ht="15.75" x14ac:dyDescent="0.25">
      <c r="A59" s="35" t="s">
        <v>65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5">
        <f t="shared" si="1"/>
        <v>0</v>
      </c>
      <c r="H59" s="31">
        <f t="shared" si="2"/>
        <v>0</v>
      </c>
      <c r="I59" s="33">
        <f t="shared" si="3"/>
        <v>40</v>
      </c>
      <c r="J59" s="48"/>
      <c r="K59" s="2"/>
      <c r="L59" s="2"/>
      <c r="M59" s="2"/>
    </row>
    <row r="60" spans="1:13" ht="15.75" x14ac:dyDescent="0.25">
      <c r="A60" s="42" t="s">
        <v>51</v>
      </c>
      <c r="B60" s="43">
        <v>181250</v>
      </c>
      <c r="C60" s="43">
        <v>16469</v>
      </c>
      <c r="D60" s="43">
        <v>0</v>
      </c>
      <c r="E60" s="43">
        <v>0</v>
      </c>
      <c r="F60" s="43">
        <v>0</v>
      </c>
      <c r="G60" s="44">
        <f t="shared" si="1"/>
        <v>197719</v>
      </c>
      <c r="H60" s="45">
        <f t="shared" si="2"/>
        <v>2.2350893243010561</v>
      </c>
      <c r="I60" s="46">
        <f t="shared" si="3"/>
        <v>23</v>
      </c>
      <c r="J60" s="48"/>
      <c r="K60" s="2"/>
      <c r="L60" s="2"/>
      <c r="M60" s="2"/>
    </row>
    <row r="61" spans="1:13" ht="15.75" x14ac:dyDescent="0.25">
      <c r="A61" s="35" t="s">
        <v>52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5">
        <f t="shared" si="1"/>
        <v>0</v>
      </c>
      <c r="H61" s="31">
        <f t="shared" si="2"/>
        <v>0</v>
      </c>
      <c r="I61" s="33">
        <f t="shared" si="3"/>
        <v>40</v>
      </c>
      <c r="J61" s="48"/>
      <c r="K61" s="2"/>
      <c r="L61" s="2"/>
      <c r="M61" s="2"/>
    </row>
    <row r="62" spans="1:13" ht="15.75" x14ac:dyDescent="0.25">
      <c r="A62" s="35" t="s">
        <v>73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5">
        <f t="shared" si="1"/>
        <v>0</v>
      </c>
      <c r="H62" s="31">
        <f t="shared" si="2"/>
        <v>0</v>
      </c>
      <c r="I62" s="33">
        <f t="shared" si="3"/>
        <v>40</v>
      </c>
      <c r="J62" s="48"/>
      <c r="K62" s="2"/>
      <c r="L62" s="2"/>
      <c r="M62" s="2"/>
    </row>
    <row r="63" spans="1:13" ht="15.75" x14ac:dyDescent="0.25">
      <c r="A63" s="35" t="s">
        <v>53</v>
      </c>
      <c r="B63" s="36">
        <v>78091</v>
      </c>
      <c r="C63" s="36">
        <v>78091</v>
      </c>
      <c r="D63" s="36">
        <v>0</v>
      </c>
      <c r="E63" s="36">
        <v>78089</v>
      </c>
      <c r="F63" s="36">
        <v>0</v>
      </c>
      <c r="G63" s="5">
        <f t="shared" si="1"/>
        <v>234271</v>
      </c>
      <c r="H63" s="31">
        <f t="shared" si="2"/>
        <v>2.6482867660332734</v>
      </c>
      <c r="I63" s="33">
        <f t="shared" si="3"/>
        <v>14</v>
      </c>
      <c r="J63" s="48"/>
      <c r="K63" s="2"/>
      <c r="L63" s="2"/>
      <c r="M63" s="2"/>
    </row>
    <row r="64" spans="1:13" ht="15.75" x14ac:dyDescent="0.25">
      <c r="A64" s="35" t="s">
        <v>54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5">
        <f t="shared" si="1"/>
        <v>0</v>
      </c>
      <c r="H64" s="31">
        <f t="shared" si="2"/>
        <v>0</v>
      </c>
      <c r="I64" s="33">
        <f t="shared" si="3"/>
        <v>40</v>
      </c>
      <c r="J64" s="48"/>
      <c r="K64" s="2"/>
      <c r="L64" s="2"/>
      <c r="M64" s="2"/>
    </row>
    <row r="65" spans="1:13" ht="15.75" x14ac:dyDescent="0.25">
      <c r="A65" s="35" t="s">
        <v>55</v>
      </c>
      <c r="B65" s="36">
        <v>125000</v>
      </c>
      <c r="C65" s="36">
        <v>55000</v>
      </c>
      <c r="D65" s="36">
        <v>0</v>
      </c>
      <c r="E65" s="36">
        <v>35000</v>
      </c>
      <c r="F65" s="36">
        <v>8665</v>
      </c>
      <c r="G65" s="5">
        <f t="shared" si="1"/>
        <v>223665</v>
      </c>
      <c r="H65" s="31">
        <f t="shared" si="2"/>
        <v>2.5283925860427972</v>
      </c>
      <c r="I65" s="33">
        <f t="shared" si="3"/>
        <v>17</v>
      </c>
      <c r="J65" s="48"/>
      <c r="K65" s="2"/>
      <c r="L65" s="2"/>
      <c r="M65" s="2"/>
    </row>
    <row r="66" spans="1:13" ht="16.5" thickBot="1" x14ac:dyDescent="0.3">
      <c r="A66" s="35" t="s">
        <v>56</v>
      </c>
      <c r="B66" s="36">
        <v>44519</v>
      </c>
      <c r="C66" s="36">
        <v>39900</v>
      </c>
      <c r="D66" s="36">
        <v>0</v>
      </c>
      <c r="E66" s="36">
        <v>14500</v>
      </c>
      <c r="F66" s="36">
        <v>0</v>
      </c>
      <c r="G66" s="5">
        <f t="shared" si="1"/>
        <v>98919</v>
      </c>
      <c r="H66" s="31">
        <f t="shared" si="2"/>
        <v>1.1182172723437616</v>
      </c>
      <c r="I66" s="33">
        <f t="shared" si="3"/>
        <v>35</v>
      </c>
      <c r="J66" s="48"/>
      <c r="K66" s="2"/>
      <c r="L66" s="2"/>
      <c r="M66" s="2"/>
    </row>
    <row r="67" spans="1:13" ht="15.75" x14ac:dyDescent="0.25">
      <c r="A67" s="20"/>
      <c r="B67" s="21" t="s">
        <v>0</v>
      </c>
      <c r="C67" s="21"/>
      <c r="D67" s="21"/>
      <c r="E67" s="21"/>
      <c r="F67" s="21"/>
      <c r="G67" s="22" t="s">
        <v>0</v>
      </c>
      <c r="H67" s="22"/>
      <c r="I67" s="23"/>
      <c r="J67" s="2"/>
      <c r="K67" s="2"/>
      <c r="L67" s="2"/>
      <c r="M67" s="2"/>
    </row>
    <row r="68" spans="1:13" ht="15.75" x14ac:dyDescent="0.25">
      <c r="A68" s="24" t="s">
        <v>10</v>
      </c>
      <c r="B68" s="4">
        <f t="shared" ref="B68:G68" si="4">SUM(B11:B66)</f>
        <v>5365440</v>
      </c>
      <c r="C68" s="4">
        <f t="shared" si="4"/>
        <v>2041844</v>
      </c>
      <c r="D68" s="4">
        <f t="shared" si="4"/>
        <v>138994</v>
      </c>
      <c r="E68" s="4">
        <f t="shared" si="4"/>
        <v>921180.15</v>
      </c>
      <c r="F68" s="4">
        <f t="shared" si="4"/>
        <v>378676</v>
      </c>
      <c r="G68" s="5">
        <f t="shared" si="4"/>
        <v>8846134.1500000004</v>
      </c>
      <c r="H68" s="31">
        <f>SUM(H10:H67)</f>
        <v>100</v>
      </c>
      <c r="I68" s="25"/>
      <c r="J68" s="32"/>
      <c r="K68" s="2"/>
      <c r="L68" s="2"/>
      <c r="M68" s="2"/>
    </row>
    <row r="69" spans="1:13" ht="15.75" x14ac:dyDescent="0.25">
      <c r="A69" s="24"/>
      <c r="B69" s="4"/>
      <c r="C69" s="4"/>
      <c r="D69" s="4"/>
      <c r="E69" s="4"/>
      <c r="F69" s="4"/>
      <c r="G69" s="5"/>
      <c r="H69" s="31"/>
      <c r="I69" s="25"/>
      <c r="J69" s="2"/>
      <c r="K69" s="2"/>
      <c r="L69" s="2"/>
      <c r="M69" s="2"/>
    </row>
    <row r="70" spans="1:13" ht="15.75" x14ac:dyDescent="0.25">
      <c r="A70" s="26" t="s">
        <v>11</v>
      </c>
      <c r="B70" s="6">
        <f>(B68/$G$68)*100</f>
        <v>60.652935045078415</v>
      </c>
      <c r="C70" s="6">
        <f>(C68/$G$68)*100</f>
        <v>23.08176617466286</v>
      </c>
      <c r="D70" s="6">
        <f>(D68/$G$68)*100</f>
        <v>1.5712400201391925</v>
      </c>
      <c r="E70" s="6">
        <f>(E68/$G$68)*100</f>
        <v>10.413364011668305</v>
      </c>
      <c r="F70" s="6">
        <f>(F68/$G$68)*100</f>
        <v>4.2806947484512197</v>
      </c>
      <c r="G70" s="7">
        <f>SUM(B70:F70)</f>
        <v>100</v>
      </c>
      <c r="H70" s="31"/>
      <c r="I70" s="25"/>
      <c r="J70" s="2"/>
      <c r="K70" s="2"/>
      <c r="L70" s="2"/>
      <c r="M70" s="2"/>
    </row>
    <row r="71" spans="1:13" ht="16.5" thickBot="1" x14ac:dyDescent="0.3">
      <c r="A71" s="11"/>
      <c r="B71" s="13"/>
      <c r="C71" s="13"/>
      <c r="D71" s="13"/>
      <c r="E71" s="13"/>
      <c r="F71" s="13"/>
      <c r="G71" s="27"/>
      <c r="H71" s="27"/>
      <c r="I71" s="28"/>
    </row>
    <row r="73" spans="1:1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x14ac:dyDescent="0.25">
      <c r="A76" s="3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B78" s="2"/>
      <c r="C78" s="2"/>
      <c r="D78" s="2"/>
      <c r="E78" s="2"/>
      <c r="F78" s="2"/>
      <c r="G78" s="2"/>
      <c r="H78" s="2"/>
      <c r="I78" s="2"/>
      <c r="J78" s="2" t="s">
        <v>12</v>
      </c>
      <c r="K78" s="2"/>
      <c r="L78" s="2"/>
      <c r="M78" s="2"/>
    </row>
    <row r="79" spans="1:13" x14ac:dyDescent="0.2">
      <c r="B79" s="2"/>
      <c r="G79" s="2"/>
      <c r="H79" s="2"/>
    </row>
    <row r="80" spans="1:13" x14ac:dyDescent="0.2">
      <c r="B80" s="2"/>
      <c r="G80" s="2"/>
      <c r="H80" s="2"/>
    </row>
    <row r="81" spans="2:8" x14ac:dyDescent="0.2">
      <c r="B81" s="2"/>
      <c r="G81" s="2"/>
      <c r="H81" s="2"/>
    </row>
    <row r="82" spans="2:8" x14ac:dyDescent="0.2">
      <c r="B82" s="2"/>
      <c r="G82" s="2"/>
      <c r="H82" s="2"/>
    </row>
    <row r="83" spans="2:8" x14ac:dyDescent="0.2">
      <c r="B83" s="2"/>
      <c r="G83" s="2"/>
      <c r="H83" s="2"/>
    </row>
    <row r="84" spans="2:8" x14ac:dyDescent="0.2">
      <c r="G84" s="2"/>
      <c r="H84" s="2"/>
    </row>
    <row r="85" spans="2:8" x14ac:dyDescent="0.2">
      <c r="G85" s="2"/>
      <c r="H85" s="2"/>
    </row>
    <row r="86" spans="2:8" x14ac:dyDescent="0.2">
      <c r="G86" s="2"/>
      <c r="H86" s="2"/>
    </row>
    <row r="87" spans="2:8" x14ac:dyDescent="0.2">
      <c r="G87" s="2"/>
      <c r="H87" s="2"/>
    </row>
    <row r="88" spans="2:8" x14ac:dyDescent="0.2">
      <c r="G88" s="2"/>
      <c r="H88" s="2"/>
    </row>
    <row r="89" spans="2:8" x14ac:dyDescent="0.2">
      <c r="G89" s="2"/>
      <c r="H89" s="2"/>
    </row>
    <row r="90" spans="2:8" x14ac:dyDescent="0.2">
      <c r="G90" s="2"/>
      <c r="H90" s="2"/>
    </row>
    <row r="91" spans="2:8" x14ac:dyDescent="0.2">
      <c r="G91" s="2"/>
      <c r="H91" s="2"/>
    </row>
    <row r="92" spans="2:8" x14ac:dyDescent="0.2">
      <c r="G92" s="2"/>
      <c r="H92" s="2"/>
    </row>
    <row r="93" spans="2:8" x14ac:dyDescent="0.2">
      <c r="G93" s="2"/>
      <c r="H93" s="2"/>
    </row>
    <row r="94" spans="2:8" x14ac:dyDescent="0.2">
      <c r="G94" s="2"/>
      <c r="H94" s="2"/>
    </row>
    <row r="95" spans="2:8" x14ac:dyDescent="0.2">
      <c r="G95" s="2"/>
      <c r="H95" s="2"/>
    </row>
    <row r="96" spans="2:8" x14ac:dyDescent="0.2">
      <c r="G96" s="2"/>
      <c r="H96" s="2"/>
    </row>
    <row r="97" spans="7:8" x14ac:dyDescent="0.2">
      <c r="G97" s="2"/>
      <c r="H97" s="2"/>
    </row>
    <row r="98" spans="7:8" x14ac:dyDescent="0.2">
      <c r="G98" s="2"/>
      <c r="H98" s="2"/>
    </row>
    <row r="99" spans="7:8" x14ac:dyDescent="0.2">
      <c r="G99" s="2"/>
      <c r="H99" s="2"/>
    </row>
    <row r="100" spans="7:8" x14ac:dyDescent="0.2">
      <c r="G100" s="2"/>
      <c r="H100" s="2"/>
    </row>
    <row r="101" spans="7:8" x14ac:dyDescent="0.2">
      <c r="G101" s="2"/>
      <c r="H101" s="2"/>
    </row>
    <row r="102" spans="7:8" x14ac:dyDescent="0.2">
      <c r="G102" s="2"/>
      <c r="H102" s="2"/>
    </row>
    <row r="103" spans="7:8" x14ac:dyDescent="0.2">
      <c r="G103" s="2"/>
      <c r="H103" s="2"/>
    </row>
  </sheetData>
  <mergeCells count="3">
    <mergeCell ref="A2:H2"/>
    <mergeCell ref="A4:H4"/>
    <mergeCell ref="A3:I3"/>
  </mergeCells>
  <phoneticPr fontId="0" type="noConversion"/>
  <printOptions horizontalCentered="1" verticalCentered="1"/>
  <pageMargins left="0.5" right="0.5" top="0.75" bottom="0.75" header="0.5" footer="0.5"/>
  <pageSetup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t-37</vt:lpstr>
      <vt:lpstr>'t-37'!Print_Area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2008-08-05T22:29:10Z</cp:lastPrinted>
  <dcterms:created xsi:type="dcterms:W3CDTF">1999-02-24T13:08:41Z</dcterms:created>
  <dcterms:modified xsi:type="dcterms:W3CDTF">2015-10-01T19:01:51Z</dcterms:modified>
</cp:coreProperties>
</file>