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8055" yWindow="30" windowWidth="11175" windowHeight="11670"/>
  </bookViews>
  <sheets>
    <sheet name="t-42" sheetId="1" r:id="rId1"/>
    <sheet name="Sheet1" sheetId="2" r:id="rId2"/>
  </sheets>
  <definedNames>
    <definedName name="_Key2" localSheetId="0" hidden="1">'t-42'!$B$12:$B$155</definedName>
    <definedName name="_Order1" localSheetId="0" hidden="1">255</definedName>
    <definedName name="_Order2" localSheetId="0" hidden="1">255</definedName>
    <definedName name="_Sort" localSheetId="0" hidden="1">'t-42'!$B$12:$B$155</definedName>
    <definedName name="_xlnm.Print_Area" localSheetId="0">'t-42'!$A$9:$K$345</definedName>
    <definedName name="Print_Area_MI">'t-42'!$B$331:$L$360</definedName>
    <definedName name="_xlnm.Print_Titles" localSheetId="0">'t-42'!$1:$8</definedName>
    <definedName name="Print_Titles_MI">'t-42'!$1:$8</definedName>
  </definedNames>
  <calcPr calcId="125725"/>
</workbook>
</file>

<file path=xl/calcChain.xml><?xml version="1.0" encoding="utf-8"?>
<calcChain xmlns="http://schemas.openxmlformats.org/spreadsheetml/2006/main">
  <c r="C50" i="1"/>
  <c r="E341"/>
  <c r="I339"/>
  <c r="F339" s="1"/>
  <c r="I338"/>
  <c r="H338" s="1"/>
  <c r="I337"/>
  <c r="F337" s="1"/>
  <c r="I336"/>
  <c r="I335"/>
  <c r="H335" s="1"/>
  <c r="I334"/>
  <c r="I333"/>
  <c r="F333" s="1"/>
  <c r="I332"/>
  <c r="I331"/>
  <c r="I330"/>
  <c r="H330" s="1"/>
  <c r="I329"/>
  <c r="I328"/>
  <c r="F328" s="1"/>
  <c r="I327"/>
  <c r="H327" s="1"/>
  <c r="I326"/>
  <c r="I325"/>
  <c r="F325" s="1"/>
  <c r="I324"/>
  <c r="H324" s="1"/>
  <c r="I323"/>
  <c r="F323" s="1"/>
  <c r="I322"/>
  <c r="H322" s="1"/>
  <c r="I321"/>
  <c r="F321" s="1"/>
  <c r="I320"/>
  <c r="H320" s="1"/>
  <c r="I319"/>
  <c r="F319" s="1"/>
  <c r="I318"/>
  <c r="H318" s="1"/>
  <c r="I317"/>
  <c r="I316"/>
  <c r="F316" s="1"/>
  <c r="I315"/>
  <c r="H315" s="1"/>
  <c r="I314"/>
  <c r="F314" s="1"/>
  <c r="I313"/>
  <c r="H313" s="1"/>
  <c r="I312"/>
  <c r="F312" s="1"/>
  <c r="I311"/>
  <c r="H311" s="1"/>
  <c r="I310"/>
  <c r="F310" s="1"/>
  <c r="I309"/>
  <c r="H309" s="1"/>
  <c r="I308"/>
  <c r="F308" s="1"/>
  <c r="I307"/>
  <c r="H307" s="1"/>
  <c r="I306"/>
  <c r="I305"/>
  <c r="F305" s="1"/>
  <c r="I304"/>
  <c r="H304" s="1"/>
  <c r="I303"/>
  <c r="F303" s="1"/>
  <c r="I302"/>
  <c r="H302" s="1"/>
  <c r="I301"/>
  <c r="F301" s="1"/>
  <c r="I300"/>
  <c r="H300" s="1"/>
  <c r="I299"/>
  <c r="F299" s="1"/>
  <c r="I298"/>
  <c r="H298" s="1"/>
  <c r="I297"/>
  <c r="F297" s="1"/>
  <c r="I296"/>
  <c r="H296" s="1"/>
  <c r="I295"/>
  <c r="H295" s="1"/>
  <c r="I294"/>
  <c r="H294" s="1"/>
  <c r="G341"/>
  <c r="C341"/>
  <c r="I286"/>
  <c r="H286" s="1"/>
  <c r="I285"/>
  <c r="H285" s="1"/>
  <c r="I284"/>
  <c r="H284" s="1"/>
  <c r="I283"/>
  <c r="H283" s="1"/>
  <c r="I282"/>
  <c r="H282" s="1"/>
  <c r="I281"/>
  <c r="H281" s="1"/>
  <c r="I280"/>
  <c r="H280" s="1"/>
  <c r="I279"/>
  <c r="I278"/>
  <c r="I277"/>
  <c r="H277" s="1"/>
  <c r="I276"/>
  <c r="H276" s="1"/>
  <c r="I275"/>
  <c r="H275" s="1"/>
  <c r="I274"/>
  <c r="H274" s="1"/>
  <c r="I273"/>
  <c r="H273" s="1"/>
  <c r="I272"/>
  <c r="H272" s="1"/>
  <c r="I271"/>
  <c r="H271" s="1"/>
  <c r="I270"/>
  <c r="H270" s="1"/>
  <c r="I269"/>
  <c r="H269" s="1"/>
  <c r="I268"/>
  <c r="H268" s="1"/>
  <c r="I267"/>
  <c r="H267" s="1"/>
  <c r="I266"/>
  <c r="H266" s="1"/>
  <c r="I265"/>
  <c r="H265" s="1"/>
  <c r="I264"/>
  <c r="H264" s="1"/>
  <c r="I263"/>
  <c r="H263" s="1"/>
  <c r="I262"/>
  <c r="H262" s="1"/>
  <c r="I261"/>
  <c r="H261" s="1"/>
  <c r="I260"/>
  <c r="H260" s="1"/>
  <c r="I259"/>
  <c r="H259" s="1"/>
  <c r="I258"/>
  <c r="H258" s="1"/>
  <c r="I257"/>
  <c r="H257" s="1"/>
  <c r="I256"/>
  <c r="H256" s="1"/>
  <c r="I255"/>
  <c r="H255" s="1"/>
  <c r="I254"/>
  <c r="H254" s="1"/>
  <c r="I253"/>
  <c r="I252"/>
  <c r="I251"/>
  <c r="I250"/>
  <c r="I249"/>
  <c r="H249" s="1"/>
  <c r="I248"/>
  <c r="I247"/>
  <c r="I246"/>
  <c r="I245"/>
  <c r="H245" s="1"/>
  <c r="I244"/>
  <c r="I243"/>
  <c r="I242"/>
  <c r="I241"/>
  <c r="H241" s="1"/>
  <c r="I240"/>
  <c r="I239"/>
  <c r="I238"/>
  <c r="I237"/>
  <c r="H237" s="1"/>
  <c r="I236"/>
  <c r="H236" s="1"/>
  <c r="I235"/>
  <c r="H235" s="1"/>
  <c r="I234"/>
  <c r="H234" s="1"/>
  <c r="I233"/>
  <c r="H233" s="1"/>
  <c r="I232"/>
  <c r="H232" s="1"/>
  <c r="I231"/>
  <c r="H231" s="1"/>
  <c r="I230"/>
  <c r="I229"/>
  <c r="H229" s="1"/>
  <c r="I228"/>
  <c r="H228" s="1"/>
  <c r="I227"/>
  <c r="I226"/>
  <c r="H226" s="1"/>
  <c r="I225"/>
  <c r="I224"/>
  <c r="H224" s="1"/>
  <c r="I223"/>
  <c r="I222"/>
  <c r="H222" s="1"/>
  <c r="I221"/>
  <c r="H221" s="1"/>
  <c r="I220"/>
  <c r="H220" s="1"/>
  <c r="I219"/>
  <c r="I218"/>
  <c r="H218" s="1"/>
  <c r="I217"/>
  <c r="H217" s="1"/>
  <c r="I216"/>
  <c r="I215"/>
  <c r="H215" s="1"/>
  <c r="I214"/>
  <c r="H214" s="1"/>
  <c r="I213"/>
  <c r="I212"/>
  <c r="H212" s="1"/>
  <c r="I211"/>
  <c r="I210"/>
  <c r="H210" s="1"/>
  <c r="I209"/>
  <c r="H209" s="1"/>
  <c r="I208"/>
  <c r="H208" s="1"/>
  <c r="I207"/>
  <c r="H207" s="1"/>
  <c r="I206"/>
  <c r="H206" s="1"/>
  <c r="I205"/>
  <c r="H205" s="1"/>
  <c r="I204"/>
  <c r="H204" s="1"/>
  <c r="I203"/>
  <c r="H203" s="1"/>
  <c r="I202"/>
  <c r="I201"/>
  <c r="H201" s="1"/>
  <c r="I200"/>
  <c r="H200" s="1"/>
  <c r="I199"/>
  <c r="H199" s="1"/>
  <c r="I198"/>
  <c r="H198" s="1"/>
  <c r="I197"/>
  <c r="H197" s="1"/>
  <c r="I196"/>
  <c r="H196" s="1"/>
  <c r="I195"/>
  <c r="H195" s="1"/>
  <c r="I194"/>
  <c r="I193"/>
  <c r="H193" s="1"/>
  <c r="I192"/>
  <c r="H192" s="1"/>
  <c r="I191"/>
  <c r="H191" s="1"/>
  <c r="I190"/>
  <c r="H190" s="1"/>
  <c r="I189"/>
  <c r="H189" s="1"/>
  <c r="I188"/>
  <c r="I187"/>
  <c r="I186"/>
  <c r="I185"/>
  <c r="H185" s="1"/>
  <c r="I184"/>
  <c r="H184" s="1"/>
  <c r="I183"/>
  <c r="H183" s="1"/>
  <c r="I182"/>
  <c r="I181"/>
  <c r="I180"/>
  <c r="H180" s="1"/>
  <c r="I179"/>
  <c r="H179" s="1"/>
  <c r="I178"/>
  <c r="H178" s="1"/>
  <c r="I177"/>
  <c r="H177" s="1"/>
  <c r="I176"/>
  <c r="H176" s="1"/>
  <c r="I175"/>
  <c r="I174"/>
  <c r="I173"/>
  <c r="H173" s="1"/>
  <c r="I172"/>
  <c r="H172" s="1"/>
  <c r="I171"/>
  <c r="I170"/>
  <c r="H170" s="1"/>
  <c r="I169"/>
  <c r="I168"/>
  <c r="H168" s="1"/>
  <c r="I167"/>
  <c r="G289"/>
  <c r="C289"/>
  <c r="I56"/>
  <c r="D56" s="1"/>
  <c r="I160"/>
  <c r="F160" s="1"/>
  <c r="I159"/>
  <c r="I158"/>
  <c r="D158" s="1"/>
  <c r="I157"/>
  <c r="I156"/>
  <c r="F156" s="1"/>
  <c r="I155"/>
  <c r="I154"/>
  <c r="D154" s="1"/>
  <c r="I153"/>
  <c r="F153" s="1"/>
  <c r="I152"/>
  <c r="D152" s="1"/>
  <c r="I151"/>
  <c r="F151" s="1"/>
  <c r="I150"/>
  <c r="D150" s="1"/>
  <c r="I149"/>
  <c r="F149" s="1"/>
  <c r="I148"/>
  <c r="I147"/>
  <c r="D147" s="1"/>
  <c r="I146"/>
  <c r="F146" s="1"/>
  <c r="I145"/>
  <c r="I144"/>
  <c r="D144" s="1"/>
  <c r="I143"/>
  <c r="I142"/>
  <c r="F142" s="1"/>
  <c r="I141"/>
  <c r="D141" s="1"/>
  <c r="I140"/>
  <c r="I139"/>
  <c r="F139" s="1"/>
  <c r="I138"/>
  <c r="D138" s="1"/>
  <c r="I137"/>
  <c r="F137" s="1"/>
  <c r="I136"/>
  <c r="I135"/>
  <c r="D135" s="1"/>
  <c r="I134"/>
  <c r="I133"/>
  <c r="F133" s="1"/>
  <c r="I132"/>
  <c r="D132" s="1"/>
  <c r="I131"/>
  <c r="F131" s="1"/>
  <c r="I130"/>
  <c r="D130" s="1"/>
  <c r="I129"/>
  <c r="F129" s="1"/>
  <c r="I128"/>
  <c r="D128" s="1"/>
  <c r="I127"/>
  <c r="F127" s="1"/>
  <c r="I126"/>
  <c r="D126" s="1"/>
  <c r="I125"/>
  <c r="F125" s="1"/>
  <c r="I124"/>
  <c r="D124" s="1"/>
  <c r="I123"/>
  <c r="F123" s="1"/>
  <c r="I122"/>
  <c r="D122" s="1"/>
  <c r="I121"/>
  <c r="I120"/>
  <c r="F120" s="1"/>
  <c r="I119"/>
  <c r="D119" s="1"/>
  <c r="I118"/>
  <c r="I117"/>
  <c r="F117" s="1"/>
  <c r="I116"/>
  <c r="I115"/>
  <c r="D115" s="1"/>
  <c r="I114"/>
  <c r="F114" s="1"/>
  <c r="I113"/>
  <c r="I112"/>
  <c r="D112" s="1"/>
  <c r="I111"/>
  <c r="I110"/>
  <c r="F110" s="1"/>
  <c r="I109"/>
  <c r="D109" s="1"/>
  <c r="I108"/>
  <c r="F108" s="1"/>
  <c r="I107"/>
  <c r="D107" s="1"/>
  <c r="I106"/>
  <c r="F106" s="1"/>
  <c r="I105"/>
  <c r="D105" s="1"/>
  <c r="I104"/>
  <c r="F104" s="1"/>
  <c r="I103"/>
  <c r="I102"/>
  <c r="D102" s="1"/>
  <c r="I101"/>
  <c r="F101" s="1"/>
  <c r="I100"/>
  <c r="D100" s="1"/>
  <c r="I99"/>
  <c r="F99" s="1"/>
  <c r="I98"/>
  <c r="D98" s="1"/>
  <c r="I97"/>
  <c r="F97" s="1"/>
  <c r="I96"/>
  <c r="I95"/>
  <c r="I94"/>
  <c r="D94" s="1"/>
  <c r="I93"/>
  <c r="F93" s="1"/>
  <c r="I92"/>
  <c r="D92" s="1"/>
  <c r="I91"/>
  <c r="F91" s="1"/>
  <c r="I90"/>
  <c r="D90" s="1"/>
  <c r="I89"/>
  <c r="I88"/>
  <c r="F88" s="1"/>
  <c r="I87"/>
  <c r="D87" s="1"/>
  <c r="I86"/>
  <c r="F86" s="1"/>
  <c r="I85"/>
  <c r="D85" s="1"/>
  <c r="I84"/>
  <c r="F84" s="1"/>
  <c r="I83"/>
  <c r="I82"/>
  <c r="I81"/>
  <c r="D81" s="1"/>
  <c r="I80"/>
  <c r="F80" s="1"/>
  <c r="I79"/>
  <c r="D79" s="1"/>
  <c r="I78"/>
  <c r="I77"/>
  <c r="F77" s="1"/>
  <c r="I76"/>
  <c r="I75"/>
  <c r="I74"/>
  <c r="D74" s="1"/>
  <c r="I73"/>
  <c r="I72"/>
  <c r="F72" s="1"/>
  <c r="I71"/>
  <c r="I70"/>
  <c r="D70" s="1"/>
  <c r="I69"/>
  <c r="I68"/>
  <c r="F68" s="1"/>
  <c r="I67"/>
  <c r="D67" s="1"/>
  <c r="I66"/>
  <c r="D66" s="1"/>
  <c r="I65"/>
  <c r="F65" s="1"/>
  <c r="I64"/>
  <c r="F64" s="1"/>
  <c r="I63"/>
  <c r="I62"/>
  <c r="F62" s="1"/>
  <c r="I61"/>
  <c r="F61" s="1"/>
  <c r="I60"/>
  <c r="F60" s="1"/>
  <c r="I59"/>
  <c r="I58"/>
  <c r="F58" s="1"/>
  <c r="I57"/>
  <c r="F57" s="1"/>
  <c r="I55"/>
  <c r="G162"/>
  <c r="E162"/>
  <c r="C162"/>
  <c r="I13"/>
  <c r="H13" s="1"/>
  <c r="I48"/>
  <c r="F48" s="1"/>
  <c r="I47"/>
  <c r="H47" s="1"/>
  <c r="I46"/>
  <c r="F46" s="1"/>
  <c r="I45"/>
  <c r="H45" s="1"/>
  <c r="I44"/>
  <c r="F44" s="1"/>
  <c r="I43"/>
  <c r="H43" s="1"/>
  <c r="I42"/>
  <c r="H42" s="1"/>
  <c r="I41"/>
  <c r="F41" s="1"/>
  <c r="I40"/>
  <c r="H40" s="1"/>
  <c r="I39"/>
  <c r="F39" s="1"/>
  <c r="I38"/>
  <c r="H38" s="1"/>
  <c r="I37"/>
  <c r="F37" s="1"/>
  <c r="I36"/>
  <c r="H36" s="1"/>
  <c r="I35"/>
  <c r="F35" s="1"/>
  <c r="I34"/>
  <c r="I33"/>
  <c r="H33" s="1"/>
  <c r="I32"/>
  <c r="I31"/>
  <c r="F31" s="1"/>
  <c r="I30"/>
  <c r="H30" s="1"/>
  <c r="I29"/>
  <c r="F29" s="1"/>
  <c r="I28"/>
  <c r="H28" s="1"/>
  <c r="I27"/>
  <c r="F27" s="1"/>
  <c r="I26"/>
  <c r="H26" s="1"/>
  <c r="I25"/>
  <c r="F25" s="1"/>
  <c r="I24"/>
  <c r="I23"/>
  <c r="H23" s="1"/>
  <c r="I22"/>
  <c r="F22" s="1"/>
  <c r="I21"/>
  <c r="H21" s="1"/>
  <c r="I20"/>
  <c r="F20" s="1"/>
  <c r="I19"/>
  <c r="H19" s="1"/>
  <c r="I18"/>
  <c r="F18" s="1"/>
  <c r="I17"/>
  <c r="I16"/>
  <c r="I15"/>
  <c r="H15" s="1"/>
  <c r="I14"/>
  <c r="F14" s="1"/>
  <c r="I12"/>
  <c r="F12" s="1"/>
  <c r="G50"/>
  <c r="E50"/>
  <c r="E343" s="1"/>
  <c r="I162" l="1"/>
  <c r="I289"/>
  <c r="H289" s="1"/>
  <c r="D168"/>
  <c r="D172"/>
  <c r="D176"/>
  <c r="D178"/>
  <c r="D180"/>
  <c r="D184"/>
  <c r="D189"/>
  <c r="D191"/>
  <c r="D193"/>
  <c r="D196"/>
  <c r="D198"/>
  <c r="D201"/>
  <c r="D204"/>
  <c r="D206"/>
  <c r="D208"/>
  <c r="D210"/>
  <c r="D214"/>
  <c r="D217"/>
  <c r="D220"/>
  <c r="D222"/>
  <c r="D226"/>
  <c r="D231"/>
  <c r="D233"/>
  <c r="D235"/>
  <c r="D237"/>
  <c r="D245"/>
  <c r="D254"/>
  <c r="D256"/>
  <c r="D258"/>
  <c r="D260"/>
  <c r="D262"/>
  <c r="D264"/>
  <c r="D266"/>
  <c r="D268"/>
  <c r="D270"/>
  <c r="D272"/>
  <c r="D274"/>
  <c r="D276"/>
  <c r="D280"/>
  <c r="D282"/>
  <c r="D284"/>
  <c r="D286"/>
  <c r="H169"/>
  <c r="H101"/>
  <c r="H117"/>
  <c r="H126"/>
  <c r="D295"/>
  <c r="D297"/>
  <c r="D299"/>
  <c r="D301"/>
  <c r="D303"/>
  <c r="D305"/>
  <c r="D308"/>
  <c r="D310"/>
  <c r="D312"/>
  <c r="D314"/>
  <c r="D316"/>
  <c r="D319"/>
  <c r="D321"/>
  <c r="D323"/>
  <c r="D325"/>
  <c r="D328"/>
  <c r="D333"/>
  <c r="D337"/>
  <c r="D339"/>
  <c r="F296"/>
  <c r="F298"/>
  <c r="F300"/>
  <c r="F302"/>
  <c r="F304"/>
  <c r="F307"/>
  <c r="F309"/>
  <c r="F311"/>
  <c r="F313"/>
  <c r="F315"/>
  <c r="F318"/>
  <c r="F320"/>
  <c r="F322"/>
  <c r="F324"/>
  <c r="F327"/>
  <c r="F330"/>
  <c r="F335"/>
  <c r="F338"/>
  <c r="F295"/>
  <c r="H297"/>
  <c r="H299"/>
  <c r="H301"/>
  <c r="H303"/>
  <c r="H305"/>
  <c r="H308"/>
  <c r="H310"/>
  <c r="H312"/>
  <c r="H314"/>
  <c r="H316"/>
  <c r="H319"/>
  <c r="H321"/>
  <c r="H323"/>
  <c r="H325"/>
  <c r="H328"/>
  <c r="H333"/>
  <c r="H337"/>
  <c r="H339"/>
  <c r="I341"/>
  <c r="F341" s="1"/>
  <c r="G343"/>
  <c r="D170"/>
  <c r="D173"/>
  <c r="D177"/>
  <c r="D179"/>
  <c r="D183"/>
  <c r="D185"/>
  <c r="D190"/>
  <c r="D192"/>
  <c r="D195"/>
  <c r="D197"/>
  <c r="D199"/>
  <c r="D203"/>
  <c r="D205"/>
  <c r="D207"/>
  <c r="D209"/>
  <c r="D212"/>
  <c r="D215"/>
  <c r="D218"/>
  <c r="D221"/>
  <c r="D224"/>
  <c r="D228"/>
  <c r="D232"/>
  <c r="D234"/>
  <c r="D236"/>
  <c r="D241"/>
  <c r="D249"/>
  <c r="D255"/>
  <c r="D257"/>
  <c r="D259"/>
  <c r="D261"/>
  <c r="D263"/>
  <c r="D265"/>
  <c r="D267"/>
  <c r="D269"/>
  <c r="D271"/>
  <c r="D273"/>
  <c r="D275"/>
  <c r="D277"/>
  <c r="D281"/>
  <c r="D283"/>
  <c r="D285"/>
  <c r="H79"/>
  <c r="H105"/>
  <c r="H122"/>
  <c r="D294"/>
  <c r="D296"/>
  <c r="D298"/>
  <c r="D300"/>
  <c r="D302"/>
  <c r="D304"/>
  <c r="D307"/>
  <c r="D309"/>
  <c r="D311"/>
  <c r="D313"/>
  <c r="D315"/>
  <c r="D318"/>
  <c r="D320"/>
  <c r="D322"/>
  <c r="D324"/>
  <c r="D327"/>
  <c r="D330"/>
  <c r="D335"/>
  <c r="D338"/>
  <c r="F294"/>
  <c r="H55"/>
  <c r="H57"/>
  <c r="H60"/>
  <c r="H62"/>
  <c r="H65"/>
  <c r="H67"/>
  <c r="H70"/>
  <c r="H74"/>
  <c r="H81"/>
  <c r="H85"/>
  <c r="H87"/>
  <c r="H90"/>
  <c r="H92"/>
  <c r="H94"/>
  <c r="H98"/>
  <c r="H100"/>
  <c r="H102"/>
  <c r="H107"/>
  <c r="H109"/>
  <c r="H112"/>
  <c r="H120"/>
  <c r="H123"/>
  <c r="H125"/>
  <c r="H127"/>
  <c r="H129"/>
  <c r="H131"/>
  <c r="H133"/>
  <c r="H137"/>
  <c r="H139"/>
  <c r="H142"/>
  <c r="H146"/>
  <c r="H149"/>
  <c r="H151"/>
  <c r="H153"/>
  <c r="H156"/>
  <c r="H160"/>
  <c r="F162"/>
  <c r="H56"/>
  <c r="H58"/>
  <c r="H61"/>
  <c r="H64"/>
  <c r="H66"/>
  <c r="H68"/>
  <c r="H72"/>
  <c r="H77"/>
  <c r="H80"/>
  <c r="H84"/>
  <c r="H86"/>
  <c r="H88"/>
  <c r="H91"/>
  <c r="H93"/>
  <c r="H97"/>
  <c r="H99"/>
  <c r="H104"/>
  <c r="H106"/>
  <c r="H108"/>
  <c r="H110"/>
  <c r="H114"/>
  <c r="H119"/>
  <c r="H124"/>
  <c r="H128"/>
  <c r="H130"/>
  <c r="H132"/>
  <c r="H135"/>
  <c r="H138"/>
  <c r="H141"/>
  <c r="H144"/>
  <c r="H147"/>
  <c r="H150"/>
  <c r="H152"/>
  <c r="H154"/>
  <c r="H158"/>
  <c r="D162"/>
  <c r="C343"/>
  <c r="D289"/>
  <c r="D229"/>
  <c r="D200"/>
  <c r="H162"/>
  <c r="H115"/>
  <c r="D169"/>
  <c r="D55"/>
  <c r="D57"/>
  <c r="D60"/>
  <c r="D62"/>
  <c r="D65"/>
  <c r="D68"/>
  <c r="D72"/>
  <c r="D77"/>
  <c r="D80"/>
  <c r="D84"/>
  <c r="D86"/>
  <c r="D88"/>
  <c r="D91"/>
  <c r="D93"/>
  <c r="D97"/>
  <c r="D99"/>
  <c r="D101"/>
  <c r="D104"/>
  <c r="D106"/>
  <c r="D108"/>
  <c r="D110"/>
  <c r="D114"/>
  <c r="D117"/>
  <c r="D120"/>
  <c r="D123"/>
  <c r="D125"/>
  <c r="D127"/>
  <c r="D129"/>
  <c r="D131"/>
  <c r="D133"/>
  <c r="D137"/>
  <c r="D139"/>
  <c r="D142"/>
  <c r="D146"/>
  <c r="D149"/>
  <c r="D151"/>
  <c r="D153"/>
  <c r="D156"/>
  <c r="D160"/>
  <c r="F67"/>
  <c r="F70"/>
  <c r="F74"/>
  <c r="F79"/>
  <c r="F81"/>
  <c r="F85"/>
  <c r="F87"/>
  <c r="F90"/>
  <c r="F92"/>
  <c r="F94"/>
  <c r="F98"/>
  <c r="F100"/>
  <c r="F102"/>
  <c r="F105"/>
  <c r="F107"/>
  <c r="F109"/>
  <c r="F112"/>
  <c r="F115"/>
  <c r="F119"/>
  <c r="F122"/>
  <c r="F124"/>
  <c r="F126"/>
  <c r="F128"/>
  <c r="F130"/>
  <c r="F132"/>
  <c r="F135"/>
  <c r="F138"/>
  <c r="F141"/>
  <c r="F144"/>
  <c r="F147"/>
  <c r="F150"/>
  <c r="F152"/>
  <c r="F154"/>
  <c r="F158"/>
  <c r="F56"/>
  <c r="D58"/>
  <c r="D61"/>
  <c r="D64"/>
  <c r="F55"/>
  <c r="F66"/>
  <c r="D12"/>
  <c r="H12"/>
  <c r="D13"/>
  <c r="F13"/>
  <c r="D15"/>
  <c r="D19"/>
  <c r="D21"/>
  <c r="D23"/>
  <c r="D26"/>
  <c r="D28"/>
  <c r="D30"/>
  <c r="D33"/>
  <c r="D36"/>
  <c r="D38"/>
  <c r="D40"/>
  <c r="D42"/>
  <c r="D45"/>
  <c r="D47"/>
  <c r="F15"/>
  <c r="F19"/>
  <c r="F21"/>
  <c r="F23"/>
  <c r="F26"/>
  <c r="F28"/>
  <c r="F30"/>
  <c r="F33"/>
  <c r="F36"/>
  <c r="F38"/>
  <c r="F40"/>
  <c r="F42"/>
  <c r="F45"/>
  <c r="F47"/>
  <c r="H14"/>
  <c r="H18"/>
  <c r="H20"/>
  <c r="H22"/>
  <c r="H25"/>
  <c r="H27"/>
  <c r="H29"/>
  <c r="H31"/>
  <c r="H35"/>
  <c r="H37"/>
  <c r="H39"/>
  <c r="H41"/>
  <c r="H44"/>
  <c r="H46"/>
  <c r="H48"/>
  <c r="D14"/>
  <c r="D18"/>
  <c r="D20"/>
  <c r="D22"/>
  <c r="D25"/>
  <c r="D27"/>
  <c r="D29"/>
  <c r="D31"/>
  <c r="D35"/>
  <c r="D37"/>
  <c r="D39"/>
  <c r="D41"/>
  <c r="D44"/>
  <c r="D46"/>
  <c r="D48"/>
  <c r="I50"/>
  <c r="D50" s="1"/>
  <c r="D43"/>
  <c r="F43"/>
  <c r="H341" l="1"/>
  <c r="D341"/>
  <c r="I343"/>
  <c r="J50" s="1"/>
  <c r="F50"/>
  <c r="H50"/>
  <c r="J341" l="1"/>
  <c r="J338"/>
  <c r="J336"/>
  <c r="J334"/>
  <c r="J332"/>
  <c r="J330"/>
  <c r="J328"/>
  <c r="J326"/>
  <c r="J324"/>
  <c r="J322"/>
  <c r="J320"/>
  <c r="J318"/>
  <c r="J316"/>
  <c r="J314"/>
  <c r="J312"/>
  <c r="J310"/>
  <c r="J308"/>
  <c r="J306"/>
  <c r="J304"/>
  <c r="J302"/>
  <c r="J300"/>
  <c r="J298"/>
  <c r="J296"/>
  <c r="J294"/>
  <c r="J287"/>
  <c r="J285"/>
  <c r="J283"/>
  <c r="J281"/>
  <c r="J279"/>
  <c r="J277"/>
  <c r="J275"/>
  <c r="J273"/>
  <c r="J271"/>
  <c r="J269"/>
  <c r="J267"/>
  <c r="J265"/>
  <c r="J263"/>
  <c r="J261"/>
  <c r="J259"/>
  <c r="J257"/>
  <c r="J255"/>
  <c r="J253"/>
  <c r="J251"/>
  <c r="J249"/>
  <c r="J247"/>
  <c r="J245"/>
  <c r="J243"/>
  <c r="J241"/>
  <c r="J239"/>
  <c r="J237"/>
  <c r="J235"/>
  <c r="J233"/>
  <c r="J231"/>
  <c r="J229"/>
  <c r="J227"/>
  <c r="J225"/>
  <c r="J223"/>
  <c r="J221"/>
  <c r="J219"/>
  <c r="J217"/>
  <c r="J215"/>
  <c r="J213"/>
  <c r="J211"/>
  <c r="J209"/>
  <c r="J207"/>
  <c r="J205"/>
  <c r="J203"/>
  <c r="J201"/>
  <c r="J199"/>
  <c r="J197"/>
  <c r="J195"/>
  <c r="J193"/>
  <c r="J191"/>
  <c r="J189"/>
  <c r="J187"/>
  <c r="J185"/>
  <c r="J183"/>
  <c r="J181"/>
  <c r="J179"/>
  <c r="J177"/>
  <c r="J175"/>
  <c r="J173"/>
  <c r="J171"/>
  <c r="J169"/>
  <c r="J167"/>
  <c r="J160"/>
  <c r="J158"/>
  <c r="J156"/>
  <c r="J154"/>
  <c r="J152"/>
  <c r="J150"/>
  <c r="J148"/>
  <c r="J146"/>
  <c r="J144"/>
  <c r="J142"/>
  <c r="J140"/>
  <c r="J138"/>
  <c r="J136"/>
  <c r="J134"/>
  <c r="J132"/>
  <c r="J130"/>
  <c r="J128"/>
  <c r="J126"/>
  <c r="J124"/>
  <c r="J122"/>
  <c r="J120"/>
  <c r="J118"/>
  <c r="J116"/>
  <c r="J114"/>
  <c r="J112"/>
  <c r="J110"/>
  <c r="J108"/>
  <c r="J106"/>
  <c r="J104"/>
  <c r="J102"/>
  <c r="J100"/>
  <c r="J98"/>
  <c r="J96"/>
  <c r="J94"/>
  <c r="J92"/>
  <c r="J90"/>
  <c r="J88"/>
  <c r="J86"/>
  <c r="J84"/>
  <c r="J82"/>
  <c r="J80"/>
  <c r="J78"/>
  <c r="J76"/>
  <c r="J74"/>
  <c r="J72"/>
  <c r="J70"/>
  <c r="J68"/>
  <c r="J66"/>
  <c r="J64"/>
  <c r="J62"/>
  <c r="J60"/>
  <c r="J58"/>
  <c r="J56"/>
  <c r="J47"/>
  <c r="J45"/>
  <c r="J43"/>
  <c r="J41"/>
  <c r="J39"/>
  <c r="J37"/>
  <c r="J35"/>
  <c r="J33"/>
  <c r="J31"/>
  <c r="J29"/>
  <c r="J27"/>
  <c r="J25"/>
  <c r="J23"/>
  <c r="J21"/>
  <c r="J19"/>
  <c r="J17"/>
  <c r="J339"/>
  <c r="J337"/>
  <c r="J335"/>
  <c r="J333"/>
  <c r="J331"/>
  <c r="J329"/>
  <c r="J327"/>
  <c r="J325"/>
  <c r="J323"/>
  <c r="J321"/>
  <c r="J319"/>
  <c r="J317"/>
  <c r="J315"/>
  <c r="J313"/>
  <c r="J311"/>
  <c r="J309"/>
  <c r="J307"/>
  <c r="J305"/>
  <c r="J303"/>
  <c r="J301"/>
  <c r="J299"/>
  <c r="J297"/>
  <c r="J295"/>
  <c r="J289"/>
  <c r="J286"/>
  <c r="J284"/>
  <c r="J282"/>
  <c r="J280"/>
  <c r="J278"/>
  <c r="J276"/>
  <c r="J274"/>
  <c r="J272"/>
  <c r="J270"/>
  <c r="J268"/>
  <c r="J266"/>
  <c r="J264"/>
  <c r="J262"/>
  <c r="J260"/>
  <c r="J258"/>
  <c r="J256"/>
  <c r="J254"/>
  <c r="J252"/>
  <c r="J250"/>
  <c r="J248"/>
  <c r="J246"/>
  <c r="J244"/>
  <c r="J242"/>
  <c r="J240"/>
  <c r="J238"/>
  <c r="J236"/>
  <c r="J234"/>
  <c r="J232"/>
  <c r="J230"/>
  <c r="J228"/>
  <c r="J226"/>
  <c r="J224"/>
  <c r="J222"/>
  <c r="J220"/>
  <c r="J218"/>
  <c r="J216"/>
  <c r="J214"/>
  <c r="J212"/>
  <c r="J210"/>
  <c r="J208"/>
  <c r="J206"/>
  <c r="J204"/>
  <c r="J202"/>
  <c r="J200"/>
  <c r="J198"/>
  <c r="J196"/>
  <c r="J194"/>
  <c r="J192"/>
  <c r="J190"/>
  <c r="J188"/>
  <c r="J186"/>
  <c r="J184"/>
  <c r="J182"/>
  <c r="J180"/>
  <c r="J178"/>
  <c r="J176"/>
  <c r="J174"/>
  <c r="J172"/>
  <c r="J170"/>
  <c r="J168"/>
  <c r="J162"/>
  <c r="J159"/>
  <c r="J157"/>
  <c r="J155"/>
  <c r="J153"/>
  <c r="J151"/>
  <c r="J149"/>
  <c r="J147"/>
  <c r="J145"/>
  <c r="J143"/>
  <c r="J141"/>
  <c r="J139"/>
  <c r="J137"/>
  <c r="J135"/>
  <c r="J133"/>
  <c r="J131"/>
  <c r="J129"/>
  <c r="J127"/>
  <c r="J125"/>
  <c r="J123"/>
  <c r="J121"/>
  <c r="J119"/>
  <c r="J117"/>
  <c r="J115"/>
  <c r="J113"/>
  <c r="J111"/>
  <c r="J109"/>
  <c r="J107"/>
  <c r="J105"/>
  <c r="J103"/>
  <c r="J101"/>
  <c r="J99"/>
  <c r="J97"/>
  <c r="J95"/>
  <c r="J93"/>
  <c r="J91"/>
  <c r="J89"/>
  <c r="J87"/>
  <c r="J85"/>
  <c r="J83"/>
  <c r="J81"/>
  <c r="J79"/>
  <c r="J77"/>
  <c r="J75"/>
  <c r="J73"/>
  <c r="J71"/>
  <c r="J69"/>
  <c r="J67"/>
  <c r="J65"/>
  <c r="J63"/>
  <c r="J61"/>
  <c r="J59"/>
  <c r="J57"/>
  <c r="J55"/>
  <c r="J48"/>
  <c r="J46"/>
  <c r="J44"/>
  <c r="J42"/>
  <c r="J40"/>
  <c r="J38"/>
  <c r="J36"/>
  <c r="J34"/>
  <c r="J32"/>
  <c r="J30"/>
  <c r="J28"/>
  <c r="J26"/>
  <c r="J24"/>
  <c r="J22"/>
  <c r="J20"/>
  <c r="J18"/>
  <c r="J16"/>
  <c r="J14"/>
  <c r="J15"/>
  <c r="J12"/>
  <c r="J13"/>
  <c r="J343" l="1"/>
</calcChain>
</file>

<file path=xl/sharedStrings.xml><?xml version="1.0" encoding="utf-8"?>
<sst xmlns="http://schemas.openxmlformats.org/spreadsheetml/2006/main" count="338" uniqueCount="330">
  <si>
    <t xml:space="preserve"> </t>
  </si>
  <si>
    <t>TOTAL</t>
  </si>
  <si>
    <t>% of</t>
  </si>
  <si>
    <t>AREA</t>
  </si>
  <si>
    <t>%</t>
  </si>
  <si>
    <t>Total</t>
  </si>
  <si>
    <t>JOB ACCESS</t>
  </si>
  <si>
    <t>CAPITAL</t>
  </si>
  <si>
    <t>OPERATING</t>
  </si>
  <si>
    <t>Cap</t>
  </si>
  <si>
    <t>Op</t>
  </si>
  <si>
    <t>Baltimore, MD</t>
  </si>
  <si>
    <t>Seattle, WA</t>
  </si>
  <si>
    <t>Philadelphia, PA-NJ-DE-MD</t>
  </si>
  <si>
    <t>Portland, OR-WA</t>
  </si>
  <si>
    <t>Rochester, NY</t>
  </si>
  <si>
    <t>Indianapolis, IN</t>
  </si>
  <si>
    <t>Knoxville, TN</t>
  </si>
  <si>
    <t>San Antonio, TX</t>
  </si>
  <si>
    <t>OVER 1,000,000</t>
  </si>
  <si>
    <t>Chicago, IL-IN</t>
  </si>
  <si>
    <t>New York--Newark, NY-NJ-CT</t>
  </si>
  <si>
    <t>Washington, DC-VA-MD</t>
  </si>
  <si>
    <t>SUBTOTAL</t>
  </si>
  <si>
    <t>200,000 - 1,000,000</t>
  </si>
  <si>
    <t>Under 50,000</t>
  </si>
  <si>
    <t>Wichita, KS</t>
  </si>
  <si>
    <t>50,000 - 200,000</t>
  </si>
  <si>
    <t>TABLE 42</t>
  </si>
  <si>
    <t>Cincinnati, OH-KY-IN</t>
  </si>
  <si>
    <t>Columbus, OH</t>
  </si>
  <si>
    <t>Los Angeles--Long Beach--Santa Ana, CA</t>
  </si>
  <si>
    <t>Minneapolis--St. Paul, MN</t>
  </si>
  <si>
    <t>Phoenix--Mesa, AZ</t>
  </si>
  <si>
    <t>Pittsburgh, PA</t>
  </si>
  <si>
    <t>San Diego, CA</t>
  </si>
  <si>
    <t>San Francisco--Oakland, CA</t>
  </si>
  <si>
    <t>St. Louis, MO-IL</t>
  </si>
  <si>
    <t>Virginia Beach, VA</t>
  </si>
  <si>
    <t>PLANNING</t>
  </si>
  <si>
    <t>PL</t>
  </si>
  <si>
    <t>Albuquerque, NM</t>
  </si>
  <si>
    <t>Boise City, ID</t>
  </si>
  <si>
    <t>Bridgeport--Stamford, CT--NY</t>
  </si>
  <si>
    <t>Colorado Springs, CO</t>
  </si>
  <si>
    <t>Corpus Christi, TX</t>
  </si>
  <si>
    <t>Dayton, OH</t>
  </si>
  <si>
    <t>Des Moines, IA</t>
  </si>
  <si>
    <t>Fresno, CA</t>
  </si>
  <si>
    <t>Louisville, KY-IN</t>
  </si>
  <si>
    <t>Nashville-Davidson, TN</t>
  </si>
  <si>
    <t>Omaha, NE-IA</t>
  </si>
  <si>
    <t>Raleigh, NC</t>
  </si>
  <si>
    <t>Rockford, IL</t>
  </si>
  <si>
    <t>Shreveport, LA</t>
  </si>
  <si>
    <t>Springfield, MO</t>
  </si>
  <si>
    <t>Abilene, TX</t>
  </si>
  <si>
    <t>Burlington, VT</t>
  </si>
  <si>
    <t>Fairbanks, AK</t>
  </si>
  <si>
    <t>Iowa City, IA</t>
  </si>
  <si>
    <t>Jackson, MI</t>
  </si>
  <si>
    <t>Portland, ME</t>
  </si>
  <si>
    <t>Portsmouth, NH-ME</t>
  </si>
  <si>
    <t>Saginaw, MI</t>
  </si>
  <si>
    <t>Yuma, AZ-CA</t>
  </si>
  <si>
    <t>ALABAMA GOV APP</t>
  </si>
  <si>
    <t>ALASKA GOV APP</t>
  </si>
  <si>
    <t>ARIZONA GOV APP</t>
  </si>
  <si>
    <t>CALIFORNIA GOV APP</t>
  </si>
  <si>
    <t>COLORADO GOV APP</t>
  </si>
  <si>
    <t>IOWA GOV APP</t>
  </si>
  <si>
    <t>KENTUCKY GOV APP</t>
  </si>
  <si>
    <t>LOUISIANA GOV APP</t>
  </si>
  <si>
    <t>MAINE GOV APP</t>
  </si>
  <si>
    <t>MASSACHUSETTS GOV APP</t>
  </si>
  <si>
    <t>MICHIGAN GOV APP</t>
  </si>
  <si>
    <t>MISSOURI GOV APP</t>
  </si>
  <si>
    <t>NEVADA GOV APP</t>
  </si>
  <si>
    <t>NEW HAMPSHIRE GOV APP</t>
  </si>
  <si>
    <t>NEW MEXICO GOV APP</t>
  </si>
  <si>
    <t>NEW YORK GOV APP</t>
  </si>
  <si>
    <t>OHIO GOV APP</t>
  </si>
  <si>
    <t>OREGON GOV APP</t>
  </si>
  <si>
    <t>TENNESSEE GOV APP</t>
  </si>
  <si>
    <t>TEXAS GOV APP</t>
  </si>
  <si>
    <t>VIRGINIA GOV APP</t>
  </si>
  <si>
    <t>WASHINGTON GOV APP</t>
  </si>
  <si>
    <t>WISCONSIN GOV APP</t>
  </si>
  <si>
    <t>Atlanta, GA</t>
  </si>
  <si>
    <t>Boston, MA--NH--RI</t>
  </si>
  <si>
    <t>Cleveland, OH</t>
  </si>
  <si>
    <t>Dallas--Fort Worth--Arlington, TX</t>
  </si>
  <si>
    <t>Detroit, MI</t>
  </si>
  <si>
    <t>Houston, TX</t>
  </si>
  <si>
    <t>Kansas City, MO-KS</t>
  </si>
  <si>
    <t>Las Vegas, NV</t>
  </si>
  <si>
    <t>Milwaukee, WI</t>
  </si>
  <si>
    <t>New Orleans, LA</t>
  </si>
  <si>
    <t>Orlando, FL</t>
  </si>
  <si>
    <t>Providence, RI-MA</t>
  </si>
  <si>
    <t>Riverside--San Bernardino, CA</t>
  </si>
  <si>
    <t>Sacramento, CA</t>
  </si>
  <si>
    <t>Tampa--St. Petersburg, FL</t>
  </si>
  <si>
    <t>Akron, OH</t>
  </si>
  <si>
    <t>Albany, NY</t>
  </si>
  <si>
    <t>Allentown--Bethlehem, PA-NJ</t>
  </si>
  <si>
    <t>Anchorage, AK</t>
  </si>
  <si>
    <t>Ann Arbor, MI</t>
  </si>
  <si>
    <t>Asheville, NC</t>
  </si>
  <si>
    <t>Augusta-Richmond County, GA-SC</t>
  </si>
  <si>
    <t>Barnstable Town, MA</t>
  </si>
  <si>
    <t>Baton Rouge, LA</t>
  </si>
  <si>
    <t>Birmingham, AL</t>
  </si>
  <si>
    <t>Bonita Springs--Naples, FL</t>
  </si>
  <si>
    <t>Buffalo, NY</t>
  </si>
  <si>
    <t>Canton, OH</t>
  </si>
  <si>
    <t>Cape Coral, FL</t>
  </si>
  <si>
    <t>Charleston--North Charleston, SC</t>
  </si>
  <si>
    <t>Charlotte, NC-SC</t>
  </si>
  <si>
    <t>Chattanooga, TN-GA</t>
  </si>
  <si>
    <t>Davenport, IA-IL</t>
  </si>
  <si>
    <t>Denton--Lewisville, TX</t>
  </si>
  <si>
    <t>Durham, NC</t>
  </si>
  <si>
    <t>El Paso, TX-NM</t>
  </si>
  <si>
    <t>Eugene, OR</t>
  </si>
  <si>
    <t>Evansville, IN-KY</t>
  </si>
  <si>
    <t>Flint, MI</t>
  </si>
  <si>
    <t>Fort Wayne, IN</t>
  </si>
  <si>
    <t>Grand Rapids, MI</t>
  </si>
  <si>
    <t>Greensboro, NC</t>
  </si>
  <si>
    <t>Huntsville, AL</t>
  </si>
  <si>
    <t>Indio--Cathedral City--Palm Springs, CA</t>
  </si>
  <si>
    <t>Jacksonville, FL</t>
  </si>
  <si>
    <t>Lancaster, PA</t>
  </si>
  <si>
    <t>Lansing, MI</t>
  </si>
  <si>
    <t>Little Rock, AR</t>
  </si>
  <si>
    <t>Lubbock, TX</t>
  </si>
  <si>
    <t>Madison, WI</t>
  </si>
  <si>
    <t>McAllen, TX</t>
  </si>
  <si>
    <t>Memphis, TN-MS-AR</t>
  </si>
  <si>
    <t>Mobile, AL</t>
  </si>
  <si>
    <t>Modesto, CA</t>
  </si>
  <si>
    <t>Oklahoma City, OK</t>
  </si>
  <si>
    <t>Oxnard, CA</t>
  </si>
  <si>
    <t>Pensacola, FL-AL</t>
  </si>
  <si>
    <t>Peoria, IL</t>
  </si>
  <si>
    <t>Reno, NV</t>
  </si>
  <si>
    <t>Richmond, VA</t>
  </si>
  <si>
    <t>Round Lake Beach--McHenry--Grayslake, IL</t>
  </si>
  <si>
    <t>Salem, OR</t>
  </si>
  <si>
    <t>Salt Lake City, UT</t>
  </si>
  <si>
    <t>Sarasota--Bradenton, FL</t>
  </si>
  <si>
    <t>Savannah, GA</t>
  </si>
  <si>
    <t>Scranton, PA</t>
  </si>
  <si>
    <t>South Bend, IN-MI</t>
  </si>
  <si>
    <t>Springfield, MA-CT</t>
  </si>
  <si>
    <t>Stockton, CA</t>
  </si>
  <si>
    <t>Syracuse, NY</t>
  </si>
  <si>
    <t>Tallahassee, FL</t>
  </si>
  <si>
    <t>Temecula--Murrieta, CA</t>
  </si>
  <si>
    <t>Toledo, OH-MI</t>
  </si>
  <si>
    <t>Tucson, AZ</t>
  </si>
  <si>
    <t>Tulsa, OK</t>
  </si>
  <si>
    <t>Winston-Salem, NC</t>
  </si>
  <si>
    <t>Worcester, MA-CT</t>
  </si>
  <si>
    <t>Youngstown, OH--PA</t>
  </si>
  <si>
    <t>Appleton, WI</t>
  </si>
  <si>
    <t>Avondale, AZ</t>
  </si>
  <si>
    <t>Bangor, ME</t>
  </si>
  <si>
    <t>Bay City, MI</t>
  </si>
  <si>
    <t>Bellingham, WA</t>
  </si>
  <si>
    <t>Bend, OR</t>
  </si>
  <si>
    <t>Bloomington, IN</t>
  </si>
  <si>
    <t>Bowling Green, KY</t>
  </si>
  <si>
    <t>Brownsville, TX</t>
  </si>
  <si>
    <t>Burlington, NC</t>
  </si>
  <si>
    <t>Charleston, WV</t>
  </si>
  <si>
    <t>Clarksville, TN-KY</t>
  </si>
  <si>
    <t>Corvallis, OR</t>
  </si>
  <si>
    <t>Duluth, MN-WI</t>
  </si>
  <si>
    <t>Eau Claire, WI</t>
  </si>
  <si>
    <t>Fargo, ND-MN</t>
  </si>
  <si>
    <t>Fayetteville--Springdale, AR</t>
  </si>
  <si>
    <t>Florence, AL</t>
  </si>
  <si>
    <t>Florence, SC</t>
  </si>
  <si>
    <t>Fond du Lac, WI</t>
  </si>
  <si>
    <t>Grand Junction, CO</t>
  </si>
  <si>
    <t>Hemet, CA</t>
  </si>
  <si>
    <t>Houma, LA</t>
  </si>
  <si>
    <t>Jackson, TN</t>
  </si>
  <si>
    <t>Janesville, WI</t>
  </si>
  <si>
    <t>Kennewick--Richland, WA</t>
  </si>
  <si>
    <t>Kenosha, WI</t>
  </si>
  <si>
    <t>Kissimmee, FL</t>
  </si>
  <si>
    <t>La Crosse, WI-MN</t>
  </si>
  <si>
    <t>Lady Lake, FL</t>
  </si>
  <si>
    <t>Lafayette, IN</t>
  </si>
  <si>
    <t>Lafayette, LA</t>
  </si>
  <si>
    <t>Lake Charles, LA</t>
  </si>
  <si>
    <t>Lewiston, ME</t>
  </si>
  <si>
    <t>Logan, UT</t>
  </si>
  <si>
    <t>Lorain--Elyria, OH</t>
  </si>
  <si>
    <t>Missoula, MT</t>
  </si>
  <si>
    <t>Monroe, LA</t>
  </si>
  <si>
    <t>Montgomery, AL</t>
  </si>
  <si>
    <t>Mount Vernon, WA</t>
  </si>
  <si>
    <t>Muncie, IN</t>
  </si>
  <si>
    <t>Muskegon, MI</t>
  </si>
  <si>
    <t>Myrtle Beach, SC</t>
  </si>
  <si>
    <t>New Bedford, MA</t>
  </si>
  <si>
    <t>Norman, OK</t>
  </si>
  <si>
    <t>North Port--Punta Gorda, FL</t>
  </si>
  <si>
    <t>Panama City, FL</t>
  </si>
  <si>
    <t>Pittsfield, MA</t>
  </si>
  <si>
    <t>Port Huron, MI</t>
  </si>
  <si>
    <t>Prescott, AZ</t>
  </si>
  <si>
    <t>Racine, WI</t>
  </si>
  <si>
    <t>Rome, GA</t>
  </si>
  <si>
    <t>Sandusky, OH</t>
  </si>
  <si>
    <t>Simi Valley, CA</t>
  </si>
  <si>
    <t>Springfield, OH</t>
  </si>
  <si>
    <t>St. Cloud, MN</t>
  </si>
  <si>
    <t>St. Joseph, MO-KS</t>
  </si>
  <si>
    <t>Vero Beach--Sebastian, FL</t>
  </si>
  <si>
    <t>Zephyrhills, FL</t>
  </si>
  <si>
    <t>ARKANSAS GOV APP</t>
  </si>
  <si>
    <t>FLORIDA GOV APP</t>
  </si>
  <si>
    <t>GEORGIA GOV APP</t>
  </si>
  <si>
    <t>HAWAII GOV APP</t>
  </si>
  <si>
    <t>IDAHO GOV APP</t>
  </si>
  <si>
    <t>ILLINOIS GOV APP</t>
  </si>
  <si>
    <t>INDIANA GOV APP</t>
  </si>
  <si>
    <t>KANSAS GOV APP</t>
  </si>
  <si>
    <t>MINNESOTA GOV APP</t>
  </si>
  <si>
    <t>MISSISSIPPI GOV APP</t>
  </si>
  <si>
    <t>MONTANA GOV APP</t>
  </si>
  <si>
    <t>NORTH CAROLINA GOV APP</t>
  </si>
  <si>
    <t>NORTH DAKOTA GOV APP</t>
  </si>
  <si>
    <t>OKLAHOMA GOV APP</t>
  </si>
  <si>
    <t>PENNSYLVANIA GOV APP</t>
  </si>
  <si>
    <t>SOUTH CAROLINA GOV APP</t>
  </si>
  <si>
    <t>UTAH GOV APP</t>
  </si>
  <si>
    <t>WEST VIRGINIA GOV APP</t>
  </si>
  <si>
    <t>WYOMING GOV APP</t>
  </si>
  <si>
    <t>Miami, FL</t>
  </si>
  <si>
    <t>Denver--Aurora, CO</t>
  </si>
  <si>
    <t>San Jose, CA</t>
  </si>
  <si>
    <t>Atlantic City, NJ</t>
  </si>
  <si>
    <t>Austin, TX</t>
  </si>
  <si>
    <t>Columbia, SC</t>
  </si>
  <si>
    <t>Gulfport--Biloxi, MS</t>
  </si>
  <si>
    <t>Honolulu, HI</t>
  </si>
  <si>
    <t>Lincoln, NE</t>
  </si>
  <si>
    <t>Mission Viejo, CA</t>
  </si>
  <si>
    <t>Port St. Lucie, FL</t>
  </si>
  <si>
    <t>Thousand Oaks, CA</t>
  </si>
  <si>
    <t>Trenton, NJ</t>
  </si>
  <si>
    <t>Victorville--Hesperia--Apple Valley, CA</t>
  </si>
  <si>
    <t>Lancaster--Palmdale, CA</t>
  </si>
  <si>
    <t>Antioch, CA</t>
  </si>
  <si>
    <t>Bakersfield, CA</t>
  </si>
  <si>
    <t>Concord, CA</t>
  </si>
  <si>
    <t>Fort Collins, CO</t>
  </si>
  <si>
    <t>Hartford, CT</t>
  </si>
  <si>
    <t>Lexington-Fayette, KY</t>
  </si>
  <si>
    <t>New Haven, CT</t>
  </si>
  <si>
    <t>Ogden--Layton, UT</t>
  </si>
  <si>
    <t>Palm Bay--Melbourne, FL</t>
  </si>
  <si>
    <t>Poughkeepsie-Newburgh, NY</t>
  </si>
  <si>
    <t>Provo--Orem, UT</t>
  </si>
  <si>
    <t>Santa Rosa, CA</t>
  </si>
  <si>
    <t>Spokane, WA-ID</t>
  </si>
  <si>
    <t>Billings, MT</t>
  </si>
  <si>
    <t>Erie, PA</t>
  </si>
  <si>
    <t>Fairfield, CA</t>
  </si>
  <si>
    <t>Fort Smith, AR-OK</t>
  </si>
  <si>
    <t>Lompoc, CA</t>
  </si>
  <si>
    <t>Manteca, CA</t>
  </si>
  <si>
    <t>McKinney, TX</t>
  </si>
  <si>
    <t>Medford, OR</t>
  </si>
  <si>
    <t>Monessen, PA</t>
  </si>
  <si>
    <t>Rochester, MN</t>
  </si>
  <si>
    <t>Salisbury, MD-DE</t>
  </si>
  <si>
    <t>San Luis Obispo, CA</t>
  </si>
  <si>
    <t>Saratoga Springs, NY</t>
  </si>
  <si>
    <t>Seaside--Monterey--Marina, CA</t>
  </si>
  <si>
    <t>South Lyon--Howell--Brighton, MI</t>
  </si>
  <si>
    <t>State College, PA</t>
  </si>
  <si>
    <t>Tyler, TX</t>
  </si>
  <si>
    <t>Vallejo, CA</t>
  </si>
  <si>
    <t>Visalia, CA</t>
  </si>
  <si>
    <t>Waco, TX</t>
  </si>
  <si>
    <t>Weirton, WV--Steubenville, OH-PA</t>
  </si>
  <si>
    <t>Wenatchee, WA</t>
  </si>
  <si>
    <t>Ames, IA</t>
  </si>
  <si>
    <t>Battle Creek, MI</t>
  </si>
  <si>
    <t>Benton Harbor--St. Joseph, MI</t>
  </si>
  <si>
    <t>Bismarck, ND</t>
  </si>
  <si>
    <t>Carson City, NV</t>
  </si>
  <si>
    <t>Cedar Rapids, IA</t>
  </si>
  <si>
    <t>Danbury, CT-NY</t>
  </si>
  <si>
    <t>Davis, CA</t>
  </si>
  <si>
    <t>Dover, DE</t>
  </si>
  <si>
    <t>Dubuque, IA-IL</t>
  </si>
  <si>
    <t>Flagstaff, AZ</t>
  </si>
  <si>
    <t>Gilroy--Morgan Hill, CA</t>
  </si>
  <si>
    <t>Grand Forks, ND-MN</t>
  </si>
  <si>
    <t>Greeley, CO</t>
  </si>
  <si>
    <t>Hagerstown, MD-WV-PA</t>
  </si>
  <si>
    <t>Hanford, CA</t>
  </si>
  <si>
    <t>Hightstown, NJ</t>
  </si>
  <si>
    <t>Jonesboro, AR</t>
  </si>
  <si>
    <t>Madera, CA</t>
  </si>
  <si>
    <t>Middletown, NY</t>
  </si>
  <si>
    <t>Roanoke, VA</t>
  </si>
  <si>
    <t>Salinas, CA</t>
  </si>
  <si>
    <t>Santa Barbara, CA</t>
  </si>
  <si>
    <t>Santa Cruz, CA</t>
  </si>
  <si>
    <t>Santa Maria, CA</t>
  </si>
  <si>
    <t>Sioux City, IA-NE-SD</t>
  </si>
  <si>
    <t>Titusville, FL</t>
  </si>
  <si>
    <t>Utica, NY</t>
  </si>
  <si>
    <t>Vineland, NJ</t>
  </si>
  <si>
    <t>Williamsport, PA</t>
  </si>
  <si>
    <t>Yuba City, CA</t>
  </si>
  <si>
    <t>CONNECTICUT GOV APP</t>
  </si>
  <si>
    <t>DELAWARE GOV APP</t>
  </si>
  <si>
    <t>MARYLAND GOV APP</t>
  </si>
  <si>
    <t>NEW LONDON-NORWICH, CT</t>
  </si>
  <si>
    <t>FY 2009 JOB ACCESS / REVERSE COMMUTE OBLIGATIONS BY POPULATION GROUP AND UZA</t>
  </si>
</sst>
</file>

<file path=xl/styles.xml><?xml version="1.0" encoding="utf-8"?>
<styleSheet xmlns="http://schemas.openxmlformats.org/spreadsheetml/2006/main">
  <numFmts count="4">
    <numFmt numFmtId="5" formatCode="&quot;$&quot;#,##0_);\(&quot;$&quot;#,##0\)"/>
    <numFmt numFmtId="164" formatCode="#,##0.0_);\(#,##0.0\)"/>
    <numFmt numFmtId="165" formatCode="&quot;$&quot;#,##0"/>
    <numFmt numFmtId="166" formatCode="0.0"/>
  </numFmts>
  <fonts count="12">
    <font>
      <sz val="12"/>
      <name val="Arial"/>
    </font>
    <font>
      <b/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/>
      <top style="thick">
        <color indexed="8"/>
      </top>
      <bottom/>
      <diagonal/>
    </border>
    <border>
      <left style="thick">
        <color indexed="8"/>
      </left>
      <right/>
      <top/>
      <bottom style="thick">
        <color indexed="8"/>
      </bottom>
      <diagonal/>
    </border>
    <border>
      <left/>
      <right/>
      <top/>
      <bottom style="thick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 style="thick">
        <color indexed="8"/>
      </right>
      <top style="thick">
        <color indexed="8"/>
      </top>
      <bottom/>
      <diagonal/>
    </border>
    <border>
      <left/>
      <right style="thick">
        <color indexed="8"/>
      </right>
      <top/>
      <bottom style="thick">
        <color indexed="8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/>
      <bottom style="dashed">
        <color indexed="8"/>
      </bottom>
      <diagonal/>
    </border>
    <border>
      <left/>
      <right/>
      <top/>
      <bottom style="dashed">
        <color indexed="8"/>
      </bottom>
      <diagonal/>
    </border>
    <border>
      <left/>
      <right style="medium">
        <color indexed="8"/>
      </right>
      <top/>
      <bottom style="dashed">
        <color indexed="8"/>
      </bottom>
      <diagonal/>
    </border>
    <border>
      <left/>
      <right/>
      <top style="dotted">
        <color indexed="8"/>
      </top>
      <bottom/>
      <diagonal/>
    </border>
    <border>
      <left/>
      <right style="medium">
        <color indexed="8"/>
      </right>
      <top style="dotted">
        <color indexed="8"/>
      </top>
      <bottom/>
      <diagonal/>
    </border>
    <border>
      <left style="medium">
        <color indexed="8"/>
      </left>
      <right style="medium">
        <color indexed="8"/>
      </right>
      <top style="dotted">
        <color indexed="8"/>
      </top>
      <bottom/>
      <diagonal/>
    </border>
    <border>
      <left/>
      <right/>
      <top/>
      <bottom style="dotted">
        <color theme="1"/>
      </bottom>
      <diagonal/>
    </border>
    <border>
      <left/>
      <right style="medium">
        <color indexed="8"/>
      </right>
      <top/>
      <bottom style="dotted">
        <color theme="1"/>
      </bottom>
      <diagonal/>
    </border>
    <border>
      <left style="medium">
        <color indexed="8"/>
      </left>
      <right style="medium">
        <color indexed="8"/>
      </right>
      <top/>
      <bottom style="dotted">
        <color theme="1"/>
      </bottom>
      <diagonal/>
    </border>
    <border>
      <left style="medium">
        <color indexed="8"/>
      </left>
      <right style="medium">
        <color indexed="8"/>
      </right>
      <top style="hair">
        <color indexed="8"/>
      </top>
      <bottom style="hair">
        <color theme="0" tint="-0.24994659260841701"/>
      </bottom>
      <diagonal/>
    </border>
    <border>
      <left/>
      <right/>
      <top style="hair">
        <color indexed="8"/>
      </top>
      <bottom style="hair">
        <color theme="0" tint="-0.24994659260841701"/>
      </bottom>
      <diagonal/>
    </border>
    <border>
      <left/>
      <right style="medium">
        <color indexed="8"/>
      </right>
      <top style="hair">
        <color indexed="8"/>
      </top>
      <bottom style="hair">
        <color theme="0" tint="-0.24994659260841701"/>
      </bottom>
      <diagonal/>
    </border>
    <border>
      <left style="medium">
        <color indexed="8"/>
      </left>
      <right style="medium">
        <color indexed="8"/>
      </right>
      <top style="hair">
        <color theme="0" tint="-0.24994659260841701"/>
      </top>
      <bottom style="hair">
        <color theme="0" tint="-0.24994659260841701"/>
      </bottom>
      <diagonal/>
    </border>
    <border>
      <left/>
      <right/>
      <top style="hair">
        <color theme="0" tint="-0.24994659260841701"/>
      </top>
      <bottom style="hair">
        <color theme="0" tint="-0.24994659260841701"/>
      </bottom>
      <diagonal/>
    </border>
    <border>
      <left/>
      <right style="medium">
        <color indexed="8"/>
      </right>
      <top style="hair">
        <color theme="0" tint="-0.24994659260841701"/>
      </top>
      <bottom style="hair">
        <color theme="0" tint="-0.24994659260841701"/>
      </bottom>
      <diagonal/>
    </border>
    <border>
      <left style="medium">
        <color indexed="8"/>
      </left>
      <right style="medium">
        <color indexed="8"/>
      </right>
      <top style="hair">
        <color theme="0" tint="-0.24994659260841701"/>
      </top>
      <bottom style="hair">
        <color indexed="8"/>
      </bottom>
      <diagonal/>
    </border>
    <border>
      <left/>
      <right/>
      <top style="hair">
        <color theme="0" tint="-0.24994659260841701"/>
      </top>
      <bottom style="hair">
        <color indexed="8"/>
      </bottom>
      <diagonal/>
    </border>
    <border>
      <left/>
      <right style="medium">
        <color indexed="8"/>
      </right>
      <top style="hair">
        <color theme="0" tint="-0.24994659260841701"/>
      </top>
      <bottom style="hair">
        <color indexed="8"/>
      </bottom>
      <diagonal/>
    </border>
    <border>
      <left style="medium">
        <color indexed="8"/>
      </left>
      <right style="medium">
        <color indexed="8"/>
      </right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 style="medium">
        <color indexed="8"/>
      </right>
      <top/>
      <bottom style="hair">
        <color indexed="8"/>
      </bottom>
      <diagonal/>
    </border>
    <border>
      <left style="medium">
        <color indexed="8"/>
      </left>
      <right style="medium">
        <color indexed="8"/>
      </right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/>
      <right style="medium">
        <color indexed="8"/>
      </right>
      <top style="hair">
        <color indexed="8"/>
      </top>
      <bottom/>
      <diagonal/>
    </border>
    <border>
      <left style="medium">
        <color indexed="8"/>
      </left>
      <right/>
      <top/>
      <bottom style="hair">
        <color indexed="8"/>
      </bottom>
      <diagonal/>
    </border>
    <border>
      <left style="medium">
        <color indexed="8"/>
      </left>
      <right style="medium">
        <color indexed="8"/>
      </right>
      <top/>
      <bottom style="dotted">
        <color indexed="8"/>
      </bottom>
      <diagonal/>
    </border>
    <border>
      <left/>
      <right/>
      <top/>
      <bottom style="dotted">
        <color indexed="8"/>
      </bottom>
      <diagonal/>
    </border>
    <border>
      <left/>
      <right style="medium">
        <color indexed="8"/>
      </right>
      <top/>
      <bottom style="dotted">
        <color indexed="8"/>
      </bottom>
      <diagonal/>
    </border>
  </borders>
  <cellStyleXfs count="1">
    <xf numFmtId="0" fontId="0" fillId="0" borderId="0"/>
  </cellStyleXfs>
  <cellXfs count="132">
    <xf numFmtId="0" fontId="0" fillId="0" borderId="0" xfId="0"/>
    <xf numFmtId="0" fontId="1" fillId="0" borderId="0" xfId="0" applyFont="1"/>
    <xf numFmtId="0" fontId="0" fillId="0" borderId="1" xfId="0" applyBorder="1"/>
    <xf numFmtId="0" fontId="1" fillId="0" borderId="2" xfId="0" applyFont="1" applyBorder="1"/>
    <xf numFmtId="0" fontId="0" fillId="0" borderId="3" xfId="0" applyBorder="1"/>
    <xf numFmtId="0" fontId="0" fillId="0" borderId="4" xfId="0" applyBorder="1"/>
    <xf numFmtId="0" fontId="3" fillId="0" borderId="3" xfId="0" applyFont="1" applyBorder="1"/>
    <xf numFmtId="5" fontId="0" fillId="0" borderId="0" xfId="0" applyNumberFormat="1" applyProtection="1"/>
    <xf numFmtId="37" fontId="0" fillId="0" borderId="0" xfId="0" applyNumberFormat="1" applyProtection="1"/>
    <xf numFmtId="0" fontId="2" fillId="0" borderId="3" xfId="0" applyFont="1" applyBorder="1"/>
    <xf numFmtId="0" fontId="4" fillId="0" borderId="0" xfId="0" applyFont="1"/>
    <xf numFmtId="37" fontId="5" fillId="0" borderId="0" xfId="0" applyNumberFormat="1" applyFont="1" applyProtection="1"/>
    <xf numFmtId="0" fontId="5" fillId="0" borderId="0" xfId="0" applyFont="1"/>
    <xf numFmtId="37" fontId="0" fillId="0" borderId="0" xfId="0" applyNumberFormat="1" applyBorder="1" applyProtection="1"/>
    <xf numFmtId="0" fontId="0" fillId="0" borderId="0" xfId="0" applyFill="1" applyAlignment="1">
      <alignment horizontal="center"/>
    </xf>
    <xf numFmtId="0" fontId="0" fillId="0" borderId="5" xfId="0" applyFill="1" applyBorder="1"/>
    <xf numFmtId="0" fontId="7" fillId="0" borderId="0" xfId="0" applyFont="1" applyFill="1" applyAlignment="1">
      <alignment horizontal="center"/>
    </xf>
    <xf numFmtId="164" fontId="9" fillId="0" borderId="0" xfId="0" applyNumberFormat="1" applyFont="1" applyProtection="1"/>
    <xf numFmtId="0" fontId="6" fillId="0" borderId="0" xfId="0" applyFont="1"/>
    <xf numFmtId="3" fontId="0" fillId="0" borderId="0" xfId="0" applyNumberFormat="1" applyProtection="1"/>
    <xf numFmtId="3" fontId="0" fillId="0" borderId="0" xfId="0" applyNumberFormat="1"/>
    <xf numFmtId="3" fontId="0" fillId="0" borderId="2" xfId="0" applyNumberFormat="1" applyBorder="1"/>
    <xf numFmtId="3" fontId="0" fillId="0" borderId="0" xfId="0" applyNumberFormat="1" applyAlignment="1">
      <alignment horizontal="center"/>
    </xf>
    <xf numFmtId="3" fontId="0" fillId="0" borderId="5" xfId="0" applyNumberFormat="1" applyBorder="1"/>
    <xf numFmtId="165" fontId="0" fillId="0" borderId="0" xfId="0" applyNumberFormat="1" applyProtection="1"/>
    <xf numFmtId="0" fontId="8" fillId="0" borderId="3" xfId="0" applyFont="1" applyBorder="1"/>
    <xf numFmtId="37" fontId="8" fillId="0" borderId="0" xfId="0" applyNumberFormat="1" applyFont="1" applyBorder="1" applyProtection="1"/>
    <xf numFmtId="37" fontId="8" fillId="0" borderId="0" xfId="0" applyNumberFormat="1" applyFont="1" applyProtection="1"/>
    <xf numFmtId="3" fontId="8" fillId="0" borderId="0" xfId="0" applyNumberFormat="1" applyFont="1" applyProtection="1"/>
    <xf numFmtId="0" fontId="8" fillId="0" borderId="0" xfId="0" applyFont="1"/>
    <xf numFmtId="0" fontId="0" fillId="0" borderId="0" xfId="0" applyBorder="1"/>
    <xf numFmtId="0" fontId="0" fillId="0" borderId="3" xfId="0" applyFont="1" applyFill="1" applyBorder="1"/>
    <xf numFmtId="0" fontId="0" fillId="0" borderId="6" xfId="0" applyFill="1" applyBorder="1"/>
    <xf numFmtId="5" fontId="0" fillId="0" borderId="7" xfId="0" applyNumberFormat="1" applyFill="1" applyBorder="1" applyProtection="1"/>
    <xf numFmtId="164" fontId="7" fillId="0" borderId="7" xfId="0" applyNumberFormat="1" applyFont="1" applyFill="1" applyBorder="1" applyProtection="1"/>
    <xf numFmtId="165" fontId="0" fillId="0" borderId="7" xfId="0" applyNumberFormat="1" applyFill="1" applyBorder="1" applyProtection="1"/>
    <xf numFmtId="0" fontId="6" fillId="0" borderId="8" xfId="0" applyFont="1" applyFill="1" applyBorder="1"/>
    <xf numFmtId="5" fontId="6" fillId="0" borderId="9" xfId="0" applyNumberFormat="1" applyFont="1" applyFill="1" applyBorder="1" applyProtection="1"/>
    <xf numFmtId="166" fontId="0" fillId="0" borderId="0" xfId="0" applyNumberFormat="1"/>
    <xf numFmtId="166" fontId="0" fillId="0" borderId="10" xfId="0" applyNumberFormat="1" applyBorder="1"/>
    <xf numFmtId="166" fontId="0" fillId="0" borderId="11" xfId="0" applyNumberFormat="1" applyBorder="1" applyAlignment="1">
      <alignment horizontal="center"/>
    </xf>
    <xf numFmtId="166" fontId="7" fillId="0" borderId="11" xfId="0" applyNumberFormat="1" applyFont="1" applyBorder="1" applyAlignment="1">
      <alignment horizontal="center"/>
    </xf>
    <xf numFmtId="166" fontId="0" fillId="0" borderId="12" xfId="0" applyNumberFormat="1" applyBorder="1"/>
    <xf numFmtId="166" fontId="0" fillId="0" borderId="11" xfId="0" applyNumberFormat="1" applyBorder="1"/>
    <xf numFmtId="166" fontId="4" fillId="0" borderId="11" xfId="0" applyNumberFormat="1" applyFont="1" applyBorder="1" applyProtection="1"/>
    <xf numFmtId="166" fontId="6" fillId="0" borderId="11" xfId="0" applyNumberFormat="1" applyFont="1" applyBorder="1" applyProtection="1"/>
    <xf numFmtId="166" fontId="4" fillId="0" borderId="11" xfId="0" applyNumberFormat="1" applyFont="1" applyBorder="1"/>
    <xf numFmtId="166" fontId="4" fillId="0" borderId="13" xfId="0" applyNumberFormat="1" applyFont="1" applyFill="1" applyBorder="1" applyProtection="1"/>
    <xf numFmtId="166" fontId="4" fillId="0" borderId="0" xfId="0" applyNumberFormat="1" applyFont="1" applyProtection="1"/>
    <xf numFmtId="166" fontId="0" fillId="0" borderId="0" xfId="0" applyNumberFormat="1" applyProtection="1"/>
    <xf numFmtId="5" fontId="8" fillId="0" borderId="0" xfId="0" applyNumberFormat="1" applyFont="1" applyProtection="1"/>
    <xf numFmtId="166" fontId="6" fillId="0" borderId="14" xfId="0" applyNumberFormat="1" applyFont="1" applyFill="1" applyBorder="1" applyProtection="1"/>
    <xf numFmtId="0" fontId="0" fillId="0" borderId="11" xfId="0" applyBorder="1"/>
    <xf numFmtId="37" fontId="0" fillId="0" borderId="15" xfId="0" applyNumberFormat="1" applyBorder="1" applyProtection="1"/>
    <xf numFmtId="164" fontId="9" fillId="0" borderId="0" xfId="0" applyNumberFormat="1" applyFont="1" applyBorder="1" applyProtection="1"/>
    <xf numFmtId="3" fontId="0" fillId="0" borderId="0" xfId="0" applyNumberFormat="1" applyBorder="1" applyProtection="1"/>
    <xf numFmtId="0" fontId="8" fillId="0" borderId="0" xfId="0" applyFont="1" applyFill="1" applyAlignment="1">
      <alignment horizontal="center"/>
    </xf>
    <xf numFmtId="164" fontId="8" fillId="0" borderId="0" xfId="0" applyNumberFormat="1" applyFont="1" applyBorder="1" applyProtection="1"/>
    <xf numFmtId="0" fontId="2" fillId="0" borderId="16" xfId="0" applyFont="1" applyBorder="1"/>
    <xf numFmtId="37" fontId="0" fillId="0" borderId="17" xfId="0" applyNumberFormat="1" applyBorder="1" applyProtection="1"/>
    <xf numFmtId="3" fontId="0" fillId="0" borderId="17" xfId="0" applyNumberFormat="1" applyBorder="1" applyProtection="1"/>
    <xf numFmtId="3" fontId="8" fillId="0" borderId="0" xfId="0" applyNumberFormat="1" applyFont="1" applyBorder="1" applyProtection="1"/>
    <xf numFmtId="3" fontId="8" fillId="0" borderId="17" xfId="0" applyNumberFormat="1" applyFont="1" applyBorder="1" applyProtection="1"/>
    <xf numFmtId="166" fontId="4" fillId="0" borderId="18" xfId="0" applyNumberFormat="1" applyFont="1" applyBorder="1"/>
    <xf numFmtId="164" fontId="9" fillId="0" borderId="19" xfId="0" applyNumberFormat="1" applyFont="1" applyBorder="1" applyProtection="1"/>
    <xf numFmtId="37" fontId="0" fillId="0" borderId="19" xfId="0" applyNumberFormat="1" applyBorder="1" applyProtection="1"/>
    <xf numFmtId="3" fontId="0" fillId="0" borderId="19" xfId="0" applyNumberFormat="1" applyBorder="1" applyProtection="1"/>
    <xf numFmtId="166" fontId="4" fillId="0" borderId="20" xfId="0" applyNumberFormat="1" applyFont="1" applyBorder="1" applyProtection="1"/>
    <xf numFmtId="3" fontId="8" fillId="0" borderId="22" xfId="0" applyNumberFormat="1" applyFont="1" applyBorder="1" applyProtection="1"/>
    <xf numFmtId="37" fontId="0" fillId="0" borderId="22" xfId="0" applyNumberFormat="1" applyBorder="1" applyProtection="1"/>
    <xf numFmtId="3" fontId="0" fillId="0" borderId="22" xfId="0" applyNumberFormat="1" applyBorder="1" applyProtection="1"/>
    <xf numFmtId="166" fontId="4" fillId="0" borderId="23" xfId="0" applyNumberFormat="1" applyFont="1" applyBorder="1" applyProtection="1"/>
    <xf numFmtId="0" fontId="8" fillId="0" borderId="24" xfId="0" applyFont="1" applyBorder="1"/>
    <xf numFmtId="0" fontId="2" fillId="0" borderId="25" xfId="0" applyFont="1" applyBorder="1"/>
    <xf numFmtId="37" fontId="0" fillId="0" borderId="26" xfId="0" applyNumberFormat="1" applyBorder="1" applyProtection="1"/>
    <xf numFmtId="3" fontId="8" fillId="0" borderId="26" xfId="0" applyNumberFormat="1" applyFont="1" applyBorder="1" applyProtection="1"/>
    <xf numFmtId="3" fontId="0" fillId="0" borderId="26" xfId="0" applyNumberFormat="1" applyBorder="1" applyProtection="1"/>
    <xf numFmtId="166" fontId="4" fillId="0" borderId="27" xfId="0" applyNumberFormat="1" applyFont="1" applyBorder="1" applyProtection="1"/>
    <xf numFmtId="0" fontId="2" fillId="0" borderId="28" xfId="0" applyFont="1" applyBorder="1"/>
    <xf numFmtId="37" fontId="0" fillId="0" borderId="29" xfId="0" applyNumberFormat="1" applyBorder="1" applyProtection="1"/>
    <xf numFmtId="3" fontId="8" fillId="0" borderId="29" xfId="0" applyNumberFormat="1" applyFont="1" applyBorder="1" applyProtection="1"/>
    <xf numFmtId="3" fontId="0" fillId="0" borderId="29" xfId="0" applyNumberFormat="1" applyBorder="1" applyProtection="1"/>
    <xf numFmtId="166" fontId="4" fillId="0" borderId="30" xfId="0" applyNumberFormat="1" applyFont="1" applyBorder="1" applyProtection="1"/>
    <xf numFmtId="0" fontId="2" fillId="0" borderId="31" xfId="0" applyFont="1" applyBorder="1"/>
    <xf numFmtId="37" fontId="0" fillId="0" borderId="32" xfId="0" applyNumberFormat="1" applyBorder="1" applyProtection="1"/>
    <xf numFmtId="3" fontId="8" fillId="0" borderId="32" xfId="0" applyNumberFormat="1" applyFont="1" applyBorder="1" applyProtection="1"/>
    <xf numFmtId="3" fontId="0" fillId="0" borderId="32" xfId="0" applyNumberFormat="1" applyBorder="1" applyProtection="1"/>
    <xf numFmtId="166" fontId="4" fillId="0" borderId="33" xfId="0" applyNumberFormat="1" applyFont="1" applyBorder="1" applyProtection="1"/>
    <xf numFmtId="0" fontId="2" fillId="0" borderId="34" xfId="0" applyFont="1" applyBorder="1"/>
    <xf numFmtId="37" fontId="0" fillId="0" borderId="35" xfId="0" applyNumberFormat="1" applyBorder="1" applyProtection="1"/>
    <xf numFmtId="3" fontId="8" fillId="0" borderId="35" xfId="0" applyNumberFormat="1" applyFont="1" applyBorder="1" applyProtection="1"/>
    <xf numFmtId="3" fontId="0" fillId="0" borderId="35" xfId="0" applyNumberFormat="1" applyBorder="1" applyProtection="1"/>
    <xf numFmtId="166" fontId="4" fillId="0" borderId="36" xfId="0" applyNumberFormat="1" applyFont="1" applyBorder="1" applyProtection="1"/>
    <xf numFmtId="37" fontId="2" fillId="0" borderId="0" xfId="0" applyNumberFormat="1" applyFont="1" applyProtection="1"/>
    <xf numFmtId="0" fontId="2" fillId="0" borderId="37" xfId="0" applyFont="1" applyBorder="1"/>
    <xf numFmtId="37" fontId="0" fillId="0" borderId="38" xfId="0" applyNumberFormat="1" applyBorder="1" applyProtection="1"/>
    <xf numFmtId="164" fontId="9" fillId="0" borderId="38" xfId="0" applyNumberFormat="1" applyFont="1" applyBorder="1" applyProtection="1"/>
    <xf numFmtId="37" fontId="8" fillId="0" borderId="38" xfId="0" applyNumberFormat="1" applyFont="1" applyBorder="1" applyProtection="1"/>
    <xf numFmtId="3" fontId="0" fillId="0" borderId="38" xfId="0" applyNumberFormat="1" applyBorder="1" applyProtection="1"/>
    <xf numFmtId="166" fontId="4" fillId="0" borderId="39" xfId="0" applyNumberFormat="1" applyFont="1" applyBorder="1" applyProtection="1"/>
    <xf numFmtId="37" fontId="8" fillId="0" borderId="35" xfId="0" applyNumberFormat="1" applyFont="1" applyBorder="1" applyProtection="1"/>
    <xf numFmtId="37" fontId="0" fillId="0" borderId="40" xfId="0" applyNumberFormat="1" applyBorder="1" applyProtection="1"/>
    <xf numFmtId="0" fontId="3" fillId="0" borderId="37" xfId="0" applyFont="1" applyBorder="1"/>
    <xf numFmtId="0" fontId="3" fillId="0" borderId="21" xfId="0" applyFont="1" applyBorder="1"/>
    <xf numFmtId="0" fontId="2" fillId="0" borderId="21" xfId="0" applyFont="1" applyBorder="1"/>
    <xf numFmtId="3" fontId="8" fillId="0" borderId="19" xfId="0" applyNumberFormat="1" applyFont="1" applyBorder="1" applyProtection="1"/>
    <xf numFmtId="166" fontId="4" fillId="0" borderId="20" xfId="0" applyNumberFormat="1" applyFont="1" applyBorder="1"/>
    <xf numFmtId="0" fontId="8" fillId="0" borderId="21" xfId="0" applyFont="1" applyBorder="1"/>
    <xf numFmtId="0" fontId="8" fillId="0" borderId="41" xfId="0" applyFont="1" applyBorder="1"/>
    <xf numFmtId="37" fontId="0" fillId="0" borderId="42" xfId="0" applyNumberFormat="1" applyBorder="1" applyProtection="1"/>
    <xf numFmtId="3" fontId="8" fillId="0" borderId="42" xfId="0" applyNumberFormat="1" applyFont="1" applyBorder="1" applyProtection="1"/>
    <xf numFmtId="3" fontId="0" fillId="0" borderId="42" xfId="0" applyNumberFormat="1" applyBorder="1" applyProtection="1"/>
    <xf numFmtId="166" fontId="4" fillId="0" borderId="43" xfId="0" applyNumberFormat="1" applyFont="1" applyBorder="1" applyProtection="1"/>
    <xf numFmtId="0" fontId="2" fillId="0" borderId="41" xfId="0" applyFont="1" applyBorder="1"/>
    <xf numFmtId="0" fontId="6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3" fillId="0" borderId="0" xfId="0" applyFont="1" applyFill="1" applyAlignment="1">
      <alignment horizontal="center"/>
    </xf>
    <xf numFmtId="164" fontId="3" fillId="0" borderId="0" xfId="0" applyNumberFormat="1" applyFont="1" applyProtection="1"/>
    <xf numFmtId="164" fontId="3" fillId="0" borderId="0" xfId="0" applyNumberFormat="1" applyFont="1" applyBorder="1" applyProtection="1"/>
    <xf numFmtId="164" fontId="10" fillId="0" borderId="0" xfId="0" applyNumberFormat="1" applyFont="1" applyProtection="1"/>
    <xf numFmtId="164" fontId="10" fillId="0" borderId="0" xfId="0" applyNumberFormat="1" applyFont="1" applyBorder="1" applyProtection="1"/>
    <xf numFmtId="164" fontId="10" fillId="0" borderId="35" xfId="0" applyNumberFormat="1" applyFont="1" applyBorder="1" applyProtection="1"/>
    <xf numFmtId="164" fontId="10" fillId="0" borderId="26" xfId="0" applyNumberFormat="1" applyFont="1" applyBorder="1" applyProtection="1"/>
    <xf numFmtId="164" fontId="10" fillId="0" borderId="29" xfId="0" applyNumberFormat="1" applyFont="1" applyBorder="1" applyProtection="1"/>
    <xf numFmtId="164" fontId="10" fillId="0" borderId="32" xfId="0" applyNumberFormat="1" applyFont="1" applyBorder="1" applyProtection="1"/>
    <xf numFmtId="164" fontId="10" fillId="0" borderId="38" xfId="0" applyNumberFormat="1" applyFont="1" applyBorder="1" applyProtection="1"/>
    <xf numFmtId="37" fontId="11" fillId="0" borderId="0" xfId="0" applyNumberFormat="1" applyFont="1" applyProtection="1"/>
    <xf numFmtId="164" fontId="10" fillId="0" borderId="19" xfId="0" applyNumberFormat="1" applyFont="1" applyBorder="1" applyProtection="1"/>
    <xf numFmtId="164" fontId="10" fillId="0" borderId="22" xfId="0" applyNumberFormat="1" applyFont="1" applyBorder="1" applyProtection="1"/>
    <xf numFmtId="164" fontId="10" fillId="0" borderId="42" xfId="0" applyNumberFormat="1" applyFont="1" applyBorder="1" applyProtection="1"/>
    <xf numFmtId="164" fontId="10" fillId="0" borderId="17" xfId="0" applyNumberFormat="1" applyFont="1" applyBorder="1" applyProtection="1"/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transitionEvaluation="1"/>
  <dimension ref="A1:L362"/>
  <sheetViews>
    <sheetView tabSelected="1" defaultGridColor="0" colorId="22" zoomScale="77" zoomScaleNormal="77" workbookViewId="0">
      <pane xSplit="2" ySplit="9" topLeftCell="C10" activePane="bottomRight" state="frozenSplit"/>
      <selection pane="topRight" activeCell="C1" sqref="C1"/>
      <selection pane="bottomLeft" activeCell="A9" sqref="A9"/>
      <selection pane="bottomRight" activeCell="L31" sqref="L31"/>
    </sheetView>
  </sheetViews>
  <sheetFormatPr defaultColWidth="11.44140625" defaultRowHeight="15"/>
  <cols>
    <col min="1" max="1" width="3.77734375" customWidth="1"/>
    <col min="2" max="2" width="34.77734375" customWidth="1"/>
    <col min="3" max="3" width="13" customWidth="1"/>
    <col min="4" max="4" width="8.21875" customWidth="1"/>
    <col min="5" max="5" width="13" customWidth="1"/>
    <col min="6" max="6" width="8.33203125" customWidth="1"/>
    <col min="7" max="7" width="13" customWidth="1"/>
    <col min="8" max="8" width="8.21875" customWidth="1"/>
    <col min="9" max="9" width="13" style="20" customWidth="1"/>
    <col min="10" max="10" width="14.77734375" style="38" customWidth="1"/>
    <col min="11" max="11" width="3.77734375" customWidth="1"/>
  </cols>
  <sheetData>
    <row r="1" spans="2:12">
      <c r="B1" s="115" t="s">
        <v>28</v>
      </c>
      <c r="C1" s="115"/>
      <c r="D1" s="115"/>
      <c r="E1" s="115"/>
      <c r="F1" s="115"/>
      <c r="G1" s="115"/>
      <c r="H1" s="115"/>
      <c r="I1" s="115"/>
      <c r="J1" s="115"/>
    </row>
    <row r="2" spans="2:12" ht="18" customHeight="1">
      <c r="B2" s="131" t="s">
        <v>329</v>
      </c>
      <c r="C2" s="114"/>
      <c r="D2" s="114"/>
      <c r="E2" s="114"/>
      <c r="F2" s="114"/>
      <c r="G2" s="114"/>
      <c r="H2" s="114"/>
      <c r="I2" s="114"/>
      <c r="J2" s="114"/>
    </row>
    <row r="3" spans="2:12" ht="9.9499999999999993" customHeight="1" thickBot="1">
      <c r="C3" s="1"/>
      <c r="D3" s="1"/>
      <c r="E3" s="1"/>
      <c r="F3" s="1"/>
      <c r="G3" s="1"/>
      <c r="H3" s="1"/>
    </row>
    <row r="4" spans="2:12" ht="6" customHeight="1">
      <c r="B4" s="2"/>
      <c r="C4" s="3"/>
      <c r="D4" s="3"/>
      <c r="E4" s="3"/>
      <c r="F4" s="3"/>
      <c r="G4" s="3"/>
      <c r="H4" s="3"/>
      <c r="I4" s="21"/>
      <c r="J4" s="39"/>
    </row>
    <row r="5" spans="2:12" ht="15.75">
      <c r="B5" s="4"/>
      <c r="C5" s="114" t="s">
        <v>6</v>
      </c>
      <c r="D5" s="114"/>
      <c r="E5" s="114"/>
      <c r="F5" s="114"/>
      <c r="G5" s="114"/>
      <c r="H5" s="114"/>
      <c r="J5" s="40"/>
    </row>
    <row r="6" spans="2:12" ht="15.75">
      <c r="B6" s="4"/>
      <c r="C6" s="14"/>
      <c r="D6" s="116" t="s">
        <v>9</v>
      </c>
      <c r="E6" s="16"/>
      <c r="F6" s="116" t="s">
        <v>40</v>
      </c>
      <c r="G6" s="14"/>
      <c r="H6" s="116" t="s">
        <v>10</v>
      </c>
      <c r="J6" s="41" t="s">
        <v>2</v>
      </c>
    </row>
    <row r="7" spans="2:12" ht="15.75">
      <c r="B7" s="4" t="s">
        <v>3</v>
      </c>
      <c r="C7" s="14" t="s">
        <v>7</v>
      </c>
      <c r="D7" s="116" t="s">
        <v>4</v>
      </c>
      <c r="E7" s="56" t="s">
        <v>39</v>
      </c>
      <c r="F7" s="116" t="s">
        <v>4</v>
      </c>
      <c r="G7" s="14" t="s">
        <v>8</v>
      </c>
      <c r="H7" s="116" t="s">
        <v>4</v>
      </c>
      <c r="I7" s="22" t="s">
        <v>1</v>
      </c>
      <c r="J7" s="41" t="s">
        <v>5</v>
      </c>
      <c r="K7" t="s">
        <v>0</v>
      </c>
    </row>
    <row r="8" spans="2:12" ht="6" customHeight="1" thickBot="1">
      <c r="B8" s="5"/>
      <c r="C8" s="15"/>
      <c r="D8" s="15"/>
      <c r="E8" s="15"/>
      <c r="F8" s="15"/>
      <c r="G8" s="15"/>
      <c r="H8" s="15"/>
      <c r="I8" s="23"/>
      <c r="J8" s="42"/>
    </row>
    <row r="9" spans="2:12">
      <c r="B9" s="4"/>
      <c r="J9" s="43"/>
      <c r="K9" t="s">
        <v>0</v>
      </c>
    </row>
    <row r="10" spans="2:12" ht="15.75">
      <c r="B10" s="6" t="s">
        <v>19</v>
      </c>
      <c r="J10" s="43"/>
    </row>
    <row r="11" spans="2:12" ht="6" customHeight="1">
      <c r="B11" s="4"/>
      <c r="J11" s="43"/>
    </row>
    <row r="12" spans="2:12" ht="15.75">
      <c r="B12" s="9" t="s">
        <v>88</v>
      </c>
      <c r="C12" s="7">
        <v>274948</v>
      </c>
      <c r="D12" s="119">
        <f>(C12/I12)*100</f>
        <v>18.213880674531254</v>
      </c>
      <c r="E12" s="28">
        <v>0</v>
      </c>
      <c r="F12" s="119">
        <f>(E12/I12)*100</f>
        <v>0</v>
      </c>
      <c r="G12" s="7">
        <v>1234604</v>
      </c>
      <c r="H12" s="119">
        <f>(G12/I12)*100</f>
        <v>81.786119325468746</v>
      </c>
      <c r="I12" s="24">
        <f>SUM(C12,E12,G12)</f>
        <v>1509552</v>
      </c>
      <c r="J12" s="44">
        <f>(I12/$I$343)*100</f>
        <v>1.1090432214410086</v>
      </c>
      <c r="K12" s="8"/>
      <c r="L12" s="8"/>
    </row>
    <row r="13" spans="2:12" ht="15.75">
      <c r="B13" s="9" t="s">
        <v>11</v>
      </c>
      <c r="C13" s="8">
        <v>652183</v>
      </c>
      <c r="D13" s="119">
        <f>(C13/I13)*100</f>
        <v>71.697534494756667</v>
      </c>
      <c r="E13" s="28">
        <v>0</v>
      </c>
      <c r="F13" s="119">
        <f t="shared" ref="F13:F48" si="0">(E13/I13)*100</f>
        <v>0</v>
      </c>
      <c r="G13" s="8">
        <v>257448</v>
      </c>
      <c r="H13" s="119">
        <f t="shared" ref="H13:H48" si="1">(G13/I13)*100</f>
        <v>28.302465505243333</v>
      </c>
      <c r="I13" s="19">
        <f>SUM(C13,E13,G13)</f>
        <v>909631</v>
      </c>
      <c r="J13" s="44">
        <f t="shared" ref="J13:J48" si="2">(I13/$I$343)*100</f>
        <v>0.66829105228743768</v>
      </c>
      <c r="K13" s="8"/>
      <c r="L13" s="8"/>
    </row>
    <row r="14" spans="2:12" ht="15.75">
      <c r="B14" s="9" t="s">
        <v>89</v>
      </c>
      <c r="C14" s="8">
        <v>126103</v>
      </c>
      <c r="D14" s="119">
        <f t="shared" ref="D14:D48" si="3">(C14/I14)*100</f>
        <v>12.934436990994316</v>
      </c>
      <c r="E14" s="28">
        <v>0</v>
      </c>
      <c r="F14" s="119">
        <f t="shared" si="0"/>
        <v>0</v>
      </c>
      <c r="G14" s="8">
        <v>848837</v>
      </c>
      <c r="H14" s="119">
        <f t="shared" si="1"/>
        <v>87.065563009005686</v>
      </c>
      <c r="I14" s="19">
        <f t="shared" ref="I14:I48" si="4">SUM(C14,E14,G14)</f>
        <v>974940</v>
      </c>
      <c r="J14" s="44">
        <f t="shared" si="2"/>
        <v>0.71627250887130545</v>
      </c>
      <c r="K14" s="8"/>
      <c r="L14" s="8"/>
    </row>
    <row r="15" spans="2:12" ht="15.75">
      <c r="B15" s="9" t="s">
        <v>20</v>
      </c>
      <c r="C15" s="13">
        <v>304036</v>
      </c>
      <c r="D15" s="120">
        <f t="shared" si="3"/>
        <v>6.540919471237884</v>
      </c>
      <c r="E15" s="61">
        <v>0</v>
      </c>
      <c r="F15" s="120">
        <f t="shared" si="0"/>
        <v>0</v>
      </c>
      <c r="G15" s="13">
        <v>4344179</v>
      </c>
      <c r="H15" s="120">
        <f t="shared" si="1"/>
        <v>93.459080528762115</v>
      </c>
      <c r="I15" s="55">
        <f t="shared" si="4"/>
        <v>4648215</v>
      </c>
      <c r="J15" s="44">
        <f t="shared" si="2"/>
        <v>3.4149677106521787</v>
      </c>
      <c r="K15" s="8"/>
      <c r="L15" s="8"/>
    </row>
    <row r="16" spans="2:12" ht="15.75">
      <c r="B16" s="88" t="s">
        <v>29</v>
      </c>
      <c r="C16" s="89">
        <v>0</v>
      </c>
      <c r="D16" s="121">
        <v>0</v>
      </c>
      <c r="E16" s="90">
        <v>0</v>
      </c>
      <c r="F16" s="121">
        <v>0</v>
      </c>
      <c r="G16" s="89">
        <v>0</v>
      </c>
      <c r="H16" s="121">
        <v>0</v>
      </c>
      <c r="I16" s="91">
        <f t="shared" si="4"/>
        <v>0</v>
      </c>
      <c r="J16" s="92">
        <f t="shared" si="2"/>
        <v>0</v>
      </c>
      <c r="K16" s="8"/>
      <c r="L16" s="8"/>
    </row>
    <row r="17" spans="2:12" ht="15.75">
      <c r="B17" s="9" t="s">
        <v>90</v>
      </c>
      <c r="C17" s="13">
        <v>0</v>
      </c>
      <c r="D17" s="120">
        <v>0</v>
      </c>
      <c r="E17" s="61">
        <v>0</v>
      </c>
      <c r="F17" s="120">
        <v>0</v>
      </c>
      <c r="G17" s="13">
        <v>0</v>
      </c>
      <c r="H17" s="120">
        <v>0</v>
      </c>
      <c r="I17" s="19">
        <f t="shared" si="4"/>
        <v>0</v>
      </c>
      <c r="J17" s="44">
        <f t="shared" si="2"/>
        <v>0</v>
      </c>
      <c r="K17" s="8"/>
      <c r="L17" s="8"/>
    </row>
    <row r="18" spans="2:12" ht="15.75">
      <c r="B18" s="9" t="s">
        <v>30</v>
      </c>
      <c r="C18" s="13">
        <v>0</v>
      </c>
      <c r="D18" s="120">
        <f t="shared" si="3"/>
        <v>0</v>
      </c>
      <c r="E18" s="61">
        <v>0</v>
      </c>
      <c r="F18" s="120">
        <f t="shared" si="0"/>
        <v>0</v>
      </c>
      <c r="G18" s="13">
        <v>462827</v>
      </c>
      <c r="H18" s="120">
        <f t="shared" si="1"/>
        <v>100</v>
      </c>
      <c r="I18" s="19">
        <f t="shared" si="4"/>
        <v>462827</v>
      </c>
      <c r="J18" s="44">
        <f t="shared" si="2"/>
        <v>0.34003144446158706</v>
      </c>
      <c r="K18" s="8"/>
      <c r="L18" s="8"/>
    </row>
    <row r="19" spans="2:12" ht="15.75">
      <c r="B19" s="9" t="s">
        <v>91</v>
      </c>
      <c r="C19" s="13">
        <v>593285</v>
      </c>
      <c r="D19" s="120">
        <f t="shared" si="3"/>
        <v>25.216843560233993</v>
      </c>
      <c r="E19" s="61">
        <v>118730</v>
      </c>
      <c r="F19" s="120">
        <f t="shared" si="0"/>
        <v>5.0464714865647737</v>
      </c>
      <c r="G19" s="13">
        <v>1640718</v>
      </c>
      <c r="H19" s="120">
        <f t="shared" si="1"/>
        <v>69.736684953201234</v>
      </c>
      <c r="I19" s="19">
        <f t="shared" si="4"/>
        <v>2352733</v>
      </c>
      <c r="J19" s="44">
        <f t="shared" si="2"/>
        <v>1.7285145430634838</v>
      </c>
      <c r="K19" s="8"/>
      <c r="L19" s="8"/>
    </row>
    <row r="20" spans="2:12" ht="15.75">
      <c r="B20" s="9" t="s">
        <v>245</v>
      </c>
      <c r="C20" s="13">
        <v>0</v>
      </c>
      <c r="D20" s="120">
        <f t="shared" si="3"/>
        <v>0</v>
      </c>
      <c r="E20" s="61">
        <v>0</v>
      </c>
      <c r="F20" s="120">
        <f t="shared" si="0"/>
        <v>0</v>
      </c>
      <c r="G20" s="13">
        <v>1717427</v>
      </c>
      <c r="H20" s="120">
        <f t="shared" si="1"/>
        <v>100</v>
      </c>
      <c r="I20" s="19">
        <f t="shared" si="4"/>
        <v>1717427</v>
      </c>
      <c r="J20" s="44">
        <f t="shared" si="2"/>
        <v>1.2617655918244399</v>
      </c>
      <c r="K20" s="8"/>
      <c r="L20" s="8"/>
    </row>
    <row r="21" spans="2:12" ht="15.75">
      <c r="B21" s="9" t="s">
        <v>92</v>
      </c>
      <c r="C21" s="13">
        <v>976033</v>
      </c>
      <c r="D21" s="120">
        <f t="shared" si="3"/>
        <v>54.954987418773818</v>
      </c>
      <c r="E21" s="61">
        <v>0</v>
      </c>
      <c r="F21" s="120">
        <f t="shared" si="0"/>
        <v>0</v>
      </c>
      <c r="G21" s="13">
        <v>800026</v>
      </c>
      <c r="H21" s="120">
        <f t="shared" si="1"/>
        <v>45.045012581226182</v>
      </c>
      <c r="I21" s="19">
        <f t="shared" si="4"/>
        <v>1776059</v>
      </c>
      <c r="J21" s="44">
        <f t="shared" si="2"/>
        <v>1.3048415654639896</v>
      </c>
      <c r="K21" s="8"/>
      <c r="L21" s="8"/>
    </row>
    <row r="22" spans="2:12" ht="15.75">
      <c r="B22" s="73" t="s">
        <v>93</v>
      </c>
      <c r="C22" s="74">
        <v>1144791</v>
      </c>
      <c r="D22" s="122">
        <f t="shared" si="3"/>
        <v>48.790291303513968</v>
      </c>
      <c r="E22" s="75">
        <v>0</v>
      </c>
      <c r="F22" s="122">
        <f t="shared" si="0"/>
        <v>0</v>
      </c>
      <c r="G22" s="74">
        <v>1201559</v>
      </c>
      <c r="H22" s="122">
        <f t="shared" si="1"/>
        <v>51.209708696486032</v>
      </c>
      <c r="I22" s="76">
        <f t="shared" si="4"/>
        <v>2346350</v>
      </c>
      <c r="J22" s="77">
        <f t="shared" si="2"/>
        <v>1.7238250571216565</v>
      </c>
      <c r="K22" s="8"/>
      <c r="L22" s="8"/>
    </row>
    <row r="23" spans="2:12" ht="15.75">
      <c r="B23" s="78" t="s">
        <v>16</v>
      </c>
      <c r="C23" s="79">
        <v>66956</v>
      </c>
      <c r="D23" s="123">
        <f t="shared" si="3"/>
        <v>13.721532165348602</v>
      </c>
      <c r="E23" s="80">
        <v>0</v>
      </c>
      <c r="F23" s="123">
        <f t="shared" si="0"/>
        <v>0</v>
      </c>
      <c r="G23" s="79">
        <v>421007</v>
      </c>
      <c r="H23" s="123">
        <f t="shared" si="1"/>
        <v>86.278467834651394</v>
      </c>
      <c r="I23" s="81">
        <f t="shared" si="4"/>
        <v>487963</v>
      </c>
      <c r="J23" s="82">
        <f t="shared" si="2"/>
        <v>0.35849845349084952</v>
      </c>
      <c r="K23" s="8"/>
      <c r="L23" s="8"/>
    </row>
    <row r="24" spans="2:12" ht="15.75">
      <c r="B24" s="78" t="s">
        <v>94</v>
      </c>
      <c r="C24" s="79">
        <v>0</v>
      </c>
      <c r="D24" s="123">
        <v>0</v>
      </c>
      <c r="E24" s="80">
        <v>0</v>
      </c>
      <c r="F24" s="123">
        <v>0</v>
      </c>
      <c r="G24" s="79">
        <v>0</v>
      </c>
      <c r="H24" s="123">
        <v>0</v>
      </c>
      <c r="I24" s="81">
        <f t="shared" si="4"/>
        <v>0</v>
      </c>
      <c r="J24" s="82">
        <f t="shared" si="2"/>
        <v>0</v>
      </c>
      <c r="K24" s="8"/>
      <c r="L24" s="8"/>
    </row>
    <row r="25" spans="2:12" ht="15.75">
      <c r="B25" s="78" t="s">
        <v>95</v>
      </c>
      <c r="C25" s="79">
        <v>64413</v>
      </c>
      <c r="D25" s="123">
        <f t="shared" si="3"/>
        <v>10.00007762468465</v>
      </c>
      <c r="E25" s="80">
        <v>0</v>
      </c>
      <c r="F25" s="123">
        <f t="shared" si="0"/>
        <v>0</v>
      </c>
      <c r="G25" s="79">
        <v>579712</v>
      </c>
      <c r="H25" s="123">
        <f t="shared" si="1"/>
        <v>89.99992237531535</v>
      </c>
      <c r="I25" s="81">
        <f t="shared" si="4"/>
        <v>644125</v>
      </c>
      <c r="J25" s="82">
        <f t="shared" si="2"/>
        <v>0.47322812663007946</v>
      </c>
      <c r="K25" s="8"/>
      <c r="L25" s="8"/>
    </row>
    <row r="26" spans="2:12" ht="15.75">
      <c r="B26" s="83" t="s">
        <v>31</v>
      </c>
      <c r="C26" s="84">
        <v>4344021</v>
      </c>
      <c r="D26" s="124">
        <f t="shared" si="3"/>
        <v>60.568800191409863</v>
      </c>
      <c r="E26" s="85">
        <v>1508347</v>
      </c>
      <c r="F26" s="124">
        <f t="shared" si="0"/>
        <v>21.03092228658943</v>
      </c>
      <c r="G26" s="84">
        <v>1319676</v>
      </c>
      <c r="H26" s="124">
        <f t="shared" si="1"/>
        <v>18.400277522000703</v>
      </c>
      <c r="I26" s="86">
        <f t="shared" si="4"/>
        <v>7172044</v>
      </c>
      <c r="J26" s="87">
        <f t="shared" si="2"/>
        <v>5.2691836929609961</v>
      </c>
      <c r="K26" s="8"/>
      <c r="L26" s="8"/>
    </row>
    <row r="27" spans="2:12" ht="15.75">
      <c r="B27" s="9" t="s">
        <v>244</v>
      </c>
      <c r="C27" s="13">
        <v>34534</v>
      </c>
      <c r="D27" s="120">
        <f t="shared" si="3"/>
        <v>2.2704291948766433</v>
      </c>
      <c r="E27" s="61">
        <v>0</v>
      </c>
      <c r="F27" s="120">
        <f t="shared" si="0"/>
        <v>0</v>
      </c>
      <c r="G27" s="13">
        <v>1486500</v>
      </c>
      <c r="H27" s="120">
        <f t="shared" si="1"/>
        <v>97.729570805123359</v>
      </c>
      <c r="I27" s="19">
        <f t="shared" si="4"/>
        <v>1521034</v>
      </c>
      <c r="J27" s="44">
        <f t="shared" si="2"/>
        <v>1.1174788594770522</v>
      </c>
      <c r="K27" s="8"/>
      <c r="L27" s="8"/>
    </row>
    <row r="28" spans="2:12" ht="15.75">
      <c r="B28" s="9" t="s">
        <v>96</v>
      </c>
      <c r="C28" s="13">
        <v>61807</v>
      </c>
      <c r="D28" s="120">
        <f t="shared" si="3"/>
        <v>9.9998543875459287</v>
      </c>
      <c r="E28" s="61">
        <v>0</v>
      </c>
      <c r="F28" s="120">
        <f t="shared" si="0"/>
        <v>0</v>
      </c>
      <c r="G28" s="13">
        <v>556272</v>
      </c>
      <c r="H28" s="120">
        <f t="shared" si="1"/>
        <v>90.000145612454077</v>
      </c>
      <c r="I28" s="19">
        <f t="shared" si="4"/>
        <v>618079</v>
      </c>
      <c r="J28" s="44">
        <f t="shared" si="2"/>
        <v>0.45409255545025096</v>
      </c>
      <c r="K28" s="8"/>
      <c r="L28" s="8"/>
    </row>
    <row r="29" spans="2:12" ht="15.75">
      <c r="B29" s="9" t="s">
        <v>32</v>
      </c>
      <c r="C29" s="13">
        <v>392250</v>
      </c>
      <c r="D29" s="120">
        <f t="shared" si="3"/>
        <v>20.647844886124965</v>
      </c>
      <c r="E29" s="61">
        <v>0</v>
      </c>
      <c r="F29" s="120">
        <f t="shared" si="0"/>
        <v>0</v>
      </c>
      <c r="G29" s="13">
        <v>1507464</v>
      </c>
      <c r="H29" s="120">
        <f t="shared" si="1"/>
        <v>79.352155113875028</v>
      </c>
      <c r="I29" s="55">
        <f t="shared" si="4"/>
        <v>1899714</v>
      </c>
      <c r="J29" s="44">
        <f t="shared" si="2"/>
        <v>1.3956888761543718</v>
      </c>
      <c r="K29" s="8"/>
      <c r="L29" s="8"/>
    </row>
    <row r="30" spans="2:12" ht="15.75">
      <c r="B30" s="9" t="s">
        <v>97</v>
      </c>
      <c r="C30" s="13">
        <v>0</v>
      </c>
      <c r="D30" s="120">
        <f t="shared" si="3"/>
        <v>0</v>
      </c>
      <c r="E30" s="61">
        <v>0</v>
      </c>
      <c r="F30" s="120">
        <f t="shared" si="0"/>
        <v>0</v>
      </c>
      <c r="G30" s="13">
        <v>797346</v>
      </c>
      <c r="H30" s="120">
        <f t="shared" si="1"/>
        <v>100</v>
      </c>
      <c r="I30" s="55">
        <f t="shared" si="4"/>
        <v>797346</v>
      </c>
      <c r="J30" s="44">
        <f t="shared" si="2"/>
        <v>0.58579709506072164</v>
      </c>
      <c r="K30" s="8"/>
      <c r="L30" s="8"/>
    </row>
    <row r="31" spans="2:12" ht="15.75">
      <c r="B31" s="9" t="s">
        <v>21</v>
      </c>
      <c r="C31" s="13">
        <v>4181977</v>
      </c>
      <c r="D31" s="120">
        <f t="shared" si="3"/>
        <v>43.825220872153935</v>
      </c>
      <c r="E31" s="61">
        <v>0</v>
      </c>
      <c r="F31" s="120">
        <f t="shared" si="0"/>
        <v>0</v>
      </c>
      <c r="G31" s="13">
        <v>5360421</v>
      </c>
      <c r="H31" s="120">
        <f t="shared" si="1"/>
        <v>56.174779127846065</v>
      </c>
      <c r="I31" s="19">
        <f t="shared" si="4"/>
        <v>9542398</v>
      </c>
      <c r="J31" s="44">
        <f t="shared" si="2"/>
        <v>7.010644097183957</v>
      </c>
      <c r="K31" s="8"/>
      <c r="L31" s="8"/>
    </row>
    <row r="32" spans="2:12" ht="15.75">
      <c r="B32" s="73" t="s">
        <v>98</v>
      </c>
      <c r="C32" s="74">
        <v>0</v>
      </c>
      <c r="D32" s="122">
        <v>0</v>
      </c>
      <c r="E32" s="75">
        <v>0</v>
      </c>
      <c r="F32" s="122">
        <v>0</v>
      </c>
      <c r="G32" s="74">
        <v>0</v>
      </c>
      <c r="H32" s="122">
        <v>0</v>
      </c>
      <c r="I32" s="76">
        <f t="shared" si="4"/>
        <v>0</v>
      </c>
      <c r="J32" s="77">
        <f t="shared" si="2"/>
        <v>0</v>
      </c>
      <c r="K32" s="8"/>
      <c r="L32" s="8"/>
    </row>
    <row r="33" spans="2:12" ht="15.75">
      <c r="B33" s="78" t="s">
        <v>13</v>
      </c>
      <c r="C33" s="79">
        <v>306323</v>
      </c>
      <c r="D33" s="123">
        <f t="shared" si="3"/>
        <v>8.5650471098142251</v>
      </c>
      <c r="E33" s="80">
        <v>0</v>
      </c>
      <c r="F33" s="123">
        <f t="shared" si="0"/>
        <v>0</v>
      </c>
      <c r="G33" s="79">
        <v>3270108</v>
      </c>
      <c r="H33" s="123">
        <f t="shared" si="1"/>
        <v>91.43495289018577</v>
      </c>
      <c r="I33" s="81">
        <f t="shared" si="4"/>
        <v>3576431</v>
      </c>
      <c r="J33" s="82">
        <f t="shared" si="2"/>
        <v>2.6275454952870043</v>
      </c>
      <c r="K33" s="8"/>
      <c r="L33" s="8"/>
    </row>
    <row r="34" spans="2:12" ht="15.75">
      <c r="B34" s="78" t="s">
        <v>33</v>
      </c>
      <c r="C34" s="79">
        <v>0</v>
      </c>
      <c r="D34" s="123">
        <v>0</v>
      </c>
      <c r="E34" s="80">
        <v>0</v>
      </c>
      <c r="F34" s="123">
        <v>0</v>
      </c>
      <c r="G34" s="79">
        <v>0</v>
      </c>
      <c r="H34" s="123">
        <v>0</v>
      </c>
      <c r="I34" s="81">
        <f t="shared" si="4"/>
        <v>0</v>
      </c>
      <c r="J34" s="82">
        <f t="shared" si="2"/>
        <v>0</v>
      </c>
      <c r="K34" s="8"/>
      <c r="L34" s="8"/>
    </row>
    <row r="35" spans="2:12" ht="15.75">
      <c r="B35" s="78" t="s">
        <v>34</v>
      </c>
      <c r="C35" s="79">
        <v>75596</v>
      </c>
      <c r="D35" s="123">
        <f t="shared" si="3"/>
        <v>9.4973309329108719</v>
      </c>
      <c r="E35" s="80">
        <v>0</v>
      </c>
      <c r="F35" s="123">
        <f t="shared" si="0"/>
        <v>0</v>
      </c>
      <c r="G35" s="79">
        <v>720375</v>
      </c>
      <c r="H35" s="123">
        <f t="shared" si="1"/>
        <v>90.50266906708913</v>
      </c>
      <c r="I35" s="81">
        <f t="shared" si="4"/>
        <v>795971</v>
      </c>
      <c r="J35" s="82">
        <f t="shared" si="2"/>
        <v>0.58478690499805308</v>
      </c>
      <c r="K35" s="8"/>
      <c r="L35" s="8"/>
    </row>
    <row r="36" spans="2:12" ht="15.75">
      <c r="B36" s="83" t="s">
        <v>14</v>
      </c>
      <c r="C36" s="84">
        <v>0</v>
      </c>
      <c r="D36" s="124">
        <f t="shared" si="3"/>
        <v>0</v>
      </c>
      <c r="E36" s="85">
        <v>0</v>
      </c>
      <c r="F36" s="124">
        <f t="shared" si="0"/>
        <v>0</v>
      </c>
      <c r="G36" s="84">
        <v>1316074</v>
      </c>
      <c r="H36" s="124">
        <f t="shared" si="1"/>
        <v>100</v>
      </c>
      <c r="I36" s="86">
        <f t="shared" si="4"/>
        <v>1316074</v>
      </c>
      <c r="J36" s="87">
        <f t="shared" si="2"/>
        <v>0.96689809202647803</v>
      </c>
      <c r="K36" s="8"/>
      <c r="L36" s="8"/>
    </row>
    <row r="37" spans="2:12" ht="15.75">
      <c r="B37" s="9" t="s">
        <v>99</v>
      </c>
      <c r="C37" s="13">
        <v>84467</v>
      </c>
      <c r="D37" s="120">
        <f t="shared" si="3"/>
        <v>91.546273315486587</v>
      </c>
      <c r="E37" s="61">
        <v>0</v>
      </c>
      <c r="F37" s="120">
        <f t="shared" si="0"/>
        <v>0</v>
      </c>
      <c r="G37" s="13">
        <v>7800</v>
      </c>
      <c r="H37" s="120">
        <f t="shared" si="1"/>
        <v>8.4537266845134234</v>
      </c>
      <c r="I37" s="19">
        <f t="shared" si="4"/>
        <v>92267</v>
      </c>
      <c r="J37" s="44">
        <f t="shared" si="2"/>
        <v>6.7787059281626302E-2</v>
      </c>
      <c r="K37" s="8"/>
      <c r="L37" s="8"/>
    </row>
    <row r="38" spans="2:12" ht="15.75">
      <c r="B38" s="9" t="s">
        <v>100</v>
      </c>
      <c r="C38" s="13">
        <v>949292</v>
      </c>
      <c r="D38" s="120">
        <f t="shared" si="3"/>
        <v>83.579887127021721</v>
      </c>
      <c r="E38" s="61">
        <v>0</v>
      </c>
      <c r="F38" s="120">
        <f t="shared" si="0"/>
        <v>0</v>
      </c>
      <c r="G38" s="13">
        <v>186498</v>
      </c>
      <c r="H38" s="120">
        <f t="shared" si="1"/>
        <v>16.420112872978279</v>
      </c>
      <c r="I38" s="19">
        <f t="shared" si="4"/>
        <v>1135790</v>
      </c>
      <c r="J38" s="44">
        <f t="shared" si="2"/>
        <v>0.83444637911147357</v>
      </c>
      <c r="K38" s="8"/>
      <c r="L38" s="8"/>
    </row>
    <row r="39" spans="2:12" ht="15.75">
      <c r="B39" s="9" t="s">
        <v>101</v>
      </c>
      <c r="C39" s="13">
        <v>23263</v>
      </c>
      <c r="D39" s="120">
        <f t="shared" si="3"/>
        <v>2.9998890983697462</v>
      </c>
      <c r="E39" s="61">
        <v>0</v>
      </c>
      <c r="F39" s="120">
        <f t="shared" si="0"/>
        <v>0</v>
      </c>
      <c r="G39" s="13">
        <v>752199</v>
      </c>
      <c r="H39" s="120">
        <f t="shared" si="1"/>
        <v>97.000110901630251</v>
      </c>
      <c r="I39" s="19">
        <f t="shared" si="4"/>
        <v>775462</v>
      </c>
      <c r="J39" s="44">
        <f t="shared" si="2"/>
        <v>0.56971927736513051</v>
      </c>
      <c r="K39" s="8"/>
      <c r="L39" s="8"/>
    </row>
    <row r="40" spans="2:12" ht="15.75">
      <c r="B40" s="9" t="s">
        <v>18</v>
      </c>
      <c r="C40" s="13">
        <v>0</v>
      </c>
      <c r="D40" s="120">
        <f t="shared" si="3"/>
        <v>0</v>
      </c>
      <c r="E40" s="61">
        <v>0</v>
      </c>
      <c r="F40" s="120">
        <f t="shared" si="0"/>
        <v>0</v>
      </c>
      <c r="G40" s="13">
        <v>982995</v>
      </c>
      <c r="H40" s="120">
        <f t="shared" si="1"/>
        <v>100</v>
      </c>
      <c r="I40" s="19">
        <f t="shared" si="4"/>
        <v>982995</v>
      </c>
      <c r="J40" s="44">
        <f t="shared" si="2"/>
        <v>0.72219038592933815</v>
      </c>
      <c r="K40" s="8"/>
      <c r="L40" s="8"/>
    </row>
    <row r="41" spans="2:12" ht="15.75">
      <c r="B41" s="9" t="s">
        <v>35</v>
      </c>
      <c r="C41" s="13">
        <v>62832</v>
      </c>
      <c r="D41" s="120">
        <f t="shared" si="3"/>
        <v>5.4260754220338461</v>
      </c>
      <c r="E41" s="61">
        <v>0</v>
      </c>
      <c r="F41" s="120">
        <f t="shared" si="0"/>
        <v>0</v>
      </c>
      <c r="G41" s="13">
        <v>1095132</v>
      </c>
      <c r="H41" s="120">
        <f t="shared" si="1"/>
        <v>94.573924577966153</v>
      </c>
      <c r="I41" s="19">
        <f t="shared" si="4"/>
        <v>1157964</v>
      </c>
      <c r="J41" s="44">
        <f t="shared" si="2"/>
        <v>0.85073725507482756</v>
      </c>
      <c r="K41" s="8"/>
      <c r="L41" s="8"/>
    </row>
    <row r="42" spans="2:12" ht="15.75">
      <c r="B42" s="73" t="s">
        <v>36</v>
      </c>
      <c r="C42" s="74">
        <v>373193</v>
      </c>
      <c r="D42" s="122">
        <f t="shared" si="3"/>
        <v>21.54949055748515</v>
      </c>
      <c r="E42" s="75">
        <v>0</v>
      </c>
      <c r="F42" s="122">
        <f t="shared" si="0"/>
        <v>0</v>
      </c>
      <c r="G42" s="74">
        <v>1358602</v>
      </c>
      <c r="H42" s="122">
        <f t="shared" si="1"/>
        <v>78.450509442514843</v>
      </c>
      <c r="I42" s="76">
        <f t="shared" si="4"/>
        <v>1731795</v>
      </c>
      <c r="J42" s="77">
        <f t="shared" si="2"/>
        <v>1.2723215269665644</v>
      </c>
      <c r="K42" s="8"/>
      <c r="L42" s="8"/>
    </row>
    <row r="43" spans="2:12" ht="15.75">
      <c r="B43" s="78" t="s">
        <v>246</v>
      </c>
      <c r="C43" s="79">
        <v>0</v>
      </c>
      <c r="D43" s="123">
        <f t="shared" si="3"/>
        <v>0</v>
      </c>
      <c r="E43" s="80">
        <v>0</v>
      </c>
      <c r="F43" s="123">
        <f t="shared" si="0"/>
        <v>0</v>
      </c>
      <c r="G43" s="79">
        <v>574299</v>
      </c>
      <c r="H43" s="123">
        <f t="shared" si="1"/>
        <v>100</v>
      </c>
      <c r="I43" s="81">
        <f t="shared" si="4"/>
        <v>574299</v>
      </c>
      <c r="J43" s="82">
        <f t="shared" si="2"/>
        <v>0.42192810385488527</v>
      </c>
      <c r="K43" s="8"/>
      <c r="L43" s="8"/>
    </row>
    <row r="44" spans="2:12" ht="15.75">
      <c r="B44" s="78" t="s">
        <v>12</v>
      </c>
      <c r="C44" s="79">
        <v>1021437</v>
      </c>
      <c r="D44" s="123">
        <f t="shared" si="3"/>
        <v>52.91887758432572</v>
      </c>
      <c r="E44" s="80">
        <v>0</v>
      </c>
      <c r="F44" s="123">
        <f t="shared" si="0"/>
        <v>0</v>
      </c>
      <c r="G44" s="79">
        <v>908757</v>
      </c>
      <c r="H44" s="123">
        <f t="shared" si="1"/>
        <v>47.08112241567428</v>
      </c>
      <c r="I44" s="81">
        <f t="shared" si="4"/>
        <v>1930194</v>
      </c>
      <c r="J44" s="82">
        <f t="shared" si="2"/>
        <v>1.4180820347799254</v>
      </c>
      <c r="K44" s="8"/>
      <c r="L44" s="8"/>
    </row>
    <row r="45" spans="2:12" ht="15.75">
      <c r="B45" s="78" t="s">
        <v>37</v>
      </c>
      <c r="C45" s="79">
        <v>642243</v>
      </c>
      <c r="D45" s="123">
        <f t="shared" si="3"/>
        <v>30.316904200842888</v>
      </c>
      <c r="E45" s="80">
        <v>0</v>
      </c>
      <c r="F45" s="123">
        <f t="shared" si="0"/>
        <v>0</v>
      </c>
      <c r="G45" s="79">
        <v>1476189</v>
      </c>
      <c r="H45" s="123">
        <f t="shared" si="1"/>
        <v>69.683095799157115</v>
      </c>
      <c r="I45" s="81">
        <f t="shared" si="4"/>
        <v>2118432</v>
      </c>
      <c r="J45" s="82">
        <f t="shared" si="2"/>
        <v>1.5563774217010866</v>
      </c>
      <c r="K45" s="8"/>
      <c r="L45" s="8"/>
    </row>
    <row r="46" spans="2:12" ht="15.75">
      <c r="B46" s="83" t="s">
        <v>102</v>
      </c>
      <c r="C46" s="84">
        <v>58836</v>
      </c>
      <c r="D46" s="124">
        <f t="shared" si="3"/>
        <v>4.9866426188603503</v>
      </c>
      <c r="E46" s="85">
        <v>0</v>
      </c>
      <c r="F46" s="124">
        <f t="shared" si="0"/>
        <v>0</v>
      </c>
      <c r="G46" s="84">
        <v>1121036</v>
      </c>
      <c r="H46" s="124">
        <f t="shared" si="1"/>
        <v>95.013357381139656</v>
      </c>
      <c r="I46" s="86">
        <f t="shared" si="4"/>
        <v>1179872</v>
      </c>
      <c r="J46" s="87">
        <f t="shared" si="2"/>
        <v>0.8668327051787853</v>
      </c>
      <c r="K46" s="8"/>
      <c r="L46" s="8"/>
    </row>
    <row r="47" spans="2:12" ht="15.75">
      <c r="B47" s="9" t="s">
        <v>38</v>
      </c>
      <c r="C47" s="13">
        <v>449289</v>
      </c>
      <c r="D47" s="119">
        <f t="shared" si="3"/>
        <v>47.934641708320221</v>
      </c>
      <c r="E47" s="28">
        <v>153269</v>
      </c>
      <c r="F47" s="119">
        <f t="shared" si="0"/>
        <v>16.352269029494447</v>
      </c>
      <c r="G47" s="8">
        <v>334737</v>
      </c>
      <c r="H47" s="119">
        <f t="shared" si="1"/>
        <v>35.713089262185335</v>
      </c>
      <c r="I47" s="19">
        <f t="shared" si="4"/>
        <v>937295</v>
      </c>
      <c r="J47" s="44">
        <f t="shared" si="2"/>
        <v>0.68861534166464633</v>
      </c>
      <c r="K47" s="8"/>
      <c r="L47" s="8"/>
    </row>
    <row r="48" spans="2:12" ht="15.75">
      <c r="B48" s="9" t="s">
        <v>22</v>
      </c>
      <c r="C48" s="13">
        <v>996760</v>
      </c>
      <c r="D48" s="119">
        <f t="shared" si="3"/>
        <v>63.399905481500518</v>
      </c>
      <c r="E48" s="28">
        <v>0</v>
      </c>
      <c r="F48" s="119">
        <f t="shared" si="0"/>
        <v>0</v>
      </c>
      <c r="G48" s="8">
        <v>575419</v>
      </c>
      <c r="H48" s="119">
        <f t="shared" si="1"/>
        <v>36.600094518499482</v>
      </c>
      <c r="I48" s="19">
        <f t="shared" si="4"/>
        <v>1572179</v>
      </c>
      <c r="J48" s="44">
        <f t="shared" si="2"/>
        <v>1.1550542563899113</v>
      </c>
      <c r="K48" s="8"/>
      <c r="L48" s="8"/>
    </row>
    <row r="49" spans="2:12" ht="15.75">
      <c r="B49" s="9"/>
      <c r="C49" s="13"/>
      <c r="D49" s="119"/>
      <c r="E49" s="17"/>
      <c r="F49" s="119"/>
      <c r="G49" s="8"/>
      <c r="H49" s="119"/>
      <c r="I49" s="19"/>
      <c r="J49" s="44"/>
      <c r="K49" s="8"/>
      <c r="L49" s="8"/>
    </row>
    <row r="50" spans="2:12" s="29" customFormat="1" ht="15.75">
      <c r="B50" s="25" t="s">
        <v>23</v>
      </c>
      <c r="C50" s="26">
        <f>SUM(C12:C49)</f>
        <v>18260868</v>
      </c>
      <c r="D50" s="117">
        <f>(C50/I50)*100</f>
        <v>30.816151965481748</v>
      </c>
      <c r="E50" s="26">
        <f>SUM(E12:E49)</f>
        <v>1780346</v>
      </c>
      <c r="F50" s="117">
        <f>(E50/I50)*100</f>
        <v>3.0044252489606498</v>
      </c>
      <c r="G50" s="26">
        <f>SUM(G12:G49)</f>
        <v>39216243</v>
      </c>
      <c r="H50" s="117">
        <f>(G50/I50)*100</f>
        <v>66.179422785557605</v>
      </c>
      <c r="I50" s="26">
        <f>SUM(I12:I49)</f>
        <v>59257457</v>
      </c>
      <c r="J50" s="45">
        <f>(I50/$I$343)*100</f>
        <v>43.535486691205101</v>
      </c>
      <c r="K50" s="27"/>
      <c r="L50" s="27"/>
    </row>
    <row r="51" spans="2:12" s="29" customFormat="1" ht="15.75">
      <c r="B51" s="25"/>
      <c r="C51" s="26"/>
      <c r="D51" s="119"/>
      <c r="E51" s="26"/>
      <c r="F51" s="119"/>
      <c r="G51" s="26"/>
      <c r="H51" s="119"/>
      <c r="I51" s="26"/>
      <c r="J51" s="45"/>
      <c r="K51" s="27"/>
      <c r="L51" s="27"/>
    </row>
    <row r="52" spans="2:12" ht="15.75">
      <c r="B52" s="9"/>
      <c r="C52" s="13"/>
      <c r="D52" s="119"/>
      <c r="E52" s="17"/>
      <c r="F52" s="119"/>
      <c r="G52" s="8"/>
      <c r="H52" s="119"/>
      <c r="I52" s="19"/>
      <c r="J52" s="44"/>
      <c r="K52" s="8"/>
      <c r="L52" s="8"/>
    </row>
    <row r="53" spans="2:12" ht="15.75">
      <c r="B53" s="102" t="s">
        <v>24</v>
      </c>
      <c r="C53" s="95"/>
      <c r="D53" s="125"/>
      <c r="E53" s="96"/>
      <c r="F53" s="125"/>
      <c r="G53" s="95"/>
      <c r="H53" s="125"/>
      <c r="I53" s="98"/>
      <c r="J53" s="99"/>
      <c r="K53" s="8"/>
      <c r="L53" s="8"/>
    </row>
    <row r="54" spans="2:12" ht="6" customHeight="1">
      <c r="B54" s="9"/>
      <c r="C54" s="13"/>
      <c r="D54" s="119"/>
      <c r="E54" s="17"/>
      <c r="F54" s="119"/>
      <c r="G54" s="8"/>
      <c r="H54" s="119"/>
      <c r="I54" s="19"/>
      <c r="J54" s="44"/>
      <c r="K54" s="8"/>
      <c r="L54" s="8"/>
    </row>
    <row r="55" spans="2:12" ht="15.75">
      <c r="B55" s="9" t="s">
        <v>103</v>
      </c>
      <c r="C55" s="13">
        <v>346460</v>
      </c>
      <c r="D55" s="119">
        <f t="shared" ref="D55:D117" si="5">(C55/I55)*100</f>
        <v>63.400797862606595</v>
      </c>
      <c r="E55" s="27">
        <v>0</v>
      </c>
      <c r="F55" s="119">
        <f>(E55/I55)*100</f>
        <v>0</v>
      </c>
      <c r="G55" s="8">
        <v>200000</v>
      </c>
      <c r="H55" s="119">
        <f>(G55/I55)*100</f>
        <v>36.599202137393405</v>
      </c>
      <c r="I55" s="19">
        <f>SUM(C55,E55,G55)</f>
        <v>546460</v>
      </c>
      <c r="J55" s="44">
        <f t="shared" ref="J55:J118" si="6">(I55/$I$343)*100</f>
        <v>0.40147524483333702</v>
      </c>
      <c r="K55" s="8"/>
      <c r="L55" s="8"/>
    </row>
    <row r="56" spans="2:12" ht="15.75">
      <c r="B56" s="9" t="s">
        <v>104</v>
      </c>
      <c r="C56" s="13">
        <v>291354.8</v>
      </c>
      <c r="D56" s="119">
        <f t="shared" si="5"/>
        <v>94.181438270878616</v>
      </c>
      <c r="E56" s="27">
        <v>0</v>
      </c>
      <c r="F56" s="119">
        <f>(E56/I56)*100</f>
        <v>0</v>
      </c>
      <c r="G56" s="8">
        <v>18000</v>
      </c>
      <c r="H56" s="119">
        <f t="shared" ref="H56:H119" si="7">(G56/I56)*100</f>
        <v>5.8185617291213845</v>
      </c>
      <c r="I56" s="19">
        <f>SUM(C56,E56,G56)</f>
        <v>309354.8</v>
      </c>
      <c r="J56" s="44">
        <f t="shared" si="6"/>
        <v>0.22727792349004136</v>
      </c>
      <c r="K56" s="8"/>
      <c r="L56" s="8"/>
    </row>
    <row r="57" spans="2:12" ht="15.75">
      <c r="B57" s="9" t="s">
        <v>41</v>
      </c>
      <c r="C57" s="13">
        <v>157313</v>
      </c>
      <c r="D57" s="120">
        <f t="shared" si="5"/>
        <v>28.088096130840789</v>
      </c>
      <c r="E57" s="57">
        <v>0</v>
      </c>
      <c r="F57" s="120">
        <f t="shared" ref="F57:F119" si="8">(E57/I57)*100</f>
        <v>0</v>
      </c>
      <c r="G57" s="13">
        <v>402757</v>
      </c>
      <c r="H57" s="120">
        <f t="shared" si="7"/>
        <v>71.911903869159204</v>
      </c>
      <c r="I57" s="55">
        <f t="shared" ref="I57:I119" si="9">SUM(C57,E57,G57)</f>
        <v>560070</v>
      </c>
      <c r="J57" s="44">
        <f t="shared" si="6"/>
        <v>0.41147428974455047</v>
      </c>
      <c r="K57" s="8"/>
      <c r="L57" s="8"/>
    </row>
    <row r="58" spans="2:12" ht="15.75">
      <c r="B58" s="9" t="s">
        <v>105</v>
      </c>
      <c r="C58" s="13">
        <v>71200</v>
      </c>
      <c r="D58" s="120">
        <f t="shared" si="5"/>
        <v>25.042646360550798</v>
      </c>
      <c r="E58" s="26">
        <v>0</v>
      </c>
      <c r="F58" s="120">
        <f t="shared" si="8"/>
        <v>0</v>
      </c>
      <c r="G58" s="13">
        <v>213115</v>
      </c>
      <c r="H58" s="120">
        <f t="shared" si="7"/>
        <v>74.957353639449195</v>
      </c>
      <c r="I58" s="55">
        <f t="shared" si="9"/>
        <v>284315</v>
      </c>
      <c r="J58" s="44">
        <f t="shared" si="6"/>
        <v>0.20888159103098161</v>
      </c>
      <c r="K58" s="8"/>
      <c r="L58" s="8"/>
    </row>
    <row r="59" spans="2:12" ht="15.75">
      <c r="B59" s="9" t="s">
        <v>106</v>
      </c>
      <c r="C59" s="13">
        <v>0</v>
      </c>
      <c r="D59" s="120">
        <v>0</v>
      </c>
      <c r="E59" s="26">
        <v>0</v>
      </c>
      <c r="F59" s="120">
        <v>0</v>
      </c>
      <c r="G59" s="13">
        <v>0</v>
      </c>
      <c r="H59" s="120">
        <v>0</v>
      </c>
      <c r="I59" s="55">
        <f t="shared" si="9"/>
        <v>0</v>
      </c>
      <c r="J59" s="44">
        <f t="shared" si="6"/>
        <v>0</v>
      </c>
      <c r="K59" s="8"/>
      <c r="L59" s="8"/>
    </row>
    <row r="60" spans="2:12" ht="15.75">
      <c r="B60" s="94" t="s">
        <v>107</v>
      </c>
      <c r="C60" s="95">
        <v>125000</v>
      </c>
      <c r="D60" s="125">
        <f t="shared" si="5"/>
        <v>100</v>
      </c>
      <c r="E60" s="97">
        <v>0</v>
      </c>
      <c r="F60" s="125">
        <f t="shared" si="8"/>
        <v>0</v>
      </c>
      <c r="G60" s="95">
        <v>0</v>
      </c>
      <c r="H60" s="125">
        <f t="shared" si="7"/>
        <v>0</v>
      </c>
      <c r="I60" s="98">
        <f t="shared" si="9"/>
        <v>125000</v>
      </c>
      <c r="J60" s="99">
        <f t="shared" si="6"/>
        <v>9.1835460242592551E-2</v>
      </c>
      <c r="K60" s="8"/>
      <c r="L60" s="8"/>
    </row>
    <row r="61" spans="2:12" ht="15.75">
      <c r="B61" s="9" t="s">
        <v>259</v>
      </c>
      <c r="C61" s="13"/>
      <c r="D61" s="120">
        <f t="shared" si="5"/>
        <v>0</v>
      </c>
      <c r="E61" s="26">
        <v>0</v>
      </c>
      <c r="F61" s="120">
        <f t="shared" si="8"/>
        <v>0</v>
      </c>
      <c r="G61" s="13">
        <v>96759</v>
      </c>
      <c r="H61" s="120">
        <f t="shared" si="7"/>
        <v>100</v>
      </c>
      <c r="I61" s="55">
        <f t="shared" si="9"/>
        <v>96759</v>
      </c>
      <c r="J61" s="44">
        <f t="shared" si="6"/>
        <v>7.10872583809041E-2</v>
      </c>
      <c r="K61" s="8"/>
      <c r="L61" s="8"/>
    </row>
    <row r="62" spans="2:12" ht="15.75">
      <c r="B62" s="9" t="s">
        <v>247</v>
      </c>
      <c r="C62" s="13">
        <v>32609</v>
      </c>
      <c r="D62" s="120">
        <f t="shared" si="5"/>
        <v>31.854992331513088</v>
      </c>
      <c r="E62" s="26">
        <v>0</v>
      </c>
      <c r="F62" s="120">
        <f t="shared" si="8"/>
        <v>0</v>
      </c>
      <c r="G62" s="13">
        <v>69758</v>
      </c>
      <c r="H62" s="120">
        <f t="shared" si="7"/>
        <v>68.145007668486912</v>
      </c>
      <c r="I62" s="55">
        <f t="shared" si="9"/>
        <v>102367</v>
      </c>
      <c r="J62" s="44">
        <f t="shared" si="6"/>
        <v>7.520736446922778E-2</v>
      </c>
      <c r="K62" s="8"/>
      <c r="L62" s="8"/>
    </row>
    <row r="63" spans="2:12" ht="15.75">
      <c r="B63" s="9" t="s">
        <v>108</v>
      </c>
      <c r="C63" s="13">
        <v>0</v>
      </c>
      <c r="D63" s="120">
        <v>0</v>
      </c>
      <c r="E63" s="26">
        <v>0</v>
      </c>
      <c r="F63" s="120">
        <v>0</v>
      </c>
      <c r="G63" s="13">
        <v>0</v>
      </c>
      <c r="H63" s="120">
        <v>0</v>
      </c>
      <c r="I63" s="55">
        <f t="shared" si="9"/>
        <v>0</v>
      </c>
      <c r="J63" s="44">
        <f t="shared" si="6"/>
        <v>0</v>
      </c>
      <c r="K63" s="8"/>
      <c r="L63" s="8"/>
    </row>
    <row r="64" spans="2:12" ht="15.75">
      <c r="B64" s="88" t="s">
        <v>109</v>
      </c>
      <c r="C64" s="89">
        <v>201825</v>
      </c>
      <c r="D64" s="121">
        <f t="shared" si="5"/>
        <v>100</v>
      </c>
      <c r="E64" s="100">
        <v>0</v>
      </c>
      <c r="F64" s="121">
        <f t="shared" si="8"/>
        <v>0</v>
      </c>
      <c r="G64" s="89">
        <v>0</v>
      </c>
      <c r="H64" s="121">
        <f t="shared" si="7"/>
        <v>0</v>
      </c>
      <c r="I64" s="91">
        <f t="shared" si="9"/>
        <v>201825</v>
      </c>
      <c r="J64" s="92">
        <f t="shared" si="6"/>
        <v>0.14827753410768993</v>
      </c>
      <c r="K64" s="8"/>
      <c r="L64" s="8"/>
    </row>
    <row r="65" spans="2:12" ht="15.75">
      <c r="B65" s="9" t="s">
        <v>248</v>
      </c>
      <c r="C65" s="13">
        <v>511932</v>
      </c>
      <c r="D65" s="120">
        <f t="shared" si="5"/>
        <v>70.837599836166291</v>
      </c>
      <c r="E65" s="26">
        <v>0</v>
      </c>
      <c r="F65" s="120">
        <f t="shared" si="8"/>
        <v>0</v>
      </c>
      <c r="G65" s="13">
        <v>210752</v>
      </c>
      <c r="H65" s="120">
        <f t="shared" si="7"/>
        <v>29.162400163833706</v>
      </c>
      <c r="I65" s="55">
        <f t="shared" si="9"/>
        <v>722684</v>
      </c>
      <c r="J65" s="44">
        <f t="shared" si="6"/>
        <v>0.53094414199966211</v>
      </c>
      <c r="K65" s="8"/>
      <c r="L65" s="8"/>
    </row>
    <row r="66" spans="2:12" ht="15.75">
      <c r="B66" s="9" t="s">
        <v>260</v>
      </c>
      <c r="C66" s="13">
        <v>0</v>
      </c>
      <c r="D66" s="120">
        <f t="shared" si="5"/>
        <v>0</v>
      </c>
      <c r="E66" s="26">
        <v>0</v>
      </c>
      <c r="F66" s="120">
        <f t="shared" si="8"/>
        <v>0</v>
      </c>
      <c r="G66" s="13">
        <v>335486</v>
      </c>
      <c r="H66" s="120">
        <f t="shared" si="7"/>
        <v>100</v>
      </c>
      <c r="I66" s="55">
        <f t="shared" si="9"/>
        <v>335486</v>
      </c>
      <c r="J66" s="44">
        <f t="shared" si="6"/>
        <v>0.24647608971957125</v>
      </c>
      <c r="K66" s="8"/>
      <c r="L66" s="8"/>
    </row>
    <row r="67" spans="2:12" ht="15.75">
      <c r="B67" s="9" t="s">
        <v>110</v>
      </c>
      <c r="C67" s="13">
        <v>0</v>
      </c>
      <c r="D67" s="120">
        <f t="shared" si="5"/>
        <v>0</v>
      </c>
      <c r="E67" s="26">
        <v>0</v>
      </c>
      <c r="F67" s="120">
        <f t="shared" si="8"/>
        <v>0</v>
      </c>
      <c r="G67" s="13">
        <v>164956</v>
      </c>
      <c r="H67" s="120">
        <f t="shared" si="7"/>
        <v>100</v>
      </c>
      <c r="I67" s="55">
        <f t="shared" si="9"/>
        <v>164956</v>
      </c>
      <c r="J67" s="44">
        <f t="shared" si="6"/>
        <v>0.12119048143821678</v>
      </c>
      <c r="K67" s="8"/>
      <c r="L67" s="8"/>
    </row>
    <row r="68" spans="2:12" ht="15.75">
      <c r="B68" s="9" t="s">
        <v>111</v>
      </c>
      <c r="C68" s="13">
        <v>71862</v>
      </c>
      <c r="D68" s="120">
        <f t="shared" si="5"/>
        <v>23.134498932803652</v>
      </c>
      <c r="E68" s="26">
        <v>0</v>
      </c>
      <c r="F68" s="120">
        <f t="shared" si="8"/>
        <v>0</v>
      </c>
      <c r="G68" s="13">
        <v>238765</v>
      </c>
      <c r="H68" s="120">
        <f t="shared" si="7"/>
        <v>76.865501067196348</v>
      </c>
      <c r="I68" s="55">
        <f t="shared" si="9"/>
        <v>310627</v>
      </c>
      <c r="J68" s="44">
        <f t="shared" si="6"/>
        <v>0.22821258807020636</v>
      </c>
      <c r="K68" s="8"/>
      <c r="L68" s="8"/>
    </row>
    <row r="69" spans="2:12" ht="15.75">
      <c r="B69" s="9" t="s">
        <v>112</v>
      </c>
      <c r="C69" s="13">
        <v>0</v>
      </c>
      <c r="D69" s="120">
        <v>0</v>
      </c>
      <c r="E69" s="26">
        <v>0</v>
      </c>
      <c r="F69" s="120">
        <v>0</v>
      </c>
      <c r="G69" s="13">
        <v>0</v>
      </c>
      <c r="H69" s="120">
        <v>0</v>
      </c>
      <c r="I69" s="55">
        <f t="shared" si="9"/>
        <v>0</v>
      </c>
      <c r="J69" s="44">
        <f t="shared" si="6"/>
        <v>0</v>
      </c>
      <c r="K69" s="8"/>
      <c r="L69" s="8"/>
    </row>
    <row r="70" spans="2:12" ht="15.75">
      <c r="B70" s="94" t="s">
        <v>42</v>
      </c>
      <c r="C70" s="95">
        <v>92264</v>
      </c>
      <c r="D70" s="125">
        <f t="shared" si="5"/>
        <v>100</v>
      </c>
      <c r="E70" s="97">
        <v>0</v>
      </c>
      <c r="F70" s="125">
        <f t="shared" si="8"/>
        <v>0</v>
      </c>
      <c r="G70" s="95">
        <v>0</v>
      </c>
      <c r="H70" s="125">
        <f t="shared" si="7"/>
        <v>0</v>
      </c>
      <c r="I70" s="98">
        <f t="shared" si="9"/>
        <v>92264</v>
      </c>
      <c r="J70" s="99">
        <f t="shared" si="6"/>
        <v>6.7784855230580476E-2</v>
      </c>
      <c r="K70" s="8"/>
      <c r="L70" s="8"/>
    </row>
    <row r="71" spans="2:12" ht="15.75">
      <c r="B71" s="9" t="s">
        <v>113</v>
      </c>
      <c r="C71" s="13">
        <v>0</v>
      </c>
      <c r="D71" s="120">
        <v>0</v>
      </c>
      <c r="E71" s="26">
        <v>0</v>
      </c>
      <c r="F71" s="120">
        <v>0</v>
      </c>
      <c r="G71" s="13">
        <v>0</v>
      </c>
      <c r="H71" s="120">
        <v>0</v>
      </c>
      <c r="I71" s="55">
        <f t="shared" si="9"/>
        <v>0</v>
      </c>
      <c r="J71" s="44">
        <f t="shared" si="6"/>
        <v>0</v>
      </c>
      <c r="K71" s="8"/>
      <c r="L71" s="8"/>
    </row>
    <row r="72" spans="2:12" ht="15.75">
      <c r="B72" s="9" t="s">
        <v>43</v>
      </c>
      <c r="C72" s="13">
        <v>0</v>
      </c>
      <c r="D72" s="120">
        <f t="shared" si="5"/>
        <v>0</v>
      </c>
      <c r="E72" s="26">
        <v>0</v>
      </c>
      <c r="F72" s="120">
        <f t="shared" si="8"/>
        <v>0</v>
      </c>
      <c r="G72" s="13">
        <v>274601</v>
      </c>
      <c r="H72" s="120">
        <f t="shared" si="7"/>
        <v>100</v>
      </c>
      <c r="I72" s="55">
        <f t="shared" si="9"/>
        <v>274601</v>
      </c>
      <c r="J72" s="44">
        <f t="shared" si="6"/>
        <v>0.20174487374460928</v>
      </c>
      <c r="K72" s="8"/>
      <c r="L72" s="8"/>
    </row>
    <row r="73" spans="2:12" ht="15.75">
      <c r="B73" s="9" t="s">
        <v>114</v>
      </c>
      <c r="C73" s="13">
        <v>0</v>
      </c>
      <c r="D73" s="120">
        <v>0</v>
      </c>
      <c r="E73" s="26">
        <v>0</v>
      </c>
      <c r="F73" s="120">
        <v>0</v>
      </c>
      <c r="G73" s="13">
        <v>0</v>
      </c>
      <c r="H73" s="120">
        <v>0</v>
      </c>
      <c r="I73" s="55">
        <f t="shared" si="9"/>
        <v>0</v>
      </c>
      <c r="J73" s="44">
        <f t="shared" si="6"/>
        <v>0</v>
      </c>
      <c r="K73" s="8"/>
      <c r="L73" s="8"/>
    </row>
    <row r="74" spans="2:12" ht="15.75">
      <c r="B74" s="88" t="s">
        <v>115</v>
      </c>
      <c r="C74" s="89">
        <v>15132</v>
      </c>
      <c r="D74" s="121">
        <f t="shared" si="5"/>
        <v>10.000264347458298</v>
      </c>
      <c r="E74" s="100">
        <v>0</v>
      </c>
      <c r="F74" s="121">
        <f t="shared" si="8"/>
        <v>0</v>
      </c>
      <c r="G74" s="89">
        <v>136184</v>
      </c>
      <c r="H74" s="121">
        <f t="shared" si="7"/>
        <v>89.999735652541702</v>
      </c>
      <c r="I74" s="91">
        <f t="shared" si="9"/>
        <v>151316</v>
      </c>
      <c r="J74" s="92">
        <f t="shared" si="6"/>
        <v>0.11116939601654507</v>
      </c>
      <c r="K74" s="8"/>
      <c r="L74" s="8"/>
    </row>
    <row r="75" spans="2:12" ht="15.75">
      <c r="B75" s="9" t="s">
        <v>116</v>
      </c>
      <c r="C75" s="13">
        <v>0</v>
      </c>
      <c r="D75" s="120">
        <v>0</v>
      </c>
      <c r="E75" s="26">
        <v>0</v>
      </c>
      <c r="F75" s="120">
        <v>0</v>
      </c>
      <c r="G75" s="13">
        <v>0</v>
      </c>
      <c r="H75" s="120">
        <v>0</v>
      </c>
      <c r="I75" s="55">
        <f t="shared" si="9"/>
        <v>0</v>
      </c>
      <c r="J75" s="44">
        <f t="shared" si="6"/>
        <v>0</v>
      </c>
      <c r="K75" s="8"/>
      <c r="L75" s="8"/>
    </row>
    <row r="76" spans="2:12" ht="15.75">
      <c r="B76" s="9" t="s">
        <v>117</v>
      </c>
      <c r="C76" s="13">
        <v>0</v>
      </c>
      <c r="D76" s="120">
        <v>0</v>
      </c>
      <c r="E76" s="26">
        <v>0</v>
      </c>
      <c r="F76" s="120">
        <v>0</v>
      </c>
      <c r="G76" s="13">
        <v>0</v>
      </c>
      <c r="H76" s="120">
        <v>0</v>
      </c>
      <c r="I76" s="55">
        <f t="shared" si="9"/>
        <v>0</v>
      </c>
      <c r="J76" s="44">
        <f t="shared" si="6"/>
        <v>0</v>
      </c>
      <c r="K76" s="8"/>
      <c r="L76" s="8"/>
    </row>
    <row r="77" spans="2:12" ht="15.75">
      <c r="B77" s="9" t="s">
        <v>118</v>
      </c>
      <c r="C77" s="13">
        <v>-232201</v>
      </c>
      <c r="D77" s="120">
        <f t="shared" si="5"/>
        <v>-42.267009121407</v>
      </c>
      <c r="E77" s="26">
        <v>0</v>
      </c>
      <c r="F77" s="120">
        <f t="shared" si="8"/>
        <v>0</v>
      </c>
      <c r="G77" s="13">
        <v>781568</v>
      </c>
      <c r="H77" s="120">
        <f t="shared" si="7"/>
        <v>142.267009121407</v>
      </c>
      <c r="I77" s="55">
        <f t="shared" si="9"/>
        <v>549367</v>
      </c>
      <c r="J77" s="44">
        <f t="shared" si="6"/>
        <v>0.40361097029673876</v>
      </c>
      <c r="K77" s="8"/>
      <c r="L77" s="8"/>
    </row>
    <row r="78" spans="2:12" ht="15.75">
      <c r="B78" s="9" t="s">
        <v>119</v>
      </c>
      <c r="C78" s="13">
        <v>0</v>
      </c>
      <c r="D78" s="120">
        <v>0</v>
      </c>
      <c r="E78" s="26">
        <v>0</v>
      </c>
      <c r="F78" s="120">
        <v>0</v>
      </c>
      <c r="G78" s="13">
        <v>0</v>
      </c>
      <c r="H78" s="120">
        <v>0</v>
      </c>
      <c r="I78" s="55">
        <f t="shared" si="9"/>
        <v>0</v>
      </c>
      <c r="J78" s="44">
        <f t="shared" si="6"/>
        <v>0</v>
      </c>
      <c r="K78" s="8"/>
      <c r="L78" s="8"/>
    </row>
    <row r="79" spans="2:12" ht="15.75">
      <c r="B79" s="9" t="s">
        <v>44</v>
      </c>
      <c r="C79" s="13">
        <v>100000</v>
      </c>
      <c r="D79" s="120">
        <f t="shared" si="5"/>
        <v>31.101103467151013</v>
      </c>
      <c r="E79" s="26">
        <v>65000</v>
      </c>
      <c r="F79" s="120">
        <f t="shared" si="8"/>
        <v>20.215717253648162</v>
      </c>
      <c r="G79" s="13">
        <v>156532</v>
      </c>
      <c r="H79" s="120">
        <f t="shared" si="7"/>
        <v>48.683179279200829</v>
      </c>
      <c r="I79" s="55">
        <f t="shared" si="9"/>
        <v>321532</v>
      </c>
      <c r="J79" s="44">
        <f t="shared" si="6"/>
        <v>0.23622431362177015</v>
      </c>
      <c r="K79" s="8"/>
      <c r="L79" s="8"/>
    </row>
    <row r="80" spans="2:12" ht="15.75">
      <c r="B80" s="94" t="s">
        <v>249</v>
      </c>
      <c r="C80" s="95">
        <v>20204</v>
      </c>
      <c r="D80" s="125">
        <f t="shared" si="5"/>
        <v>100</v>
      </c>
      <c r="E80" s="97">
        <v>0</v>
      </c>
      <c r="F80" s="125">
        <f t="shared" si="8"/>
        <v>0</v>
      </c>
      <c r="G80" s="95">
        <v>0</v>
      </c>
      <c r="H80" s="125">
        <f t="shared" si="7"/>
        <v>0</v>
      </c>
      <c r="I80" s="98">
        <f t="shared" si="9"/>
        <v>20204</v>
      </c>
      <c r="J80" s="99">
        <f t="shared" si="6"/>
        <v>1.484354910993072E-2</v>
      </c>
      <c r="K80" s="8"/>
      <c r="L80" s="8"/>
    </row>
    <row r="81" spans="2:12" ht="15.75">
      <c r="B81" s="9" t="s">
        <v>261</v>
      </c>
      <c r="C81" s="13">
        <v>0</v>
      </c>
      <c r="D81" s="120">
        <f t="shared" si="5"/>
        <v>0</v>
      </c>
      <c r="E81" s="26">
        <v>0</v>
      </c>
      <c r="F81" s="120">
        <f t="shared" si="8"/>
        <v>0</v>
      </c>
      <c r="G81" s="13">
        <v>120395</v>
      </c>
      <c r="H81" s="120">
        <f t="shared" si="7"/>
        <v>100</v>
      </c>
      <c r="I81" s="55">
        <f t="shared" si="9"/>
        <v>120395</v>
      </c>
      <c r="J81" s="44">
        <f t="shared" si="6"/>
        <v>8.8452241887255437E-2</v>
      </c>
      <c r="K81" s="8"/>
      <c r="L81" s="8"/>
    </row>
    <row r="82" spans="2:12" ht="15.75">
      <c r="B82" s="9" t="s">
        <v>45</v>
      </c>
      <c r="C82" s="13">
        <v>0</v>
      </c>
      <c r="D82" s="120">
        <v>0</v>
      </c>
      <c r="E82" s="26">
        <v>0</v>
      </c>
      <c r="F82" s="120">
        <v>0</v>
      </c>
      <c r="G82" s="13">
        <v>0</v>
      </c>
      <c r="H82" s="120">
        <v>0</v>
      </c>
      <c r="I82" s="55">
        <f t="shared" si="9"/>
        <v>0</v>
      </c>
      <c r="J82" s="44">
        <f t="shared" si="6"/>
        <v>0</v>
      </c>
      <c r="K82" s="8"/>
      <c r="L82" s="8"/>
    </row>
    <row r="83" spans="2:12" ht="15.75">
      <c r="B83" s="9" t="s">
        <v>120</v>
      </c>
      <c r="C83" s="13">
        <v>0</v>
      </c>
      <c r="D83" s="120">
        <v>0</v>
      </c>
      <c r="E83" s="26">
        <v>0</v>
      </c>
      <c r="F83" s="120">
        <v>0</v>
      </c>
      <c r="G83" s="13">
        <v>0</v>
      </c>
      <c r="H83" s="120">
        <v>0</v>
      </c>
      <c r="I83" s="55">
        <f t="shared" si="9"/>
        <v>0</v>
      </c>
      <c r="J83" s="44">
        <f t="shared" si="6"/>
        <v>0</v>
      </c>
      <c r="K83" s="8"/>
      <c r="L83" s="8"/>
    </row>
    <row r="84" spans="2:12" ht="15.75">
      <c r="B84" s="88" t="s">
        <v>46</v>
      </c>
      <c r="C84" s="89">
        <v>92682</v>
      </c>
      <c r="D84" s="121">
        <f t="shared" si="5"/>
        <v>28.261704813656074</v>
      </c>
      <c r="E84" s="100">
        <v>0</v>
      </c>
      <c r="F84" s="121">
        <f t="shared" si="8"/>
        <v>0</v>
      </c>
      <c r="G84" s="89">
        <v>235260</v>
      </c>
      <c r="H84" s="121">
        <f t="shared" si="7"/>
        <v>71.738295186343919</v>
      </c>
      <c r="I84" s="91">
        <f t="shared" si="9"/>
        <v>327942</v>
      </c>
      <c r="J84" s="92">
        <f t="shared" si="6"/>
        <v>0.24093363602301029</v>
      </c>
      <c r="K84" s="8"/>
      <c r="L84" s="8"/>
    </row>
    <row r="85" spans="2:12" ht="15.75">
      <c r="B85" s="9" t="s">
        <v>121</v>
      </c>
      <c r="C85" s="13">
        <v>0</v>
      </c>
      <c r="D85" s="120">
        <f t="shared" si="5"/>
        <v>0</v>
      </c>
      <c r="E85" s="26">
        <v>0</v>
      </c>
      <c r="F85" s="120">
        <f t="shared" si="8"/>
        <v>0</v>
      </c>
      <c r="G85" s="13">
        <v>74391</v>
      </c>
      <c r="H85" s="120">
        <f t="shared" si="7"/>
        <v>100</v>
      </c>
      <c r="I85" s="55">
        <f t="shared" si="9"/>
        <v>74391</v>
      </c>
      <c r="J85" s="44">
        <f t="shared" si="6"/>
        <v>5.4653853783253617E-2</v>
      </c>
      <c r="K85" s="8"/>
      <c r="L85" s="8"/>
    </row>
    <row r="86" spans="2:12" ht="15.75">
      <c r="B86" s="9" t="s">
        <v>47</v>
      </c>
      <c r="C86" s="13">
        <v>0</v>
      </c>
      <c r="D86" s="120">
        <f t="shared" si="5"/>
        <v>0</v>
      </c>
      <c r="E86" s="26">
        <v>0</v>
      </c>
      <c r="F86" s="120">
        <f t="shared" si="8"/>
        <v>0</v>
      </c>
      <c r="G86" s="13">
        <v>170788</v>
      </c>
      <c r="H86" s="120">
        <f t="shared" si="7"/>
        <v>100</v>
      </c>
      <c r="I86" s="55">
        <f t="shared" si="9"/>
        <v>170788</v>
      </c>
      <c r="J86" s="44">
        <f t="shared" si="6"/>
        <v>0.12547515667129516</v>
      </c>
      <c r="K86" s="8"/>
      <c r="L86" s="8"/>
    </row>
    <row r="87" spans="2:12" ht="15.75">
      <c r="B87" s="9" t="s">
        <v>122</v>
      </c>
      <c r="C87" s="13">
        <v>30275</v>
      </c>
      <c r="D87" s="120">
        <f t="shared" si="5"/>
        <v>8.8578818324916764</v>
      </c>
      <c r="E87" s="26">
        <v>0</v>
      </c>
      <c r="F87" s="120">
        <f t="shared" si="8"/>
        <v>0</v>
      </c>
      <c r="G87" s="13">
        <v>311511</v>
      </c>
      <c r="H87" s="120">
        <f t="shared" si="7"/>
        <v>91.142118167508329</v>
      </c>
      <c r="I87" s="55">
        <f t="shared" si="9"/>
        <v>341786</v>
      </c>
      <c r="J87" s="44">
        <f t="shared" si="6"/>
        <v>0.2511045969157979</v>
      </c>
      <c r="K87" s="8"/>
      <c r="L87" s="8"/>
    </row>
    <row r="88" spans="2:12" ht="15.75">
      <c r="B88" s="9" t="s">
        <v>123</v>
      </c>
      <c r="C88" s="13">
        <v>559967</v>
      </c>
      <c r="D88" s="120">
        <f t="shared" si="5"/>
        <v>36.497981738201496</v>
      </c>
      <c r="E88" s="26">
        <v>0</v>
      </c>
      <c r="F88" s="120">
        <f t="shared" si="8"/>
        <v>0</v>
      </c>
      <c r="G88" s="13">
        <v>974274</v>
      </c>
      <c r="H88" s="120">
        <f t="shared" si="7"/>
        <v>63.502018261798511</v>
      </c>
      <c r="I88" s="55">
        <f t="shared" si="9"/>
        <v>1534241</v>
      </c>
      <c r="J88" s="44">
        <f t="shared" si="6"/>
        <v>1.1271818268644436</v>
      </c>
      <c r="K88" s="8"/>
      <c r="L88" s="8"/>
    </row>
    <row r="89" spans="2:12" ht="15.75">
      <c r="B89" s="9" t="s">
        <v>124</v>
      </c>
      <c r="C89" s="13">
        <v>0</v>
      </c>
      <c r="D89" s="120">
        <v>0</v>
      </c>
      <c r="E89" s="26">
        <v>0</v>
      </c>
      <c r="F89" s="120">
        <v>0</v>
      </c>
      <c r="G89" s="13">
        <v>0</v>
      </c>
      <c r="H89" s="120">
        <v>0</v>
      </c>
      <c r="I89" s="55">
        <f t="shared" si="9"/>
        <v>0</v>
      </c>
      <c r="J89" s="44">
        <f t="shared" si="6"/>
        <v>0</v>
      </c>
      <c r="K89" s="8"/>
      <c r="L89" s="8"/>
    </row>
    <row r="90" spans="2:12" ht="15.75">
      <c r="B90" s="94" t="s">
        <v>125</v>
      </c>
      <c r="C90" s="95">
        <v>175557</v>
      </c>
      <c r="D90" s="125">
        <f t="shared" si="5"/>
        <v>100</v>
      </c>
      <c r="E90" s="97">
        <v>0</v>
      </c>
      <c r="F90" s="125">
        <f t="shared" si="8"/>
        <v>0</v>
      </c>
      <c r="G90" s="95">
        <v>0</v>
      </c>
      <c r="H90" s="125">
        <f t="shared" si="7"/>
        <v>0</v>
      </c>
      <c r="I90" s="98">
        <f t="shared" si="9"/>
        <v>175557</v>
      </c>
      <c r="J90" s="99">
        <f t="shared" si="6"/>
        <v>0.12897886315047055</v>
      </c>
      <c r="K90" s="8"/>
      <c r="L90" s="8"/>
    </row>
    <row r="91" spans="2:12" ht="15.75">
      <c r="B91" s="9" t="s">
        <v>126</v>
      </c>
      <c r="C91" s="13">
        <v>0</v>
      </c>
      <c r="D91" s="120">
        <f t="shared" si="5"/>
        <v>0</v>
      </c>
      <c r="E91" s="26">
        <v>0</v>
      </c>
      <c r="F91" s="120">
        <f t="shared" si="8"/>
        <v>0</v>
      </c>
      <c r="G91" s="13">
        <v>277723</v>
      </c>
      <c r="H91" s="120">
        <f t="shared" si="7"/>
        <v>100</v>
      </c>
      <c r="I91" s="55">
        <f t="shared" si="9"/>
        <v>277723</v>
      </c>
      <c r="J91" s="44">
        <f t="shared" si="6"/>
        <v>0.20403855619962824</v>
      </c>
      <c r="K91" s="8"/>
      <c r="L91" s="8"/>
    </row>
    <row r="92" spans="2:12" ht="15.75">
      <c r="B92" s="9" t="s">
        <v>262</v>
      </c>
      <c r="C92" s="13">
        <v>0</v>
      </c>
      <c r="D92" s="120">
        <f t="shared" si="5"/>
        <v>0</v>
      </c>
      <c r="E92" s="26">
        <v>0</v>
      </c>
      <c r="F92" s="120">
        <f t="shared" si="8"/>
        <v>0</v>
      </c>
      <c r="G92" s="13">
        <v>188340</v>
      </c>
      <c r="H92" s="120">
        <f t="shared" si="7"/>
        <v>100</v>
      </c>
      <c r="I92" s="55">
        <f t="shared" si="9"/>
        <v>188340</v>
      </c>
      <c r="J92" s="44">
        <f t="shared" si="6"/>
        <v>0.13837032465671906</v>
      </c>
      <c r="K92" s="8"/>
      <c r="L92" s="8"/>
    </row>
    <row r="93" spans="2:12" ht="15.75">
      <c r="B93" s="9" t="s">
        <v>127</v>
      </c>
      <c r="C93" s="13">
        <v>57207</v>
      </c>
      <c r="D93" s="120">
        <f t="shared" si="5"/>
        <v>9.0909379841881535</v>
      </c>
      <c r="E93" s="26">
        <v>0</v>
      </c>
      <c r="F93" s="120">
        <f t="shared" si="8"/>
        <v>0</v>
      </c>
      <c r="G93" s="13">
        <v>572068</v>
      </c>
      <c r="H93" s="120">
        <f t="shared" si="7"/>
        <v>90.909062015811841</v>
      </c>
      <c r="I93" s="55">
        <f t="shared" si="9"/>
        <v>629275</v>
      </c>
      <c r="J93" s="44">
        <f t="shared" si="6"/>
        <v>0.46231807395325941</v>
      </c>
      <c r="K93" s="8"/>
      <c r="L93" s="8"/>
    </row>
    <row r="94" spans="2:12" ht="15.75">
      <c r="B94" s="88" t="s">
        <v>48</v>
      </c>
      <c r="C94" s="89">
        <v>436534</v>
      </c>
      <c r="D94" s="121">
        <f t="shared" si="5"/>
        <v>86.318283022822641</v>
      </c>
      <c r="E94" s="100">
        <v>0</v>
      </c>
      <c r="F94" s="121">
        <f t="shared" si="8"/>
        <v>0</v>
      </c>
      <c r="G94" s="89">
        <v>69192</v>
      </c>
      <c r="H94" s="121">
        <f t="shared" si="7"/>
        <v>13.681716977177366</v>
      </c>
      <c r="I94" s="91">
        <f t="shared" si="9"/>
        <v>505726</v>
      </c>
      <c r="J94" s="92">
        <f t="shared" si="6"/>
        <v>0.37154863973316288</v>
      </c>
      <c r="K94" s="8"/>
      <c r="L94" s="8"/>
    </row>
    <row r="95" spans="2:12" ht="15.75">
      <c r="B95" s="9" t="s">
        <v>128</v>
      </c>
      <c r="C95" s="13">
        <v>0</v>
      </c>
      <c r="D95" s="120">
        <v>0</v>
      </c>
      <c r="E95" s="26">
        <v>0</v>
      </c>
      <c r="F95" s="120">
        <v>0</v>
      </c>
      <c r="G95" s="13">
        <v>0</v>
      </c>
      <c r="H95" s="120">
        <v>0</v>
      </c>
      <c r="I95" s="55">
        <f t="shared" si="9"/>
        <v>0</v>
      </c>
      <c r="J95" s="44">
        <f t="shared" si="6"/>
        <v>0</v>
      </c>
      <c r="K95" s="8"/>
      <c r="L95" s="8"/>
    </row>
    <row r="96" spans="2:12" ht="15.75">
      <c r="B96" s="9" t="s">
        <v>129</v>
      </c>
      <c r="C96" s="13">
        <v>0</v>
      </c>
      <c r="D96" s="120">
        <v>0</v>
      </c>
      <c r="E96" s="26">
        <v>0</v>
      </c>
      <c r="F96" s="120">
        <v>0</v>
      </c>
      <c r="G96" s="13">
        <v>0</v>
      </c>
      <c r="H96" s="120">
        <v>0</v>
      </c>
      <c r="I96" s="55">
        <f t="shared" si="9"/>
        <v>0</v>
      </c>
      <c r="J96" s="44">
        <f t="shared" si="6"/>
        <v>0</v>
      </c>
      <c r="K96" s="8"/>
      <c r="L96" s="8"/>
    </row>
    <row r="97" spans="2:12" ht="15.75">
      <c r="B97" s="9" t="s">
        <v>250</v>
      </c>
      <c r="C97" s="13">
        <v>25632</v>
      </c>
      <c r="D97" s="120">
        <f t="shared" si="5"/>
        <v>10.000039013885042</v>
      </c>
      <c r="E97" s="26">
        <v>0</v>
      </c>
      <c r="F97" s="120">
        <f t="shared" si="8"/>
        <v>0</v>
      </c>
      <c r="G97" s="13">
        <v>230687</v>
      </c>
      <c r="H97" s="120">
        <f t="shared" si="7"/>
        <v>89.999960986114957</v>
      </c>
      <c r="I97" s="55">
        <f t="shared" si="9"/>
        <v>256319</v>
      </c>
      <c r="J97" s="44">
        <f t="shared" si="6"/>
        <v>0.18831338667136865</v>
      </c>
      <c r="K97" s="8"/>
      <c r="L97" s="8"/>
    </row>
    <row r="98" spans="2:12" ht="15.75">
      <c r="B98" s="9" t="s">
        <v>263</v>
      </c>
      <c r="C98" s="13">
        <v>0</v>
      </c>
      <c r="D98" s="120">
        <f t="shared" si="5"/>
        <v>0</v>
      </c>
      <c r="E98" s="26">
        <v>0</v>
      </c>
      <c r="F98" s="120">
        <f t="shared" si="8"/>
        <v>0</v>
      </c>
      <c r="G98" s="13">
        <v>331675</v>
      </c>
      <c r="H98" s="120">
        <f t="shared" si="7"/>
        <v>100</v>
      </c>
      <c r="I98" s="55">
        <f t="shared" si="9"/>
        <v>331675</v>
      </c>
      <c r="J98" s="44">
        <f t="shared" si="6"/>
        <v>0.24367621020769509</v>
      </c>
      <c r="K98" s="8"/>
      <c r="L98" s="8"/>
    </row>
    <row r="99" spans="2:12" ht="15.75">
      <c r="B99" s="9" t="s">
        <v>251</v>
      </c>
      <c r="C99" s="13">
        <v>263000</v>
      </c>
      <c r="D99" s="120">
        <f t="shared" si="5"/>
        <v>84.565916398713824</v>
      </c>
      <c r="E99" s="26">
        <v>0</v>
      </c>
      <c r="F99" s="120">
        <f t="shared" si="8"/>
        <v>0</v>
      </c>
      <c r="G99" s="13">
        <v>48000</v>
      </c>
      <c r="H99" s="120">
        <f t="shared" si="7"/>
        <v>15.434083601286176</v>
      </c>
      <c r="I99" s="55">
        <f t="shared" si="9"/>
        <v>311000</v>
      </c>
      <c r="J99" s="44">
        <f t="shared" si="6"/>
        <v>0.22848662508357029</v>
      </c>
      <c r="K99" s="8"/>
      <c r="L99" s="8"/>
    </row>
    <row r="100" spans="2:12" ht="15.75">
      <c r="B100" s="94" t="s">
        <v>130</v>
      </c>
      <c r="C100" s="95">
        <v>18714</v>
      </c>
      <c r="D100" s="125">
        <f t="shared" si="5"/>
        <v>23.774677948014329</v>
      </c>
      <c r="E100" s="97">
        <v>0</v>
      </c>
      <c r="F100" s="125">
        <f t="shared" si="8"/>
        <v>0</v>
      </c>
      <c r="G100" s="95">
        <v>60000</v>
      </c>
      <c r="H100" s="125">
        <f t="shared" si="7"/>
        <v>76.225322051985671</v>
      </c>
      <c r="I100" s="98">
        <f t="shared" si="9"/>
        <v>78714</v>
      </c>
      <c r="J100" s="99">
        <f t="shared" si="6"/>
        <v>5.7829891340283435E-2</v>
      </c>
      <c r="K100" s="8"/>
      <c r="L100" s="8"/>
    </row>
    <row r="101" spans="2:12" ht="15.75">
      <c r="B101" s="9" t="s">
        <v>131</v>
      </c>
      <c r="C101" s="13">
        <v>14496</v>
      </c>
      <c r="D101" s="120">
        <f t="shared" si="5"/>
        <v>4.0970563712674704</v>
      </c>
      <c r="E101" s="26">
        <v>7362</v>
      </c>
      <c r="F101" s="120">
        <f t="shared" si="8"/>
        <v>2.080748413719034</v>
      </c>
      <c r="G101" s="13">
        <v>331957</v>
      </c>
      <c r="H101" s="120">
        <f t="shared" si="7"/>
        <v>93.822195215013494</v>
      </c>
      <c r="I101" s="55">
        <f t="shared" si="9"/>
        <v>353815</v>
      </c>
      <c r="J101" s="44">
        <f t="shared" si="6"/>
        <v>0.25994210692586306</v>
      </c>
      <c r="K101" s="8"/>
      <c r="L101" s="8"/>
    </row>
    <row r="102" spans="2:12" ht="15.75">
      <c r="B102" s="9" t="s">
        <v>132</v>
      </c>
      <c r="C102" s="13">
        <v>49801</v>
      </c>
      <c r="D102" s="120">
        <f t="shared" si="5"/>
        <v>9.9999196809728232</v>
      </c>
      <c r="E102" s="26">
        <v>0</v>
      </c>
      <c r="F102" s="120">
        <f t="shared" si="8"/>
        <v>0</v>
      </c>
      <c r="G102" s="13">
        <v>448213</v>
      </c>
      <c r="H102" s="120">
        <f t="shared" si="7"/>
        <v>90.000080319027177</v>
      </c>
      <c r="I102" s="55">
        <f t="shared" si="9"/>
        <v>498014</v>
      </c>
      <c r="J102" s="44">
        <f t="shared" si="6"/>
        <v>0.36588275917803592</v>
      </c>
      <c r="K102" s="8"/>
      <c r="L102" s="8"/>
    </row>
    <row r="103" spans="2:12" ht="15.75">
      <c r="B103" s="9" t="s">
        <v>17</v>
      </c>
      <c r="C103" s="13">
        <v>0</v>
      </c>
      <c r="D103" s="120">
        <v>0</v>
      </c>
      <c r="E103" s="26">
        <v>0</v>
      </c>
      <c r="F103" s="120">
        <v>0</v>
      </c>
      <c r="G103" s="13">
        <v>0</v>
      </c>
      <c r="H103" s="120">
        <v>0</v>
      </c>
      <c r="I103" s="55">
        <f t="shared" si="9"/>
        <v>0</v>
      </c>
      <c r="J103" s="44">
        <f t="shared" si="6"/>
        <v>0</v>
      </c>
      <c r="K103" s="8"/>
      <c r="L103" s="8"/>
    </row>
    <row r="104" spans="2:12" ht="15.75">
      <c r="B104" s="88" t="s">
        <v>133</v>
      </c>
      <c r="C104" s="89">
        <v>9721</v>
      </c>
      <c r="D104" s="121">
        <f t="shared" si="5"/>
        <v>100</v>
      </c>
      <c r="E104" s="100">
        <v>0</v>
      </c>
      <c r="F104" s="121">
        <f t="shared" si="8"/>
        <v>0</v>
      </c>
      <c r="G104" s="89">
        <v>0</v>
      </c>
      <c r="H104" s="121">
        <f t="shared" si="7"/>
        <v>0</v>
      </c>
      <c r="I104" s="91">
        <f t="shared" si="9"/>
        <v>9721</v>
      </c>
      <c r="J104" s="92">
        <f t="shared" si="6"/>
        <v>7.1418600721459375E-3</v>
      </c>
      <c r="K104" s="8"/>
      <c r="L104" s="8"/>
    </row>
    <row r="105" spans="2:12" ht="15.75">
      <c r="B105" s="9" t="s">
        <v>258</v>
      </c>
      <c r="C105" s="13">
        <v>0</v>
      </c>
      <c r="D105" s="120">
        <f t="shared" si="5"/>
        <v>0</v>
      </c>
      <c r="E105" s="26">
        <v>40647</v>
      </c>
      <c r="F105" s="120">
        <f t="shared" si="8"/>
        <v>100</v>
      </c>
      <c r="G105" s="13">
        <v>0</v>
      </c>
      <c r="H105" s="120">
        <f t="shared" si="7"/>
        <v>0</v>
      </c>
      <c r="I105" s="55">
        <f t="shared" si="9"/>
        <v>40647</v>
      </c>
      <c r="J105" s="44">
        <f t="shared" si="6"/>
        <v>2.9862687619845275E-2</v>
      </c>
      <c r="K105" s="8"/>
      <c r="L105" s="8"/>
    </row>
    <row r="106" spans="2:12" ht="15.75">
      <c r="B106" s="9" t="s">
        <v>134</v>
      </c>
      <c r="C106" s="13">
        <v>374179</v>
      </c>
      <c r="D106" s="120">
        <f t="shared" si="5"/>
        <v>100</v>
      </c>
      <c r="E106" s="26">
        <v>0</v>
      </c>
      <c r="F106" s="120">
        <f t="shared" si="8"/>
        <v>0</v>
      </c>
      <c r="G106" s="13">
        <v>0</v>
      </c>
      <c r="H106" s="120">
        <f t="shared" si="7"/>
        <v>0</v>
      </c>
      <c r="I106" s="55">
        <f t="shared" si="9"/>
        <v>374179</v>
      </c>
      <c r="J106" s="44">
        <f t="shared" si="6"/>
        <v>0.27490320542490432</v>
      </c>
      <c r="K106" s="8"/>
      <c r="L106" s="8"/>
    </row>
    <row r="107" spans="2:12" ht="15.75">
      <c r="B107" s="9" t="s">
        <v>264</v>
      </c>
      <c r="C107" s="13">
        <v>0</v>
      </c>
      <c r="D107" s="120">
        <f t="shared" si="5"/>
        <v>0</v>
      </c>
      <c r="E107" s="26">
        <v>0</v>
      </c>
      <c r="F107" s="120">
        <f t="shared" si="8"/>
        <v>0</v>
      </c>
      <c r="G107" s="13">
        <v>118664</v>
      </c>
      <c r="H107" s="120">
        <f t="shared" si="7"/>
        <v>100</v>
      </c>
      <c r="I107" s="55">
        <f t="shared" si="9"/>
        <v>118664</v>
      </c>
      <c r="J107" s="44">
        <f t="shared" si="6"/>
        <v>8.7180504433816017E-2</v>
      </c>
      <c r="K107" s="8"/>
      <c r="L107" s="8"/>
    </row>
    <row r="108" spans="2:12" ht="15.75">
      <c r="B108" s="9" t="s">
        <v>252</v>
      </c>
      <c r="C108" s="13">
        <v>23318</v>
      </c>
      <c r="D108" s="120">
        <f t="shared" si="5"/>
        <v>4.8740416210295727</v>
      </c>
      <c r="E108" s="26">
        <v>0</v>
      </c>
      <c r="F108" s="120">
        <f t="shared" si="8"/>
        <v>0</v>
      </c>
      <c r="G108" s="13">
        <v>455094</v>
      </c>
      <c r="H108" s="120">
        <f t="shared" si="7"/>
        <v>95.125958378970438</v>
      </c>
      <c r="I108" s="55">
        <f t="shared" si="9"/>
        <v>478412</v>
      </c>
      <c r="J108" s="44">
        <f t="shared" si="6"/>
        <v>0.35148148964463349</v>
      </c>
      <c r="K108" s="8"/>
      <c r="L108" s="8"/>
    </row>
    <row r="109" spans="2:12" ht="15.75">
      <c r="B109" s="9" t="s">
        <v>135</v>
      </c>
      <c r="C109" s="13">
        <v>0</v>
      </c>
      <c r="D109" s="120">
        <f t="shared" si="5"/>
        <v>0</v>
      </c>
      <c r="E109" s="26">
        <v>0</v>
      </c>
      <c r="F109" s="120">
        <f t="shared" si="8"/>
        <v>0</v>
      </c>
      <c r="G109" s="13">
        <v>32152</v>
      </c>
      <c r="H109" s="120">
        <f t="shared" si="7"/>
        <v>100</v>
      </c>
      <c r="I109" s="55">
        <f t="shared" si="9"/>
        <v>32152</v>
      </c>
      <c r="J109" s="44">
        <f t="shared" si="6"/>
        <v>2.3621549741758688E-2</v>
      </c>
      <c r="K109" s="8"/>
      <c r="L109" s="8"/>
    </row>
    <row r="110" spans="2:12" ht="15.75">
      <c r="B110" s="94" t="s">
        <v>49</v>
      </c>
      <c r="C110" s="95">
        <v>0</v>
      </c>
      <c r="D110" s="125">
        <f t="shared" si="5"/>
        <v>0</v>
      </c>
      <c r="E110" s="97">
        <v>0</v>
      </c>
      <c r="F110" s="125">
        <f t="shared" si="8"/>
        <v>0</v>
      </c>
      <c r="G110" s="95">
        <v>460157</v>
      </c>
      <c r="H110" s="125">
        <f t="shared" si="7"/>
        <v>100</v>
      </c>
      <c r="I110" s="98">
        <f t="shared" si="9"/>
        <v>460157</v>
      </c>
      <c r="J110" s="99">
        <f t="shared" si="6"/>
        <v>0.33806983903080529</v>
      </c>
      <c r="K110" s="8"/>
      <c r="L110" s="8"/>
    </row>
    <row r="111" spans="2:12" ht="15.75">
      <c r="B111" s="9" t="s">
        <v>136</v>
      </c>
      <c r="C111" s="13">
        <v>0</v>
      </c>
      <c r="D111" s="120">
        <v>0</v>
      </c>
      <c r="E111" s="26">
        <v>0</v>
      </c>
      <c r="F111" s="120">
        <v>0</v>
      </c>
      <c r="G111" s="13">
        <v>0</v>
      </c>
      <c r="H111" s="120">
        <v>0</v>
      </c>
      <c r="I111" s="55">
        <f t="shared" si="9"/>
        <v>0</v>
      </c>
      <c r="J111" s="44">
        <f t="shared" si="6"/>
        <v>0</v>
      </c>
      <c r="K111" s="8"/>
      <c r="L111" s="8"/>
    </row>
    <row r="112" spans="2:12" ht="15.75">
      <c r="B112" s="9" t="s">
        <v>137</v>
      </c>
      <c r="C112" s="13">
        <v>14145</v>
      </c>
      <c r="D112" s="120">
        <f t="shared" si="5"/>
        <v>9.9997172225599833</v>
      </c>
      <c r="E112" s="26">
        <v>0</v>
      </c>
      <c r="F112" s="120">
        <f t="shared" si="8"/>
        <v>0</v>
      </c>
      <c r="G112" s="13">
        <v>127309</v>
      </c>
      <c r="H112" s="120">
        <f t="shared" si="7"/>
        <v>90.000282777440006</v>
      </c>
      <c r="I112" s="55">
        <f t="shared" si="9"/>
        <v>141454</v>
      </c>
      <c r="J112" s="44">
        <f t="shared" si="6"/>
        <v>0.10392394554524551</v>
      </c>
      <c r="K112" s="8"/>
      <c r="L112" s="8"/>
    </row>
    <row r="113" spans="2:12" ht="15.75">
      <c r="B113" s="9" t="s">
        <v>138</v>
      </c>
      <c r="C113" s="13">
        <v>0</v>
      </c>
      <c r="D113" s="120">
        <v>0</v>
      </c>
      <c r="E113" s="26">
        <v>0</v>
      </c>
      <c r="F113" s="120">
        <v>0</v>
      </c>
      <c r="G113" s="13">
        <v>0</v>
      </c>
      <c r="H113" s="120">
        <v>0</v>
      </c>
      <c r="I113" s="55">
        <f t="shared" si="9"/>
        <v>0</v>
      </c>
      <c r="J113" s="44">
        <f t="shared" si="6"/>
        <v>0</v>
      </c>
      <c r="K113" s="8"/>
      <c r="L113" s="8"/>
    </row>
    <row r="114" spans="2:12" ht="15.75">
      <c r="B114" s="88" t="s">
        <v>139</v>
      </c>
      <c r="C114" s="89">
        <v>0</v>
      </c>
      <c r="D114" s="121">
        <f t="shared" si="5"/>
        <v>0</v>
      </c>
      <c r="E114" s="100">
        <v>0</v>
      </c>
      <c r="F114" s="121">
        <f t="shared" si="8"/>
        <v>0</v>
      </c>
      <c r="G114" s="89">
        <v>1130676</v>
      </c>
      <c r="H114" s="121">
        <f t="shared" si="7"/>
        <v>100</v>
      </c>
      <c r="I114" s="91">
        <f t="shared" si="9"/>
        <v>1130676</v>
      </c>
      <c r="J114" s="92">
        <f t="shared" si="6"/>
        <v>0.83068920676202862</v>
      </c>
      <c r="K114" s="8"/>
      <c r="L114" s="8"/>
    </row>
    <row r="115" spans="2:12" ht="15.75">
      <c r="B115" s="9" t="s">
        <v>253</v>
      </c>
      <c r="C115" s="13">
        <v>233712</v>
      </c>
      <c r="D115" s="120">
        <f t="shared" si="5"/>
        <v>100</v>
      </c>
      <c r="E115" s="26">
        <v>0</v>
      </c>
      <c r="F115" s="120">
        <f t="shared" si="8"/>
        <v>0</v>
      </c>
      <c r="G115" s="13">
        <v>0</v>
      </c>
      <c r="H115" s="120">
        <f t="shared" si="7"/>
        <v>0</v>
      </c>
      <c r="I115" s="55">
        <f t="shared" si="9"/>
        <v>233712</v>
      </c>
      <c r="J115" s="44">
        <f t="shared" si="6"/>
        <v>0.17170439267373433</v>
      </c>
      <c r="K115" s="8"/>
      <c r="L115" s="8"/>
    </row>
    <row r="116" spans="2:12" ht="15.75">
      <c r="B116" s="9" t="s">
        <v>140</v>
      </c>
      <c r="C116" s="13">
        <v>0</v>
      </c>
      <c r="D116" s="120">
        <v>0</v>
      </c>
      <c r="E116" s="26">
        <v>0</v>
      </c>
      <c r="F116" s="120">
        <v>0</v>
      </c>
      <c r="G116" s="13">
        <v>0</v>
      </c>
      <c r="H116" s="120">
        <v>0</v>
      </c>
      <c r="I116" s="55">
        <f t="shared" si="9"/>
        <v>0</v>
      </c>
      <c r="J116" s="44">
        <f t="shared" si="6"/>
        <v>0</v>
      </c>
      <c r="K116" s="8"/>
      <c r="L116" s="8"/>
    </row>
    <row r="117" spans="2:12" ht="15.75">
      <c r="B117" s="9" t="s">
        <v>141</v>
      </c>
      <c r="C117" s="13">
        <v>-4</v>
      </c>
      <c r="D117" s="120">
        <f t="shared" si="5"/>
        <v>-8.8221931089849624E-4</v>
      </c>
      <c r="E117" s="26">
        <v>45337</v>
      </c>
      <c r="F117" s="120">
        <f t="shared" si="8"/>
        <v>9.9992942245512815</v>
      </c>
      <c r="G117" s="13">
        <v>408069</v>
      </c>
      <c r="H117" s="120">
        <f t="shared" si="7"/>
        <v>90.001587994759618</v>
      </c>
      <c r="I117" s="55">
        <f t="shared" si="9"/>
        <v>453402</v>
      </c>
      <c r="J117" s="44">
        <f t="shared" si="6"/>
        <v>0.33310705075929559</v>
      </c>
      <c r="K117" s="8"/>
      <c r="L117" s="8"/>
    </row>
    <row r="118" spans="2:12" ht="15.75">
      <c r="B118" s="9" t="s">
        <v>50</v>
      </c>
      <c r="C118" s="13">
        <v>0</v>
      </c>
      <c r="D118" s="120">
        <v>0</v>
      </c>
      <c r="E118" s="26">
        <v>0</v>
      </c>
      <c r="F118" s="120">
        <v>0</v>
      </c>
      <c r="G118" s="13">
        <v>0</v>
      </c>
      <c r="H118" s="120">
        <v>0</v>
      </c>
      <c r="I118" s="55">
        <f t="shared" si="9"/>
        <v>0</v>
      </c>
      <c r="J118" s="44">
        <f t="shared" si="6"/>
        <v>0</v>
      </c>
      <c r="K118" s="8"/>
      <c r="L118" s="8"/>
    </row>
    <row r="119" spans="2:12" ht="15.75">
      <c r="B119" s="9" t="s">
        <v>265</v>
      </c>
      <c r="C119" s="13">
        <v>0</v>
      </c>
      <c r="D119" s="120">
        <f t="shared" ref="D119:D160" si="10">(C119/I119)*100</f>
        <v>0</v>
      </c>
      <c r="E119" s="26">
        <v>0</v>
      </c>
      <c r="F119" s="120">
        <f t="shared" si="8"/>
        <v>0</v>
      </c>
      <c r="G119" s="13">
        <v>121442</v>
      </c>
      <c r="H119" s="120">
        <f t="shared" si="7"/>
        <v>100</v>
      </c>
      <c r="I119" s="55">
        <f t="shared" si="9"/>
        <v>121442</v>
      </c>
      <c r="J119" s="44">
        <f t="shared" ref="J119:J160" si="11">(I119/$I$343)*100</f>
        <v>8.922145570224739E-2</v>
      </c>
      <c r="K119" s="8"/>
      <c r="L119" s="8"/>
    </row>
    <row r="120" spans="2:12" ht="15.75">
      <c r="B120" s="94" t="s">
        <v>266</v>
      </c>
      <c r="C120" s="95">
        <v>0</v>
      </c>
      <c r="D120" s="125">
        <f t="shared" si="10"/>
        <v>0</v>
      </c>
      <c r="E120" s="97">
        <v>0</v>
      </c>
      <c r="F120" s="125">
        <f t="shared" ref="F120:F160" si="12">(E120/I120)*100</f>
        <v>0</v>
      </c>
      <c r="G120" s="95">
        <v>133346</v>
      </c>
      <c r="H120" s="125">
        <f t="shared" ref="H120:H160" si="13">(G120/I120)*100</f>
        <v>100</v>
      </c>
      <c r="I120" s="98">
        <f t="shared" ref="I120:I160" si="14">SUM(C120,E120,G120)</f>
        <v>133346</v>
      </c>
      <c r="J120" s="99">
        <f t="shared" si="11"/>
        <v>9.7967130252069975E-2</v>
      </c>
      <c r="K120" s="8"/>
      <c r="L120" s="8"/>
    </row>
    <row r="121" spans="2:12" ht="15.75">
      <c r="B121" s="9" t="s">
        <v>142</v>
      </c>
      <c r="C121" s="13">
        <v>0</v>
      </c>
      <c r="D121" s="120">
        <v>0</v>
      </c>
      <c r="E121" s="26">
        <v>0</v>
      </c>
      <c r="F121" s="120">
        <v>0</v>
      </c>
      <c r="G121" s="13">
        <v>0</v>
      </c>
      <c r="H121" s="120">
        <v>0</v>
      </c>
      <c r="I121" s="55">
        <f t="shared" si="14"/>
        <v>0</v>
      </c>
      <c r="J121" s="44">
        <f t="shared" si="11"/>
        <v>0</v>
      </c>
      <c r="K121" s="8"/>
      <c r="L121" s="8"/>
    </row>
    <row r="122" spans="2:12" ht="15.75">
      <c r="B122" s="9" t="s">
        <v>51</v>
      </c>
      <c r="C122" s="13">
        <v>57000</v>
      </c>
      <c r="D122" s="120">
        <f t="shared" si="10"/>
        <v>18.698210876454034</v>
      </c>
      <c r="E122" s="26">
        <v>28000</v>
      </c>
      <c r="F122" s="120">
        <f t="shared" si="12"/>
        <v>9.1850860445739109</v>
      </c>
      <c r="G122" s="13">
        <v>219842</v>
      </c>
      <c r="H122" s="120">
        <f t="shared" si="13"/>
        <v>72.116703078972051</v>
      </c>
      <c r="I122" s="55">
        <f t="shared" si="14"/>
        <v>304842</v>
      </c>
      <c r="J122" s="44">
        <f t="shared" si="11"/>
        <v>0.2239624429701792</v>
      </c>
      <c r="K122" s="8"/>
      <c r="L122" s="8"/>
    </row>
    <row r="123" spans="2:12" ht="15.75">
      <c r="B123" s="9" t="s">
        <v>143</v>
      </c>
      <c r="C123" s="13">
        <v>163025</v>
      </c>
      <c r="D123" s="120">
        <f t="shared" si="10"/>
        <v>85.285978101082392</v>
      </c>
      <c r="E123" s="26">
        <v>0</v>
      </c>
      <c r="F123" s="120">
        <f t="shared" si="12"/>
        <v>0</v>
      </c>
      <c r="G123" s="13">
        <v>28126</v>
      </c>
      <c r="H123" s="120">
        <f t="shared" si="13"/>
        <v>14.714021898917609</v>
      </c>
      <c r="I123" s="55">
        <f t="shared" si="14"/>
        <v>191151</v>
      </c>
      <c r="J123" s="44">
        <f t="shared" si="11"/>
        <v>0.14043552048665447</v>
      </c>
      <c r="K123" s="8"/>
      <c r="L123" s="8"/>
    </row>
    <row r="124" spans="2:12" ht="15.75">
      <c r="B124" s="88" t="s">
        <v>267</v>
      </c>
      <c r="C124" s="89">
        <v>0</v>
      </c>
      <c r="D124" s="121">
        <f t="shared" si="10"/>
        <v>0</v>
      </c>
      <c r="E124" s="100">
        <v>0</v>
      </c>
      <c r="F124" s="121">
        <f t="shared" si="12"/>
        <v>0</v>
      </c>
      <c r="G124" s="89">
        <v>357059</v>
      </c>
      <c r="H124" s="121">
        <f t="shared" si="13"/>
        <v>100</v>
      </c>
      <c r="I124" s="91">
        <f t="shared" si="14"/>
        <v>357059</v>
      </c>
      <c r="J124" s="92">
        <f t="shared" si="11"/>
        <v>0.26232542079007881</v>
      </c>
      <c r="K124" s="8"/>
      <c r="L124" s="8"/>
    </row>
    <row r="125" spans="2:12" ht="15.75">
      <c r="B125" s="9" t="s">
        <v>144</v>
      </c>
      <c r="C125" s="13">
        <v>1438</v>
      </c>
      <c r="D125" s="120">
        <f t="shared" si="10"/>
        <v>555.21235521235519</v>
      </c>
      <c r="E125" s="26">
        <v>0</v>
      </c>
      <c r="F125" s="120">
        <f t="shared" si="12"/>
        <v>0</v>
      </c>
      <c r="G125" s="13">
        <v>-1179</v>
      </c>
      <c r="H125" s="120">
        <f t="shared" si="13"/>
        <v>-455.21235521235519</v>
      </c>
      <c r="I125" s="55">
        <f t="shared" si="14"/>
        <v>259</v>
      </c>
      <c r="J125" s="44">
        <f t="shared" si="11"/>
        <v>1.9028307362265178E-4</v>
      </c>
      <c r="K125" s="8"/>
      <c r="L125" s="8"/>
    </row>
    <row r="126" spans="2:12" ht="15.75">
      <c r="B126" s="9" t="s">
        <v>145</v>
      </c>
      <c r="C126" s="13">
        <v>0</v>
      </c>
      <c r="D126" s="120">
        <f t="shared" si="10"/>
        <v>0</v>
      </c>
      <c r="E126" s="26">
        <v>13500</v>
      </c>
      <c r="F126" s="120">
        <f t="shared" si="12"/>
        <v>9.9634672866157423</v>
      </c>
      <c r="G126" s="13">
        <v>121995</v>
      </c>
      <c r="H126" s="120">
        <f t="shared" si="13"/>
        <v>90.036532713384247</v>
      </c>
      <c r="I126" s="55">
        <f t="shared" si="14"/>
        <v>135495</v>
      </c>
      <c r="J126" s="44">
        <f t="shared" si="11"/>
        <v>9.9545965484560628E-2</v>
      </c>
      <c r="K126" s="8"/>
      <c r="L126" s="8"/>
    </row>
    <row r="127" spans="2:12" ht="15.75">
      <c r="B127" s="9" t="s">
        <v>254</v>
      </c>
      <c r="C127" s="13">
        <v>0</v>
      </c>
      <c r="D127" s="120">
        <f t="shared" si="10"/>
        <v>0</v>
      </c>
      <c r="E127" s="26">
        <v>0</v>
      </c>
      <c r="F127" s="120">
        <f t="shared" si="12"/>
        <v>0</v>
      </c>
      <c r="G127" s="13">
        <v>401564</v>
      </c>
      <c r="H127" s="120">
        <f t="shared" si="13"/>
        <v>100</v>
      </c>
      <c r="I127" s="55">
        <f t="shared" si="14"/>
        <v>401564</v>
      </c>
      <c r="J127" s="44">
        <f t="shared" si="11"/>
        <v>0.29502251805485147</v>
      </c>
      <c r="K127" s="8"/>
      <c r="L127" s="8"/>
    </row>
    <row r="128" spans="2:12" ht="15.75">
      <c r="B128" s="9" t="s">
        <v>268</v>
      </c>
      <c r="C128" s="13">
        <v>0</v>
      </c>
      <c r="D128" s="120">
        <f t="shared" si="10"/>
        <v>0</v>
      </c>
      <c r="E128" s="26">
        <v>0</v>
      </c>
      <c r="F128" s="120">
        <f t="shared" si="12"/>
        <v>0</v>
      </c>
      <c r="G128" s="13">
        <v>303590</v>
      </c>
      <c r="H128" s="120">
        <f t="shared" si="13"/>
        <v>100</v>
      </c>
      <c r="I128" s="55">
        <f t="shared" si="14"/>
        <v>303590</v>
      </c>
      <c r="J128" s="44">
        <f t="shared" si="11"/>
        <v>0.22304261900038938</v>
      </c>
      <c r="K128" s="8"/>
      <c r="L128" s="8"/>
    </row>
    <row r="129" spans="2:12" ht="15.75">
      <c r="B129" s="9" t="s">
        <v>269</v>
      </c>
      <c r="C129" s="13">
        <v>0</v>
      </c>
      <c r="D129" s="120">
        <f t="shared" si="10"/>
        <v>0</v>
      </c>
      <c r="E129" s="26">
        <v>0</v>
      </c>
      <c r="F129" s="120">
        <f t="shared" si="12"/>
        <v>0</v>
      </c>
      <c r="G129" s="13">
        <v>157180</v>
      </c>
      <c r="H129" s="120">
        <f t="shared" si="13"/>
        <v>100</v>
      </c>
      <c r="I129" s="55">
        <f t="shared" si="14"/>
        <v>157180</v>
      </c>
      <c r="J129" s="44">
        <f t="shared" si="11"/>
        <v>0.11547758112744558</v>
      </c>
      <c r="K129" s="8"/>
      <c r="L129" s="8"/>
    </row>
    <row r="130" spans="2:12" ht="15.75">
      <c r="B130" s="94" t="s">
        <v>52</v>
      </c>
      <c r="C130" s="95">
        <v>29402</v>
      </c>
      <c r="D130" s="125">
        <f t="shared" si="10"/>
        <v>32.799357444055246</v>
      </c>
      <c r="E130" s="97">
        <v>0</v>
      </c>
      <c r="F130" s="125">
        <f t="shared" si="12"/>
        <v>0</v>
      </c>
      <c r="G130" s="95">
        <v>60240</v>
      </c>
      <c r="H130" s="125">
        <f t="shared" si="13"/>
        <v>67.200642555944754</v>
      </c>
      <c r="I130" s="98">
        <f t="shared" si="14"/>
        <v>89642</v>
      </c>
      <c r="J130" s="99">
        <f t="shared" si="11"/>
        <v>6.5858514616531846E-2</v>
      </c>
      <c r="K130" s="8"/>
      <c r="L130" s="8"/>
    </row>
    <row r="131" spans="2:12" ht="15.75">
      <c r="B131" s="9" t="s">
        <v>146</v>
      </c>
      <c r="C131" s="13">
        <v>44838</v>
      </c>
      <c r="D131" s="120">
        <f t="shared" si="10"/>
        <v>64.483561998446802</v>
      </c>
      <c r="E131" s="26">
        <v>0</v>
      </c>
      <c r="F131" s="120">
        <f t="shared" si="12"/>
        <v>0</v>
      </c>
      <c r="G131" s="13">
        <v>24696</v>
      </c>
      <c r="H131" s="120">
        <f t="shared" si="13"/>
        <v>35.516438001553198</v>
      </c>
      <c r="I131" s="55">
        <f t="shared" si="14"/>
        <v>69534</v>
      </c>
      <c r="J131" s="44">
        <f t="shared" si="11"/>
        <v>5.1085495140067445E-2</v>
      </c>
      <c r="K131" s="8"/>
      <c r="L131" s="8"/>
    </row>
    <row r="132" spans="2:12" ht="15.75">
      <c r="B132" s="9" t="s">
        <v>147</v>
      </c>
      <c r="C132" s="13">
        <v>71385</v>
      </c>
      <c r="D132" s="120">
        <f t="shared" si="10"/>
        <v>9.9999439661331309</v>
      </c>
      <c r="E132" s="26">
        <v>0</v>
      </c>
      <c r="F132" s="120">
        <f t="shared" si="12"/>
        <v>0</v>
      </c>
      <c r="G132" s="13">
        <v>642469</v>
      </c>
      <c r="H132" s="120">
        <f t="shared" si="13"/>
        <v>90.000056033866869</v>
      </c>
      <c r="I132" s="55">
        <f t="shared" si="14"/>
        <v>713854</v>
      </c>
      <c r="J132" s="44">
        <f t="shared" si="11"/>
        <v>0.52445688508812538</v>
      </c>
      <c r="K132" s="8"/>
      <c r="L132" s="8"/>
    </row>
    <row r="133" spans="2:12" ht="15.75">
      <c r="B133" s="9" t="s">
        <v>15</v>
      </c>
      <c r="C133" s="13">
        <v>0</v>
      </c>
      <c r="D133" s="120">
        <f t="shared" si="10"/>
        <v>0</v>
      </c>
      <c r="E133" s="26">
        <v>0</v>
      </c>
      <c r="F133" s="120">
        <f t="shared" si="12"/>
        <v>0</v>
      </c>
      <c r="G133" s="13">
        <v>345261</v>
      </c>
      <c r="H133" s="120">
        <f t="shared" si="13"/>
        <v>100</v>
      </c>
      <c r="I133" s="55">
        <f t="shared" si="14"/>
        <v>345261</v>
      </c>
      <c r="J133" s="44">
        <f t="shared" si="11"/>
        <v>0.25365762271054193</v>
      </c>
      <c r="K133" s="8"/>
      <c r="L133" s="8"/>
    </row>
    <row r="134" spans="2:12" ht="15.75">
      <c r="B134" s="88" t="s">
        <v>53</v>
      </c>
      <c r="C134" s="89">
        <v>0</v>
      </c>
      <c r="D134" s="121">
        <v>0</v>
      </c>
      <c r="E134" s="100">
        <v>0</v>
      </c>
      <c r="F134" s="121">
        <v>0</v>
      </c>
      <c r="G134" s="89">
        <v>0</v>
      </c>
      <c r="H134" s="121">
        <v>0</v>
      </c>
      <c r="I134" s="91">
        <f t="shared" si="14"/>
        <v>0</v>
      </c>
      <c r="J134" s="92">
        <f t="shared" si="11"/>
        <v>0</v>
      </c>
      <c r="K134" s="8"/>
      <c r="L134" s="8"/>
    </row>
    <row r="135" spans="2:12" ht="15.75">
      <c r="B135" s="9" t="s">
        <v>148</v>
      </c>
      <c r="C135" s="13">
        <v>6092</v>
      </c>
      <c r="D135" s="120">
        <f t="shared" si="10"/>
        <v>12.519008672064444</v>
      </c>
      <c r="E135" s="26">
        <v>0</v>
      </c>
      <c r="F135" s="120">
        <f t="shared" si="12"/>
        <v>0</v>
      </c>
      <c r="G135" s="13">
        <v>42570</v>
      </c>
      <c r="H135" s="120">
        <f t="shared" si="13"/>
        <v>87.480991327935556</v>
      </c>
      <c r="I135" s="55">
        <f t="shared" si="14"/>
        <v>48662</v>
      </c>
      <c r="J135" s="44">
        <f t="shared" si="11"/>
        <v>3.5751177330600306E-2</v>
      </c>
      <c r="K135" s="8"/>
      <c r="L135" s="8"/>
    </row>
    <row r="136" spans="2:12" ht="15.75">
      <c r="B136" s="9" t="s">
        <v>149</v>
      </c>
      <c r="C136" s="13">
        <v>0</v>
      </c>
      <c r="D136" s="120">
        <v>0</v>
      </c>
      <c r="E136" s="26">
        <v>0</v>
      </c>
      <c r="F136" s="120">
        <v>0</v>
      </c>
      <c r="G136" s="13">
        <v>0</v>
      </c>
      <c r="H136" s="120">
        <v>0</v>
      </c>
      <c r="I136" s="55">
        <f t="shared" si="14"/>
        <v>0</v>
      </c>
      <c r="J136" s="44">
        <f t="shared" si="11"/>
        <v>0</v>
      </c>
      <c r="K136" s="8"/>
      <c r="L136" s="8"/>
    </row>
    <row r="137" spans="2:12" ht="15.75">
      <c r="B137" s="9" t="s">
        <v>150</v>
      </c>
      <c r="C137" s="13">
        <v>0</v>
      </c>
      <c r="D137" s="120">
        <f t="shared" si="10"/>
        <v>0</v>
      </c>
      <c r="E137" s="26">
        <v>0</v>
      </c>
      <c r="F137" s="120">
        <f t="shared" si="12"/>
        <v>0</v>
      </c>
      <c r="G137" s="13">
        <v>262624</v>
      </c>
      <c r="H137" s="120">
        <f t="shared" si="13"/>
        <v>100</v>
      </c>
      <c r="I137" s="55">
        <f t="shared" si="14"/>
        <v>262624</v>
      </c>
      <c r="J137" s="44">
        <f t="shared" si="11"/>
        <v>0.19294556728600501</v>
      </c>
      <c r="K137" s="8"/>
      <c r="L137" s="8"/>
    </row>
    <row r="138" spans="2:12" ht="15.75">
      <c r="B138" s="9" t="s">
        <v>270</v>
      </c>
      <c r="C138" s="13">
        <v>0</v>
      </c>
      <c r="D138" s="120">
        <f t="shared" si="10"/>
        <v>0</v>
      </c>
      <c r="E138" s="26">
        <v>0</v>
      </c>
      <c r="F138" s="120">
        <f t="shared" si="12"/>
        <v>0</v>
      </c>
      <c r="G138" s="13">
        <v>130872</v>
      </c>
      <c r="H138" s="120">
        <f t="shared" si="13"/>
        <v>100</v>
      </c>
      <c r="I138" s="55">
        <f t="shared" si="14"/>
        <v>130872</v>
      </c>
      <c r="J138" s="44">
        <f t="shared" si="11"/>
        <v>9.6149522822948585E-2</v>
      </c>
      <c r="K138" s="8"/>
      <c r="L138" s="8"/>
    </row>
    <row r="139" spans="2:12" ht="15.75">
      <c r="B139" s="9" t="s">
        <v>151</v>
      </c>
      <c r="C139" s="13">
        <v>277652</v>
      </c>
      <c r="D139" s="120">
        <f t="shared" si="10"/>
        <v>56.405245355463229</v>
      </c>
      <c r="E139" s="26">
        <v>0</v>
      </c>
      <c r="F139" s="120">
        <f t="shared" si="12"/>
        <v>0</v>
      </c>
      <c r="G139" s="13">
        <v>214593</v>
      </c>
      <c r="H139" s="120">
        <f t="shared" si="13"/>
        <v>43.594754644536764</v>
      </c>
      <c r="I139" s="55">
        <f t="shared" si="14"/>
        <v>492245</v>
      </c>
      <c r="J139" s="44">
        <f t="shared" si="11"/>
        <v>0.36164436901691976</v>
      </c>
      <c r="K139" s="8"/>
      <c r="L139" s="8"/>
    </row>
    <row r="140" spans="2:12" ht="15.75">
      <c r="B140" s="94" t="s">
        <v>152</v>
      </c>
      <c r="C140" s="95">
        <v>0</v>
      </c>
      <c r="D140" s="125">
        <v>0</v>
      </c>
      <c r="E140" s="97">
        <v>0</v>
      </c>
      <c r="F140" s="125">
        <v>0</v>
      </c>
      <c r="G140" s="95">
        <v>0</v>
      </c>
      <c r="H140" s="125">
        <v>0</v>
      </c>
      <c r="I140" s="98">
        <f t="shared" si="14"/>
        <v>0</v>
      </c>
      <c r="J140" s="99">
        <f t="shared" si="11"/>
        <v>0</v>
      </c>
      <c r="K140" s="8"/>
      <c r="L140" s="8"/>
    </row>
    <row r="141" spans="2:12" ht="15.75">
      <c r="B141" s="9" t="s">
        <v>153</v>
      </c>
      <c r="C141" s="13">
        <v>-119275</v>
      </c>
      <c r="D141" s="120">
        <f t="shared" si="10"/>
        <v>-73.810157366782803</v>
      </c>
      <c r="E141" s="26">
        <v>0</v>
      </c>
      <c r="F141" s="120">
        <f t="shared" si="12"/>
        <v>0</v>
      </c>
      <c r="G141" s="13">
        <v>280872</v>
      </c>
      <c r="H141" s="120">
        <f t="shared" si="13"/>
        <v>173.81015736678279</v>
      </c>
      <c r="I141" s="55">
        <f t="shared" si="14"/>
        <v>161597</v>
      </c>
      <c r="J141" s="44">
        <f t="shared" si="11"/>
        <v>0.11872267895057782</v>
      </c>
      <c r="K141" s="8"/>
      <c r="L141" s="8"/>
    </row>
    <row r="142" spans="2:12" ht="15.75">
      <c r="B142" s="9" t="s">
        <v>54</v>
      </c>
      <c r="C142" s="13">
        <v>26788</v>
      </c>
      <c r="D142" s="120">
        <f t="shared" si="10"/>
        <v>9.9999253402617576</v>
      </c>
      <c r="E142" s="26">
        <v>0</v>
      </c>
      <c r="F142" s="120">
        <f t="shared" si="12"/>
        <v>0</v>
      </c>
      <c r="G142" s="13">
        <v>241094</v>
      </c>
      <c r="H142" s="120">
        <f t="shared" si="13"/>
        <v>90.000074659738232</v>
      </c>
      <c r="I142" s="55">
        <f t="shared" si="14"/>
        <v>267882</v>
      </c>
      <c r="J142" s="44">
        <f t="shared" si="11"/>
        <v>0.19680853408564941</v>
      </c>
      <c r="K142" s="8"/>
      <c r="L142" s="8"/>
    </row>
    <row r="143" spans="2:12" ht="15.75">
      <c r="B143" s="9" t="s">
        <v>154</v>
      </c>
      <c r="C143" s="13">
        <v>0</v>
      </c>
      <c r="D143" s="120">
        <v>0</v>
      </c>
      <c r="E143" s="26">
        <v>0</v>
      </c>
      <c r="F143" s="120">
        <v>0</v>
      </c>
      <c r="G143" s="13">
        <v>0</v>
      </c>
      <c r="H143" s="120">
        <v>0</v>
      </c>
      <c r="I143" s="55">
        <f t="shared" si="14"/>
        <v>0</v>
      </c>
      <c r="J143" s="44">
        <f t="shared" si="11"/>
        <v>0</v>
      </c>
      <c r="K143" s="8"/>
      <c r="L143" s="8"/>
    </row>
    <row r="144" spans="2:12" ht="15.75">
      <c r="B144" s="88" t="s">
        <v>271</v>
      </c>
      <c r="C144" s="89">
        <v>0</v>
      </c>
      <c r="D144" s="121">
        <f t="shared" si="10"/>
        <v>0</v>
      </c>
      <c r="E144" s="100">
        <v>0</v>
      </c>
      <c r="F144" s="121">
        <f t="shared" si="12"/>
        <v>0</v>
      </c>
      <c r="G144" s="89">
        <v>392444</v>
      </c>
      <c r="H144" s="121">
        <f t="shared" si="13"/>
        <v>100</v>
      </c>
      <c r="I144" s="91">
        <f t="shared" si="14"/>
        <v>392444</v>
      </c>
      <c r="J144" s="92">
        <f t="shared" si="11"/>
        <v>0.28832220287555194</v>
      </c>
      <c r="K144" s="8"/>
      <c r="L144" s="8"/>
    </row>
    <row r="145" spans="2:12" ht="15.75">
      <c r="B145" s="9" t="s">
        <v>155</v>
      </c>
      <c r="C145" s="13">
        <v>0</v>
      </c>
      <c r="D145" s="119">
        <v>0</v>
      </c>
      <c r="E145" s="27">
        <v>0</v>
      </c>
      <c r="F145" s="119">
        <v>0</v>
      </c>
      <c r="G145" s="8">
        <v>0</v>
      </c>
      <c r="H145" s="119">
        <v>0</v>
      </c>
      <c r="I145" s="19">
        <f t="shared" si="14"/>
        <v>0</v>
      </c>
      <c r="J145" s="44">
        <f t="shared" si="11"/>
        <v>0</v>
      </c>
      <c r="K145" s="8"/>
      <c r="L145" s="8"/>
    </row>
    <row r="146" spans="2:12" ht="15.75">
      <c r="B146" s="9" t="s">
        <v>55</v>
      </c>
      <c r="C146" s="13">
        <v>0</v>
      </c>
      <c r="D146" s="119">
        <f t="shared" si="10"/>
        <v>0</v>
      </c>
      <c r="E146" s="27">
        <v>0</v>
      </c>
      <c r="F146" s="119">
        <f t="shared" si="12"/>
        <v>0</v>
      </c>
      <c r="G146" s="8">
        <v>159009</v>
      </c>
      <c r="H146" s="119">
        <f t="shared" si="13"/>
        <v>100</v>
      </c>
      <c r="I146" s="19">
        <f t="shared" si="14"/>
        <v>159009</v>
      </c>
      <c r="J146" s="44">
        <f t="shared" si="11"/>
        <v>0.11682131758171518</v>
      </c>
      <c r="K146" s="8"/>
      <c r="L146" s="8"/>
    </row>
    <row r="147" spans="2:12" ht="15.75">
      <c r="B147" s="9" t="s">
        <v>156</v>
      </c>
      <c r="C147" s="13">
        <v>577993</v>
      </c>
      <c r="D147" s="119">
        <f t="shared" si="10"/>
        <v>100</v>
      </c>
      <c r="E147" s="27">
        <v>0</v>
      </c>
      <c r="F147" s="119">
        <f t="shared" si="12"/>
        <v>0</v>
      </c>
      <c r="G147" s="8">
        <v>0</v>
      </c>
      <c r="H147" s="119">
        <f t="shared" si="13"/>
        <v>0</v>
      </c>
      <c r="I147" s="19">
        <f t="shared" si="14"/>
        <v>577993</v>
      </c>
      <c r="J147" s="44">
        <f t="shared" si="11"/>
        <v>0.4246420253759744</v>
      </c>
      <c r="K147" s="8"/>
      <c r="L147" s="8"/>
    </row>
    <row r="148" spans="2:12" ht="15.75">
      <c r="B148" s="9" t="s">
        <v>157</v>
      </c>
      <c r="C148" s="13">
        <v>0</v>
      </c>
      <c r="D148" s="120">
        <v>0</v>
      </c>
      <c r="E148" s="26">
        <v>0</v>
      </c>
      <c r="F148" s="120">
        <v>0</v>
      </c>
      <c r="G148" s="13">
        <v>0</v>
      </c>
      <c r="H148" s="120">
        <v>0</v>
      </c>
      <c r="I148" s="55">
        <f t="shared" si="14"/>
        <v>0</v>
      </c>
      <c r="J148" s="44">
        <f t="shared" si="11"/>
        <v>0</v>
      </c>
      <c r="K148" s="8"/>
      <c r="L148" s="8"/>
    </row>
    <row r="149" spans="2:12" ht="15.75">
      <c r="B149" s="9" t="s">
        <v>158</v>
      </c>
      <c r="C149" s="13">
        <v>13976</v>
      </c>
      <c r="D149" s="120">
        <f t="shared" si="10"/>
        <v>10.912270839189231</v>
      </c>
      <c r="E149" s="26">
        <v>0</v>
      </c>
      <c r="F149" s="120">
        <f t="shared" si="12"/>
        <v>0</v>
      </c>
      <c r="G149" s="13">
        <v>114100</v>
      </c>
      <c r="H149" s="120">
        <f t="shared" si="13"/>
        <v>89.087729160810767</v>
      </c>
      <c r="I149" s="55">
        <f t="shared" si="14"/>
        <v>128076</v>
      </c>
      <c r="J149" s="44">
        <f t="shared" si="11"/>
        <v>9.409534724824227E-2</v>
      </c>
      <c r="K149" s="8"/>
      <c r="L149" s="8"/>
    </row>
    <row r="150" spans="2:12" ht="15.75">
      <c r="B150" s="94" t="s">
        <v>159</v>
      </c>
      <c r="C150" s="95">
        <v>39755</v>
      </c>
      <c r="D150" s="125">
        <f t="shared" si="10"/>
        <v>31.530316849744221</v>
      </c>
      <c r="E150" s="97">
        <v>0</v>
      </c>
      <c r="F150" s="125">
        <f t="shared" si="12"/>
        <v>0</v>
      </c>
      <c r="G150" s="95">
        <v>86330</v>
      </c>
      <c r="H150" s="125">
        <f t="shared" si="13"/>
        <v>68.469683150255776</v>
      </c>
      <c r="I150" s="98">
        <f t="shared" si="14"/>
        <v>126085</v>
      </c>
      <c r="J150" s="99">
        <f t="shared" si="11"/>
        <v>9.2632592037498254E-2</v>
      </c>
      <c r="K150" s="8"/>
      <c r="L150" s="8"/>
    </row>
    <row r="151" spans="2:12" ht="15.75">
      <c r="B151" s="9" t="s">
        <v>255</v>
      </c>
      <c r="C151" s="13">
        <v>160000</v>
      </c>
      <c r="D151" s="120">
        <f t="shared" si="10"/>
        <v>96.071284893390896</v>
      </c>
      <c r="E151" s="26">
        <v>0</v>
      </c>
      <c r="F151" s="120">
        <f t="shared" si="12"/>
        <v>0</v>
      </c>
      <c r="G151" s="13">
        <v>6543</v>
      </c>
      <c r="H151" s="120">
        <f t="shared" si="13"/>
        <v>3.9287151066091042</v>
      </c>
      <c r="I151" s="55">
        <f t="shared" si="14"/>
        <v>166543</v>
      </c>
      <c r="J151" s="44">
        <f t="shared" si="11"/>
        <v>0.12235642444145672</v>
      </c>
      <c r="K151" s="8"/>
      <c r="L151" s="8"/>
    </row>
    <row r="152" spans="2:12" ht="15.75">
      <c r="B152" s="9" t="s">
        <v>160</v>
      </c>
      <c r="C152" s="13">
        <v>354083</v>
      </c>
      <c r="D152" s="120">
        <f t="shared" si="10"/>
        <v>64.814397870778677</v>
      </c>
      <c r="E152" s="26">
        <v>0</v>
      </c>
      <c r="F152" s="120">
        <f t="shared" si="12"/>
        <v>0</v>
      </c>
      <c r="G152" s="13">
        <v>192220</v>
      </c>
      <c r="H152" s="120">
        <f t="shared" si="13"/>
        <v>35.18560212922133</v>
      </c>
      <c r="I152" s="55">
        <f t="shared" si="14"/>
        <v>546303</v>
      </c>
      <c r="J152" s="44">
        <f t="shared" si="11"/>
        <v>0.40135989949527229</v>
      </c>
      <c r="K152" s="8"/>
      <c r="L152" s="8"/>
    </row>
    <row r="153" spans="2:12" ht="15.75">
      <c r="B153" s="9" t="s">
        <v>256</v>
      </c>
      <c r="C153" s="13">
        <v>26087</v>
      </c>
      <c r="D153" s="120">
        <f t="shared" si="10"/>
        <v>24.988505306716732</v>
      </c>
      <c r="E153" s="26">
        <v>0</v>
      </c>
      <c r="F153" s="120">
        <f t="shared" si="12"/>
        <v>0</v>
      </c>
      <c r="G153" s="13">
        <v>78309</v>
      </c>
      <c r="H153" s="120">
        <f t="shared" si="13"/>
        <v>75.011494693283268</v>
      </c>
      <c r="I153" s="55">
        <f t="shared" si="14"/>
        <v>104396</v>
      </c>
      <c r="J153" s="44">
        <f t="shared" si="11"/>
        <v>7.6698037659885546E-2</v>
      </c>
      <c r="K153" s="8"/>
      <c r="L153" s="8"/>
    </row>
    <row r="154" spans="2:12" ht="14.25" customHeight="1">
      <c r="B154" s="88" t="s">
        <v>161</v>
      </c>
      <c r="C154" s="101">
        <v>465290</v>
      </c>
      <c r="D154" s="121">
        <f t="shared" si="10"/>
        <v>100</v>
      </c>
      <c r="E154" s="100">
        <v>0</v>
      </c>
      <c r="F154" s="121">
        <f t="shared" si="12"/>
        <v>0</v>
      </c>
      <c r="G154" s="89">
        <v>0</v>
      </c>
      <c r="H154" s="121">
        <f t="shared" si="13"/>
        <v>0</v>
      </c>
      <c r="I154" s="91">
        <f t="shared" si="14"/>
        <v>465290</v>
      </c>
      <c r="J154" s="92">
        <f t="shared" si="11"/>
        <v>0.34184097037020711</v>
      </c>
      <c r="K154" s="8"/>
      <c r="L154" s="8"/>
    </row>
    <row r="155" spans="2:12" ht="15.75">
      <c r="B155" s="9" t="s">
        <v>162</v>
      </c>
      <c r="C155" s="13">
        <v>0</v>
      </c>
      <c r="D155" s="119">
        <v>0</v>
      </c>
      <c r="E155" s="27">
        <v>0</v>
      </c>
      <c r="F155" s="119">
        <v>0</v>
      </c>
      <c r="G155" s="8">
        <v>0</v>
      </c>
      <c r="H155" s="119">
        <v>0</v>
      </c>
      <c r="I155" s="19">
        <f t="shared" si="14"/>
        <v>0</v>
      </c>
      <c r="J155" s="44">
        <f t="shared" si="11"/>
        <v>0</v>
      </c>
      <c r="K155" s="8"/>
      <c r="L155" s="8"/>
    </row>
    <row r="156" spans="2:12" ht="15.75">
      <c r="B156" s="9" t="s">
        <v>257</v>
      </c>
      <c r="C156" s="13">
        <v>137860</v>
      </c>
      <c r="D156" s="119">
        <f t="shared" si="10"/>
        <v>100</v>
      </c>
      <c r="E156" s="27">
        <v>0</v>
      </c>
      <c r="F156" s="119">
        <f t="shared" si="12"/>
        <v>0</v>
      </c>
      <c r="G156" s="8">
        <v>0</v>
      </c>
      <c r="H156" s="119">
        <f t="shared" si="13"/>
        <v>0</v>
      </c>
      <c r="I156" s="19">
        <f t="shared" si="14"/>
        <v>137860</v>
      </c>
      <c r="J156" s="44">
        <f t="shared" si="11"/>
        <v>0.10128349239235047</v>
      </c>
      <c r="K156" s="8"/>
      <c r="L156" s="8"/>
    </row>
    <row r="157" spans="2:12" ht="12.75" customHeight="1">
      <c r="B157" s="9" t="s">
        <v>26</v>
      </c>
      <c r="C157" s="8">
        <v>0</v>
      </c>
      <c r="D157" s="119">
        <v>0</v>
      </c>
      <c r="E157" s="27">
        <v>0</v>
      </c>
      <c r="F157" s="119">
        <v>0</v>
      </c>
      <c r="G157" s="8">
        <v>0</v>
      </c>
      <c r="H157" s="119">
        <v>0</v>
      </c>
      <c r="I157" s="19">
        <f t="shared" si="14"/>
        <v>0</v>
      </c>
      <c r="J157" s="44">
        <f t="shared" si="11"/>
        <v>0</v>
      </c>
      <c r="K157" s="8"/>
      <c r="L157" s="8"/>
    </row>
    <row r="158" spans="2:12" ht="12.75" customHeight="1">
      <c r="B158" s="9" t="s">
        <v>163</v>
      </c>
      <c r="C158" s="8">
        <v>0</v>
      </c>
      <c r="D158" s="119">
        <f t="shared" si="10"/>
        <v>0</v>
      </c>
      <c r="E158" s="93">
        <v>0</v>
      </c>
      <c r="F158" s="119">
        <f t="shared" si="12"/>
        <v>0</v>
      </c>
      <c r="G158" s="8">
        <v>96238</v>
      </c>
      <c r="H158" s="119">
        <f t="shared" si="13"/>
        <v>100</v>
      </c>
      <c r="I158" s="19">
        <f t="shared" si="14"/>
        <v>96238</v>
      </c>
      <c r="J158" s="44">
        <f t="shared" si="11"/>
        <v>7.0704488182612976E-2</v>
      </c>
      <c r="K158" s="8"/>
      <c r="L158" s="8"/>
    </row>
    <row r="159" spans="2:12" ht="14.25" customHeight="1">
      <c r="B159" s="9" t="s">
        <v>164</v>
      </c>
      <c r="C159" s="8">
        <v>0</v>
      </c>
      <c r="D159" s="119">
        <v>0</v>
      </c>
      <c r="E159" s="8">
        <v>0</v>
      </c>
      <c r="F159" s="119">
        <v>0</v>
      </c>
      <c r="G159" s="8">
        <v>0</v>
      </c>
      <c r="H159" s="119">
        <v>0</v>
      </c>
      <c r="I159" s="19">
        <f t="shared" si="14"/>
        <v>0</v>
      </c>
      <c r="J159" s="44">
        <f t="shared" si="11"/>
        <v>0</v>
      </c>
      <c r="K159" s="8"/>
      <c r="L159" s="8"/>
    </row>
    <row r="160" spans="2:12" s="29" customFormat="1" ht="15.75">
      <c r="B160" s="25" t="s">
        <v>165</v>
      </c>
      <c r="C160" s="27">
        <v>30394</v>
      </c>
      <c r="D160" s="119">
        <f t="shared" si="10"/>
        <v>14.903256808308244</v>
      </c>
      <c r="E160" s="27">
        <v>0</v>
      </c>
      <c r="F160" s="119">
        <f t="shared" si="12"/>
        <v>0</v>
      </c>
      <c r="G160" s="27">
        <v>173548</v>
      </c>
      <c r="H160" s="119">
        <f t="shared" si="13"/>
        <v>85.096743191691758</v>
      </c>
      <c r="I160" s="27">
        <f t="shared" si="14"/>
        <v>203942</v>
      </c>
      <c r="J160" s="45">
        <f t="shared" si="11"/>
        <v>0.1498328594623585</v>
      </c>
      <c r="K160" s="27"/>
      <c r="L160" s="27"/>
    </row>
    <row r="161" spans="2:12">
      <c r="B161" s="9"/>
      <c r="C161" s="8"/>
      <c r="D161" s="126"/>
      <c r="E161" s="8"/>
      <c r="F161" s="126"/>
      <c r="G161" s="8"/>
      <c r="H161" s="126"/>
      <c r="I161" s="19"/>
      <c r="J161" s="44"/>
      <c r="K161" s="8"/>
      <c r="L161" s="8"/>
    </row>
    <row r="162" spans="2:12" s="29" customFormat="1" ht="15.75">
      <c r="B162" s="25" t="s">
        <v>23</v>
      </c>
      <c r="C162" s="26">
        <f>SUM(C55:C161)</f>
        <v>6547673.7999999998</v>
      </c>
      <c r="D162" s="117">
        <f>(C162/I162)*100</f>
        <v>28.958752544100964</v>
      </c>
      <c r="E162" s="26">
        <f>SUM(E55:E161)</f>
        <v>199846</v>
      </c>
      <c r="F162" s="117">
        <f>(E162/I162)*100</f>
        <v>0.88386975858944006</v>
      </c>
      <c r="G162" s="26">
        <f>SUM(G55:G161)</f>
        <v>15862825</v>
      </c>
      <c r="H162" s="117">
        <f>(G162/I162)*100</f>
        <v>70.157377697309599</v>
      </c>
      <c r="I162" s="26">
        <f>SUM(I55:I161)</f>
        <v>22610344.800000001</v>
      </c>
      <c r="J162" s="45">
        <f>(I162/$I$343)*100</f>
        <v>16.611451367613675</v>
      </c>
      <c r="K162" s="27"/>
      <c r="L162" s="27"/>
    </row>
    <row r="163" spans="2:12" s="29" customFormat="1" ht="15.75">
      <c r="B163" s="25"/>
      <c r="C163" s="26"/>
      <c r="D163" s="119"/>
      <c r="E163" s="26"/>
      <c r="F163" s="119"/>
      <c r="G163" s="26"/>
      <c r="H163" s="119"/>
      <c r="I163" s="26"/>
      <c r="J163" s="45"/>
      <c r="K163" s="27"/>
      <c r="L163" s="27"/>
    </row>
    <row r="164" spans="2:12" ht="15.75">
      <c r="B164" s="9"/>
      <c r="C164" s="13"/>
      <c r="D164" s="120"/>
      <c r="E164" s="54"/>
      <c r="F164" s="120"/>
      <c r="G164" s="13"/>
      <c r="H164" s="120"/>
      <c r="I164" s="55"/>
      <c r="J164" s="44"/>
      <c r="K164" s="8"/>
      <c r="L164" s="8"/>
    </row>
    <row r="165" spans="2:12" ht="15.75">
      <c r="B165" s="102" t="s">
        <v>27</v>
      </c>
      <c r="C165" s="95"/>
      <c r="D165" s="125"/>
      <c r="E165" s="96"/>
      <c r="F165" s="125"/>
      <c r="G165" s="95"/>
      <c r="H165" s="125"/>
      <c r="I165" s="98"/>
      <c r="J165" s="99"/>
      <c r="K165" s="8"/>
      <c r="L165" s="8"/>
    </row>
    <row r="166" spans="2:12" ht="6" customHeight="1">
      <c r="B166" s="9"/>
      <c r="C166" s="8"/>
      <c r="D166" s="119"/>
      <c r="E166" s="17"/>
      <c r="F166" s="119"/>
      <c r="G166" s="8"/>
      <c r="H166" s="119"/>
      <c r="I166" s="19"/>
      <c r="J166" s="44"/>
      <c r="K166" s="8"/>
      <c r="L166" s="8"/>
    </row>
    <row r="167" spans="2:12" ht="15.75">
      <c r="B167" s="9" t="s">
        <v>56</v>
      </c>
      <c r="C167" s="13">
        <v>0</v>
      </c>
      <c r="D167" s="119">
        <v>0</v>
      </c>
      <c r="E167" s="27">
        <v>0</v>
      </c>
      <c r="F167" s="119">
        <v>0</v>
      </c>
      <c r="G167" s="13"/>
      <c r="H167" s="119">
        <v>0</v>
      </c>
      <c r="I167" s="19">
        <f>SUM(C167,E167,G167)</f>
        <v>0</v>
      </c>
      <c r="J167" s="44">
        <f t="shared" ref="J167:J230" si="15">(I167/$I$343)*100</f>
        <v>0</v>
      </c>
      <c r="K167" s="8"/>
      <c r="L167" s="8"/>
    </row>
    <row r="168" spans="2:12" ht="15.75">
      <c r="B168" s="9" t="s">
        <v>294</v>
      </c>
      <c r="C168" s="13">
        <v>0</v>
      </c>
      <c r="D168" s="119">
        <f t="shared" ref="D168:D229" si="16">(C168/I168)*100</f>
        <v>0</v>
      </c>
      <c r="E168" s="27">
        <v>0</v>
      </c>
      <c r="F168" s="119">
        <v>0</v>
      </c>
      <c r="G168" s="13">
        <v>38936</v>
      </c>
      <c r="H168" s="119">
        <f t="shared" ref="H168:H229" si="17">(G168/I168)*100</f>
        <v>100</v>
      </c>
      <c r="I168" s="19">
        <f t="shared" ref="I168:I231" si="18">SUM(C168,E168,G168)</f>
        <v>38936</v>
      </c>
      <c r="J168" s="44">
        <f t="shared" si="15"/>
        <v>2.8605643840044666E-2</v>
      </c>
      <c r="K168" s="8"/>
      <c r="L168" s="8"/>
    </row>
    <row r="169" spans="2:12" ht="15.75">
      <c r="B169" s="9" t="s">
        <v>166</v>
      </c>
      <c r="C169" s="13">
        <v>0</v>
      </c>
      <c r="D169" s="119">
        <f t="shared" si="16"/>
        <v>0</v>
      </c>
      <c r="E169" s="27">
        <v>0</v>
      </c>
      <c r="F169" s="119">
        <v>0</v>
      </c>
      <c r="G169" s="13">
        <v>101818</v>
      </c>
      <c r="H169" s="119">
        <f t="shared" si="17"/>
        <v>100</v>
      </c>
      <c r="I169" s="19">
        <f t="shared" si="18"/>
        <v>101818</v>
      </c>
      <c r="J169" s="44">
        <f t="shared" si="15"/>
        <v>7.4804023127842317E-2</v>
      </c>
      <c r="K169" s="8"/>
      <c r="L169" s="8"/>
    </row>
    <row r="170" spans="2:12" ht="15.75">
      <c r="B170" s="9" t="s">
        <v>167</v>
      </c>
      <c r="C170" s="13">
        <v>0</v>
      </c>
      <c r="D170" s="119">
        <f t="shared" si="16"/>
        <v>0</v>
      </c>
      <c r="E170" s="27">
        <v>0</v>
      </c>
      <c r="F170" s="119">
        <v>0</v>
      </c>
      <c r="G170" s="13">
        <v>134689</v>
      </c>
      <c r="H170" s="119">
        <f t="shared" si="17"/>
        <v>100</v>
      </c>
      <c r="I170" s="19">
        <f t="shared" si="18"/>
        <v>134689</v>
      </c>
      <c r="J170" s="44">
        <f t="shared" si="15"/>
        <v>9.8953810436916381E-2</v>
      </c>
      <c r="K170" s="8"/>
      <c r="L170" s="8"/>
    </row>
    <row r="171" spans="2:12" ht="15.75">
      <c r="B171" s="9" t="s">
        <v>168</v>
      </c>
      <c r="C171" s="13">
        <v>0</v>
      </c>
      <c r="D171" s="119">
        <v>0</v>
      </c>
      <c r="E171" s="27">
        <v>0</v>
      </c>
      <c r="F171" s="119">
        <v>0</v>
      </c>
      <c r="G171" s="13"/>
      <c r="H171" s="119">
        <v>0</v>
      </c>
      <c r="I171" s="19">
        <f t="shared" si="18"/>
        <v>0</v>
      </c>
      <c r="J171" s="44">
        <f t="shared" si="15"/>
        <v>0</v>
      </c>
      <c r="K171" s="8"/>
      <c r="L171" s="8"/>
    </row>
    <row r="172" spans="2:12" ht="15.75">
      <c r="B172" s="94" t="s">
        <v>295</v>
      </c>
      <c r="C172" s="95">
        <v>0</v>
      </c>
      <c r="D172" s="125">
        <f t="shared" si="16"/>
        <v>0</v>
      </c>
      <c r="E172" s="97">
        <v>0</v>
      </c>
      <c r="F172" s="125">
        <v>0</v>
      </c>
      <c r="G172" s="95">
        <v>213000</v>
      </c>
      <c r="H172" s="125">
        <f t="shared" si="17"/>
        <v>100</v>
      </c>
      <c r="I172" s="98">
        <f t="shared" si="18"/>
        <v>213000</v>
      </c>
      <c r="J172" s="99">
        <f t="shared" si="15"/>
        <v>0.1564876242533777</v>
      </c>
      <c r="K172" s="8"/>
      <c r="L172" s="8"/>
    </row>
    <row r="173" spans="2:12" ht="15.75">
      <c r="B173" s="9" t="s">
        <v>169</v>
      </c>
      <c r="C173" s="13">
        <v>28000</v>
      </c>
      <c r="D173" s="120">
        <f t="shared" si="16"/>
        <v>27.860696517412936</v>
      </c>
      <c r="E173" s="26">
        <v>0</v>
      </c>
      <c r="F173" s="120">
        <v>0</v>
      </c>
      <c r="G173" s="13">
        <v>72500</v>
      </c>
      <c r="H173" s="120">
        <f t="shared" si="17"/>
        <v>72.139303482587067</v>
      </c>
      <c r="I173" s="55">
        <f t="shared" si="18"/>
        <v>100500</v>
      </c>
      <c r="J173" s="44">
        <f t="shared" si="15"/>
        <v>7.3835710035044411E-2</v>
      </c>
      <c r="K173" s="8"/>
      <c r="L173" s="8"/>
    </row>
    <row r="174" spans="2:12" ht="15.75">
      <c r="B174" s="9" t="s">
        <v>170</v>
      </c>
      <c r="C174" s="13">
        <v>0</v>
      </c>
      <c r="D174" s="120">
        <v>0</v>
      </c>
      <c r="E174" s="26">
        <v>0</v>
      </c>
      <c r="F174" s="120">
        <v>0</v>
      </c>
      <c r="G174" s="13"/>
      <c r="H174" s="120">
        <v>0</v>
      </c>
      <c r="I174" s="55">
        <f t="shared" si="18"/>
        <v>0</v>
      </c>
      <c r="J174" s="44">
        <f t="shared" si="15"/>
        <v>0</v>
      </c>
      <c r="K174" s="8"/>
      <c r="L174" s="8"/>
    </row>
    <row r="175" spans="2:12" ht="15.75">
      <c r="B175" s="9" t="s">
        <v>171</v>
      </c>
      <c r="C175" s="13">
        <v>0</v>
      </c>
      <c r="D175" s="120">
        <v>0</v>
      </c>
      <c r="E175" s="26">
        <v>0</v>
      </c>
      <c r="F175" s="120">
        <v>0</v>
      </c>
      <c r="G175" s="13"/>
      <c r="H175" s="120">
        <v>0</v>
      </c>
      <c r="I175" s="55">
        <f t="shared" si="18"/>
        <v>0</v>
      </c>
      <c r="J175" s="44">
        <f t="shared" si="15"/>
        <v>0</v>
      </c>
      <c r="K175" s="8"/>
      <c r="L175" s="8"/>
    </row>
    <row r="176" spans="2:12" ht="15.75">
      <c r="B176" s="88" t="s">
        <v>296</v>
      </c>
      <c r="C176" s="89">
        <v>0</v>
      </c>
      <c r="D176" s="121">
        <f t="shared" si="16"/>
        <v>0</v>
      </c>
      <c r="E176" s="100">
        <v>0</v>
      </c>
      <c r="F176" s="121">
        <v>0</v>
      </c>
      <c r="G176" s="89">
        <v>227500</v>
      </c>
      <c r="H176" s="121">
        <f t="shared" si="17"/>
        <v>100</v>
      </c>
      <c r="I176" s="91">
        <f t="shared" si="18"/>
        <v>227500</v>
      </c>
      <c r="J176" s="92">
        <f t="shared" si="15"/>
        <v>0.16714053764151843</v>
      </c>
      <c r="K176" s="8"/>
      <c r="L176" s="8"/>
    </row>
    <row r="177" spans="2:12" ht="15.75">
      <c r="B177" s="9" t="s">
        <v>272</v>
      </c>
      <c r="C177" s="13">
        <v>107186</v>
      </c>
      <c r="D177" s="119">
        <f t="shared" si="16"/>
        <v>46.562322164735733</v>
      </c>
      <c r="E177" s="27">
        <v>0</v>
      </c>
      <c r="F177" s="119">
        <v>0</v>
      </c>
      <c r="G177" s="13">
        <v>123013</v>
      </c>
      <c r="H177" s="119">
        <f t="shared" si="17"/>
        <v>53.437677835264275</v>
      </c>
      <c r="I177" s="19">
        <f t="shared" si="18"/>
        <v>230199</v>
      </c>
      <c r="J177" s="44">
        <f t="shared" si="15"/>
        <v>0.16912344889907649</v>
      </c>
      <c r="K177" s="8"/>
      <c r="L177" s="8"/>
    </row>
    <row r="178" spans="2:12" ht="15.75">
      <c r="B178" s="9" t="s">
        <v>297</v>
      </c>
      <c r="C178" s="13">
        <v>0</v>
      </c>
      <c r="D178" s="119">
        <f t="shared" si="16"/>
        <v>0</v>
      </c>
      <c r="E178" s="27">
        <v>0</v>
      </c>
      <c r="F178" s="119">
        <v>0</v>
      </c>
      <c r="G178" s="13">
        <v>23950</v>
      </c>
      <c r="H178" s="119">
        <f t="shared" si="17"/>
        <v>100</v>
      </c>
      <c r="I178" s="19">
        <f t="shared" si="18"/>
        <v>23950</v>
      </c>
      <c r="J178" s="44">
        <f t="shared" si="15"/>
        <v>1.7595674182480731E-2</v>
      </c>
      <c r="K178" s="8"/>
      <c r="L178" s="8"/>
    </row>
    <row r="179" spans="2:12" ht="15.75">
      <c r="B179" s="9" t="s">
        <v>172</v>
      </c>
      <c r="C179" s="13">
        <v>0</v>
      </c>
      <c r="D179" s="119">
        <f t="shared" si="16"/>
        <v>0</v>
      </c>
      <c r="E179" s="27">
        <v>0</v>
      </c>
      <c r="F179" s="119">
        <v>0</v>
      </c>
      <c r="G179" s="13">
        <v>202897</v>
      </c>
      <c r="H179" s="119">
        <f t="shared" si="17"/>
        <v>100</v>
      </c>
      <c r="I179" s="19">
        <f t="shared" si="18"/>
        <v>202897</v>
      </c>
      <c r="J179" s="44">
        <f t="shared" si="15"/>
        <v>0.14906511501473041</v>
      </c>
      <c r="K179" s="8"/>
      <c r="L179" s="8"/>
    </row>
    <row r="180" spans="2:12" ht="15.75">
      <c r="B180" s="9" t="s">
        <v>173</v>
      </c>
      <c r="C180" s="13">
        <v>0</v>
      </c>
      <c r="D180" s="119">
        <f t="shared" si="16"/>
        <v>0</v>
      </c>
      <c r="E180" s="27">
        <v>0</v>
      </c>
      <c r="F180" s="119">
        <v>0</v>
      </c>
      <c r="G180" s="13">
        <v>287063</v>
      </c>
      <c r="H180" s="119">
        <f t="shared" si="17"/>
        <v>100</v>
      </c>
      <c r="I180" s="19">
        <f t="shared" si="18"/>
        <v>287063</v>
      </c>
      <c r="J180" s="44">
        <f t="shared" si="15"/>
        <v>0.21090050178895475</v>
      </c>
      <c r="K180" s="8"/>
      <c r="L180" s="8"/>
    </row>
    <row r="181" spans="2:12" ht="15.75">
      <c r="B181" s="9" t="s">
        <v>174</v>
      </c>
      <c r="C181" s="13">
        <v>0</v>
      </c>
      <c r="D181" s="119">
        <v>0</v>
      </c>
      <c r="E181" s="27">
        <v>0</v>
      </c>
      <c r="F181" s="119">
        <v>0</v>
      </c>
      <c r="G181" s="13"/>
      <c r="H181" s="119">
        <v>0</v>
      </c>
      <c r="I181" s="19">
        <f t="shared" si="18"/>
        <v>0</v>
      </c>
      <c r="J181" s="44">
        <f t="shared" si="15"/>
        <v>0</v>
      </c>
      <c r="K181" s="8"/>
      <c r="L181" s="8"/>
    </row>
    <row r="182" spans="2:12" ht="15.75">
      <c r="B182" s="94" t="s">
        <v>175</v>
      </c>
      <c r="C182" s="95">
        <v>0</v>
      </c>
      <c r="D182" s="125">
        <v>0</v>
      </c>
      <c r="E182" s="97">
        <v>0</v>
      </c>
      <c r="F182" s="125">
        <v>0</v>
      </c>
      <c r="G182" s="95"/>
      <c r="H182" s="125">
        <v>0</v>
      </c>
      <c r="I182" s="98">
        <f t="shared" si="18"/>
        <v>0</v>
      </c>
      <c r="J182" s="99">
        <f t="shared" si="15"/>
        <v>0</v>
      </c>
      <c r="K182" s="8"/>
      <c r="L182" s="8"/>
    </row>
    <row r="183" spans="2:12" ht="15.75">
      <c r="B183" s="9" t="s">
        <v>57</v>
      </c>
      <c r="C183" s="13">
        <v>0</v>
      </c>
      <c r="D183" s="120">
        <f t="shared" si="16"/>
        <v>0</v>
      </c>
      <c r="E183" s="26">
        <v>0</v>
      </c>
      <c r="F183" s="120">
        <v>0</v>
      </c>
      <c r="G183" s="13">
        <v>206000</v>
      </c>
      <c r="H183" s="120">
        <f t="shared" si="17"/>
        <v>100</v>
      </c>
      <c r="I183" s="55">
        <f t="shared" si="18"/>
        <v>206000</v>
      </c>
      <c r="J183" s="44">
        <f t="shared" si="15"/>
        <v>0.15134483847979252</v>
      </c>
      <c r="K183" s="8"/>
      <c r="L183" s="8"/>
    </row>
    <row r="184" spans="2:12" ht="15.75">
      <c r="B184" s="9" t="s">
        <v>298</v>
      </c>
      <c r="C184" s="13">
        <v>0</v>
      </c>
      <c r="D184" s="120">
        <f t="shared" si="16"/>
        <v>0</v>
      </c>
      <c r="E184" s="26">
        <v>0</v>
      </c>
      <c r="F184" s="120">
        <v>0</v>
      </c>
      <c r="G184" s="13">
        <v>133340</v>
      </c>
      <c r="H184" s="120">
        <f t="shared" si="17"/>
        <v>100</v>
      </c>
      <c r="I184" s="55">
        <f t="shared" si="18"/>
        <v>133340</v>
      </c>
      <c r="J184" s="44">
        <f t="shared" si="15"/>
        <v>9.7962722149978324E-2</v>
      </c>
      <c r="K184" s="8"/>
      <c r="L184" s="8"/>
    </row>
    <row r="185" spans="2:12" ht="15.75">
      <c r="B185" s="9" t="s">
        <v>299</v>
      </c>
      <c r="C185" s="13">
        <v>0</v>
      </c>
      <c r="D185" s="120">
        <f t="shared" si="16"/>
        <v>0</v>
      </c>
      <c r="E185" s="26">
        <v>0</v>
      </c>
      <c r="F185" s="120">
        <v>0</v>
      </c>
      <c r="G185" s="13">
        <v>119769</v>
      </c>
      <c r="H185" s="120">
        <f t="shared" si="17"/>
        <v>100</v>
      </c>
      <c r="I185" s="55">
        <f t="shared" si="18"/>
        <v>119769</v>
      </c>
      <c r="J185" s="44">
        <f t="shared" si="15"/>
        <v>8.7992329902360542E-2</v>
      </c>
      <c r="K185" s="8"/>
      <c r="L185" s="8"/>
    </row>
    <row r="186" spans="2:12" ht="15.75">
      <c r="B186" s="88" t="s">
        <v>176</v>
      </c>
      <c r="C186" s="89">
        <v>0</v>
      </c>
      <c r="D186" s="121">
        <v>0</v>
      </c>
      <c r="E186" s="100">
        <v>0</v>
      </c>
      <c r="F186" s="121">
        <v>0</v>
      </c>
      <c r="G186" s="89"/>
      <c r="H186" s="121">
        <v>0</v>
      </c>
      <c r="I186" s="91">
        <f t="shared" si="18"/>
        <v>0</v>
      </c>
      <c r="J186" s="92">
        <f t="shared" si="15"/>
        <v>0</v>
      </c>
      <c r="K186" s="8"/>
      <c r="L186" s="8"/>
    </row>
    <row r="187" spans="2:12" ht="15.75">
      <c r="B187" s="9" t="s">
        <v>177</v>
      </c>
      <c r="C187" s="13">
        <v>0</v>
      </c>
      <c r="D187" s="119">
        <v>0</v>
      </c>
      <c r="E187" s="27">
        <v>0</v>
      </c>
      <c r="F187" s="119">
        <v>0</v>
      </c>
      <c r="G187" s="13"/>
      <c r="H187" s="119">
        <v>0</v>
      </c>
      <c r="I187" s="19">
        <f t="shared" si="18"/>
        <v>0</v>
      </c>
      <c r="J187" s="44">
        <f t="shared" si="15"/>
        <v>0</v>
      </c>
      <c r="K187" s="8"/>
      <c r="L187" s="8"/>
    </row>
    <row r="188" spans="2:12" ht="15.75">
      <c r="B188" s="9" t="s">
        <v>178</v>
      </c>
      <c r="C188" s="13">
        <v>0</v>
      </c>
      <c r="D188" s="119">
        <v>0</v>
      </c>
      <c r="E188" s="27">
        <v>0</v>
      </c>
      <c r="F188" s="119">
        <v>0</v>
      </c>
      <c r="G188" s="13"/>
      <c r="H188" s="119">
        <v>0</v>
      </c>
      <c r="I188" s="19">
        <f t="shared" si="18"/>
        <v>0</v>
      </c>
      <c r="J188" s="44">
        <f t="shared" si="15"/>
        <v>0</v>
      </c>
      <c r="K188" s="8"/>
      <c r="L188" s="8"/>
    </row>
    <row r="189" spans="2:12" ht="15.75">
      <c r="B189" s="9" t="s">
        <v>300</v>
      </c>
      <c r="C189" s="13">
        <v>0</v>
      </c>
      <c r="D189" s="119">
        <f t="shared" si="16"/>
        <v>0</v>
      </c>
      <c r="E189" s="27">
        <v>0</v>
      </c>
      <c r="F189" s="119">
        <v>0</v>
      </c>
      <c r="G189" s="13">
        <v>176904</v>
      </c>
      <c r="H189" s="119">
        <f t="shared" si="17"/>
        <v>100</v>
      </c>
      <c r="I189" s="19">
        <f t="shared" si="18"/>
        <v>176904</v>
      </c>
      <c r="J189" s="44">
        <f t="shared" si="15"/>
        <v>0.12996848207004474</v>
      </c>
      <c r="K189" s="8"/>
      <c r="L189" s="8"/>
    </row>
    <row r="190" spans="2:12" ht="15.75">
      <c r="B190" s="9" t="s">
        <v>301</v>
      </c>
      <c r="C190" s="13">
        <v>0</v>
      </c>
      <c r="D190" s="119">
        <f t="shared" si="16"/>
        <v>0</v>
      </c>
      <c r="E190" s="27">
        <v>0</v>
      </c>
      <c r="F190" s="119">
        <v>0</v>
      </c>
      <c r="G190" s="13">
        <v>92000</v>
      </c>
      <c r="H190" s="119">
        <f t="shared" si="17"/>
        <v>100</v>
      </c>
      <c r="I190" s="19">
        <f t="shared" si="18"/>
        <v>92000</v>
      </c>
      <c r="J190" s="44">
        <f t="shared" si="15"/>
        <v>6.7590898738548122E-2</v>
      </c>
      <c r="K190" s="8"/>
      <c r="L190" s="8"/>
    </row>
    <row r="191" spans="2:12" ht="15.75">
      <c r="B191" s="9" t="s">
        <v>302</v>
      </c>
      <c r="C191" s="13">
        <v>0</v>
      </c>
      <c r="D191" s="119">
        <f t="shared" si="16"/>
        <v>0</v>
      </c>
      <c r="E191" s="27">
        <v>0</v>
      </c>
      <c r="F191" s="119">
        <v>0</v>
      </c>
      <c r="G191" s="13">
        <v>103268</v>
      </c>
      <c r="H191" s="119">
        <f t="shared" si="17"/>
        <v>100</v>
      </c>
      <c r="I191" s="19">
        <f t="shared" si="18"/>
        <v>103268</v>
      </c>
      <c r="J191" s="44">
        <f t="shared" si="15"/>
        <v>7.5869314466656387E-2</v>
      </c>
      <c r="K191" s="8"/>
      <c r="L191" s="8"/>
    </row>
    <row r="192" spans="2:12" ht="15.75">
      <c r="B192" s="94" t="s">
        <v>303</v>
      </c>
      <c r="C192" s="95">
        <v>0</v>
      </c>
      <c r="D192" s="125">
        <f t="shared" si="16"/>
        <v>0</v>
      </c>
      <c r="E192" s="97">
        <v>0</v>
      </c>
      <c r="F192" s="125">
        <v>0</v>
      </c>
      <c r="G192" s="95">
        <v>30625</v>
      </c>
      <c r="H192" s="125">
        <f t="shared" si="17"/>
        <v>100</v>
      </c>
      <c r="I192" s="98">
        <f t="shared" si="18"/>
        <v>30625</v>
      </c>
      <c r="J192" s="99">
        <f t="shared" si="15"/>
        <v>2.2499687759435175E-2</v>
      </c>
      <c r="K192" s="8"/>
      <c r="L192" s="8"/>
    </row>
    <row r="193" spans="2:12" ht="15.75">
      <c r="B193" s="9" t="s">
        <v>179</v>
      </c>
      <c r="C193" s="13">
        <v>0</v>
      </c>
      <c r="D193" s="120">
        <f t="shared" si="16"/>
        <v>0</v>
      </c>
      <c r="E193" s="26">
        <v>0</v>
      </c>
      <c r="F193" s="120">
        <v>0</v>
      </c>
      <c r="G193" s="13">
        <v>187973</v>
      </c>
      <c r="H193" s="120">
        <f t="shared" si="17"/>
        <v>100</v>
      </c>
      <c r="I193" s="55">
        <f t="shared" si="18"/>
        <v>187973</v>
      </c>
      <c r="J193" s="44">
        <f t="shared" si="15"/>
        <v>0.13810069574544681</v>
      </c>
      <c r="K193" s="8"/>
      <c r="L193" s="8"/>
    </row>
    <row r="194" spans="2:12" ht="15.75">
      <c r="B194" s="9" t="s">
        <v>180</v>
      </c>
      <c r="C194" s="13">
        <v>0</v>
      </c>
      <c r="D194" s="120">
        <v>0</v>
      </c>
      <c r="E194" s="26">
        <v>0</v>
      </c>
      <c r="F194" s="120">
        <v>0</v>
      </c>
      <c r="G194" s="13"/>
      <c r="H194" s="120">
        <v>0</v>
      </c>
      <c r="I194" s="55">
        <f t="shared" si="18"/>
        <v>0</v>
      </c>
      <c r="J194" s="44">
        <f t="shared" si="15"/>
        <v>0</v>
      </c>
      <c r="K194" s="8"/>
      <c r="L194" s="8"/>
    </row>
    <row r="195" spans="2:12" ht="15.75">
      <c r="B195" s="9" t="s">
        <v>273</v>
      </c>
      <c r="C195" s="13">
        <v>104000</v>
      </c>
      <c r="D195" s="120">
        <f t="shared" si="16"/>
        <v>58.100558659217882</v>
      </c>
      <c r="E195" s="26">
        <v>0</v>
      </c>
      <c r="F195" s="120">
        <v>0</v>
      </c>
      <c r="G195" s="13">
        <v>75000</v>
      </c>
      <c r="H195" s="120">
        <f t="shared" si="17"/>
        <v>41.899441340782126</v>
      </c>
      <c r="I195" s="55">
        <f t="shared" si="18"/>
        <v>179000</v>
      </c>
      <c r="J195" s="44">
        <f t="shared" si="15"/>
        <v>0.13150837906739252</v>
      </c>
      <c r="K195" s="8"/>
      <c r="L195" s="8"/>
    </row>
    <row r="196" spans="2:12" ht="15.75">
      <c r="B196" s="88" t="s">
        <v>58</v>
      </c>
      <c r="C196" s="89">
        <v>36316</v>
      </c>
      <c r="D196" s="121">
        <f t="shared" si="16"/>
        <v>100</v>
      </c>
      <c r="E196" s="100">
        <v>0</v>
      </c>
      <c r="F196" s="121">
        <v>0</v>
      </c>
      <c r="G196" s="89"/>
      <c r="H196" s="121">
        <f t="shared" si="17"/>
        <v>0</v>
      </c>
      <c r="I196" s="91">
        <f t="shared" si="18"/>
        <v>36316</v>
      </c>
      <c r="J196" s="92">
        <f t="shared" si="15"/>
        <v>2.6680772593359929E-2</v>
      </c>
      <c r="K196" s="8"/>
      <c r="L196" s="8"/>
    </row>
    <row r="197" spans="2:12" ht="15.75">
      <c r="B197" s="9" t="s">
        <v>274</v>
      </c>
      <c r="C197" s="13">
        <v>45000</v>
      </c>
      <c r="D197" s="119">
        <f t="shared" si="16"/>
        <v>32.885601952673966</v>
      </c>
      <c r="E197" s="27">
        <v>0</v>
      </c>
      <c r="F197" s="119">
        <v>0</v>
      </c>
      <c r="G197" s="13">
        <v>91838</v>
      </c>
      <c r="H197" s="119">
        <f t="shared" si="17"/>
        <v>67.114398047326034</v>
      </c>
      <c r="I197" s="19">
        <f t="shared" si="18"/>
        <v>136838</v>
      </c>
      <c r="J197" s="44">
        <f t="shared" si="15"/>
        <v>0.10053264566940703</v>
      </c>
      <c r="K197" s="8"/>
      <c r="L197" s="8"/>
    </row>
    <row r="198" spans="2:12" ht="15.75">
      <c r="B198" s="9" t="s">
        <v>181</v>
      </c>
      <c r="C198" s="13">
        <v>0</v>
      </c>
      <c r="D198" s="120">
        <f t="shared" si="16"/>
        <v>0</v>
      </c>
      <c r="E198" s="26">
        <v>0</v>
      </c>
      <c r="F198" s="120">
        <v>0</v>
      </c>
      <c r="G198" s="13">
        <v>105902</v>
      </c>
      <c r="H198" s="120">
        <f t="shared" si="17"/>
        <v>100</v>
      </c>
      <c r="I198" s="55">
        <f t="shared" si="18"/>
        <v>105902</v>
      </c>
      <c r="J198" s="44">
        <f t="shared" si="15"/>
        <v>7.7804471284888294E-2</v>
      </c>
      <c r="K198" s="8"/>
      <c r="L198" s="8"/>
    </row>
    <row r="199" spans="2:12" ht="15.75">
      <c r="B199" s="9" t="s">
        <v>182</v>
      </c>
      <c r="C199" s="13">
        <v>105245</v>
      </c>
      <c r="D199" s="120">
        <f t="shared" si="16"/>
        <v>77.891176601193038</v>
      </c>
      <c r="E199" s="26">
        <v>0</v>
      </c>
      <c r="F199" s="120">
        <v>0</v>
      </c>
      <c r="G199" s="13">
        <v>29873</v>
      </c>
      <c r="H199" s="120">
        <f t="shared" si="17"/>
        <v>22.108823398806969</v>
      </c>
      <c r="I199" s="55">
        <f t="shared" si="18"/>
        <v>135118</v>
      </c>
      <c r="J199" s="44">
        <f t="shared" si="15"/>
        <v>9.9268989736468971E-2</v>
      </c>
      <c r="K199" s="8"/>
      <c r="L199" s="8"/>
    </row>
    <row r="200" spans="2:12" ht="15.75">
      <c r="B200" s="9" t="s">
        <v>304</v>
      </c>
      <c r="C200" s="13">
        <v>80000</v>
      </c>
      <c r="D200" s="119">
        <f t="shared" si="16"/>
        <v>80</v>
      </c>
      <c r="E200" s="27">
        <v>0</v>
      </c>
      <c r="F200" s="119">
        <v>0</v>
      </c>
      <c r="G200" s="13">
        <v>20000</v>
      </c>
      <c r="H200" s="119">
        <f t="shared" si="17"/>
        <v>20</v>
      </c>
      <c r="I200" s="19">
        <f t="shared" si="18"/>
        <v>100000</v>
      </c>
      <c r="J200" s="44">
        <f t="shared" si="15"/>
        <v>7.3468368194074041E-2</v>
      </c>
      <c r="K200" s="8"/>
      <c r="L200" s="8"/>
    </row>
    <row r="201" spans="2:12" ht="15.75">
      <c r="B201" s="9" t="s">
        <v>183</v>
      </c>
      <c r="C201" s="13">
        <v>0</v>
      </c>
      <c r="D201" s="119">
        <f t="shared" si="16"/>
        <v>0</v>
      </c>
      <c r="E201" s="27">
        <v>0</v>
      </c>
      <c r="F201" s="119">
        <v>0</v>
      </c>
      <c r="G201" s="13">
        <v>307812</v>
      </c>
      <c r="H201" s="119">
        <f t="shared" si="17"/>
        <v>100</v>
      </c>
      <c r="I201" s="19">
        <f t="shared" si="18"/>
        <v>307812</v>
      </c>
      <c r="J201" s="44">
        <f t="shared" si="15"/>
        <v>0.22614445350554319</v>
      </c>
      <c r="K201" s="8"/>
      <c r="L201" s="8"/>
    </row>
    <row r="202" spans="2:12" ht="15.75">
      <c r="B202" s="94" t="s">
        <v>184</v>
      </c>
      <c r="C202" s="95">
        <v>0</v>
      </c>
      <c r="D202" s="125">
        <v>0</v>
      </c>
      <c r="E202" s="97">
        <v>0</v>
      </c>
      <c r="F202" s="125">
        <v>0</v>
      </c>
      <c r="G202" s="95"/>
      <c r="H202" s="125">
        <v>0</v>
      </c>
      <c r="I202" s="98">
        <f t="shared" si="18"/>
        <v>0</v>
      </c>
      <c r="J202" s="99">
        <f t="shared" si="15"/>
        <v>0</v>
      </c>
      <c r="K202" s="8"/>
      <c r="L202" s="8"/>
    </row>
    <row r="203" spans="2:12" ht="15.75">
      <c r="B203" s="9" t="s">
        <v>185</v>
      </c>
      <c r="C203" s="13">
        <v>36375</v>
      </c>
      <c r="D203" s="120">
        <f t="shared" si="16"/>
        <v>24.416356777510771</v>
      </c>
      <c r="E203" s="26">
        <v>0</v>
      </c>
      <c r="F203" s="120">
        <v>0</v>
      </c>
      <c r="G203" s="13">
        <v>112603</v>
      </c>
      <c r="H203" s="120">
        <f t="shared" si="17"/>
        <v>75.583643222489229</v>
      </c>
      <c r="I203" s="55">
        <f t="shared" si="18"/>
        <v>148978</v>
      </c>
      <c r="J203" s="44">
        <f t="shared" si="15"/>
        <v>0.10945170556816762</v>
      </c>
      <c r="K203" s="8"/>
      <c r="L203" s="8"/>
    </row>
    <row r="204" spans="2:12" ht="15.75">
      <c r="B204" s="9" t="s">
        <v>275</v>
      </c>
      <c r="C204" s="13">
        <v>259639</v>
      </c>
      <c r="D204" s="120">
        <f t="shared" si="16"/>
        <v>100</v>
      </c>
      <c r="E204" s="26">
        <v>0</v>
      </c>
      <c r="F204" s="120">
        <v>0</v>
      </c>
      <c r="G204" s="13"/>
      <c r="H204" s="120">
        <f t="shared" si="17"/>
        <v>0</v>
      </c>
      <c r="I204" s="55">
        <f t="shared" si="18"/>
        <v>259639</v>
      </c>
      <c r="J204" s="44">
        <f t="shared" si="15"/>
        <v>0.19075253649541191</v>
      </c>
      <c r="K204" s="8"/>
      <c r="L204" s="8"/>
    </row>
    <row r="205" spans="2:12" ht="15.75">
      <c r="B205" s="9" t="s">
        <v>305</v>
      </c>
      <c r="C205" s="13">
        <v>0</v>
      </c>
      <c r="D205" s="120">
        <f t="shared" si="16"/>
        <v>0</v>
      </c>
      <c r="E205" s="26">
        <v>0</v>
      </c>
      <c r="F205" s="120">
        <v>0</v>
      </c>
      <c r="G205" s="13">
        <v>57977</v>
      </c>
      <c r="H205" s="120">
        <f t="shared" si="17"/>
        <v>100</v>
      </c>
      <c r="I205" s="55">
        <f t="shared" si="18"/>
        <v>57977</v>
      </c>
      <c r="J205" s="44">
        <f t="shared" si="15"/>
        <v>4.2594755827878306E-2</v>
      </c>
      <c r="K205" s="8"/>
      <c r="L205" s="8"/>
    </row>
    <row r="206" spans="2:12" ht="15.75">
      <c r="B206" s="88" t="s">
        <v>306</v>
      </c>
      <c r="C206" s="89">
        <v>0</v>
      </c>
      <c r="D206" s="121">
        <f t="shared" si="16"/>
        <v>0</v>
      </c>
      <c r="E206" s="100">
        <v>0</v>
      </c>
      <c r="F206" s="121">
        <v>0</v>
      </c>
      <c r="G206" s="89">
        <v>68667</v>
      </c>
      <c r="H206" s="121">
        <f t="shared" si="17"/>
        <v>100</v>
      </c>
      <c r="I206" s="91">
        <f t="shared" si="18"/>
        <v>68667</v>
      </c>
      <c r="J206" s="92">
        <f t="shared" si="15"/>
        <v>5.0448524387824829E-2</v>
      </c>
      <c r="K206" s="8"/>
      <c r="L206" s="8"/>
    </row>
    <row r="207" spans="2:12" ht="15.75">
      <c r="B207" s="9" t="s">
        <v>186</v>
      </c>
      <c r="C207" s="13">
        <v>624000</v>
      </c>
      <c r="D207" s="119">
        <f t="shared" si="16"/>
        <v>60.348162475822051</v>
      </c>
      <c r="E207" s="27">
        <v>0</v>
      </c>
      <c r="F207" s="119">
        <v>0</v>
      </c>
      <c r="G207" s="13">
        <v>410000</v>
      </c>
      <c r="H207" s="119">
        <f t="shared" si="17"/>
        <v>39.651837524177949</v>
      </c>
      <c r="I207" s="19">
        <f t="shared" si="18"/>
        <v>1034000</v>
      </c>
      <c r="J207" s="44">
        <f t="shared" si="15"/>
        <v>0.75966292712672556</v>
      </c>
      <c r="K207" s="8"/>
      <c r="L207" s="8"/>
    </row>
    <row r="208" spans="2:12" ht="15.75">
      <c r="B208" s="9" t="s">
        <v>307</v>
      </c>
      <c r="C208" s="13">
        <v>0</v>
      </c>
      <c r="D208" s="119">
        <f t="shared" si="16"/>
        <v>0</v>
      </c>
      <c r="E208" s="27">
        <v>0</v>
      </c>
      <c r="F208" s="119">
        <v>0</v>
      </c>
      <c r="G208" s="13">
        <v>112325</v>
      </c>
      <c r="H208" s="119">
        <f t="shared" si="17"/>
        <v>100</v>
      </c>
      <c r="I208" s="19">
        <f t="shared" si="18"/>
        <v>112325</v>
      </c>
      <c r="J208" s="44">
        <f t="shared" si="15"/>
        <v>8.2523344573993671E-2</v>
      </c>
      <c r="K208" s="8"/>
      <c r="L208" s="8"/>
    </row>
    <row r="209" spans="2:12" ht="15.75">
      <c r="B209" s="9" t="s">
        <v>308</v>
      </c>
      <c r="C209" s="13">
        <v>0</v>
      </c>
      <c r="D209" s="119">
        <f t="shared" si="16"/>
        <v>0</v>
      </c>
      <c r="E209" s="27">
        <v>0</v>
      </c>
      <c r="F209" s="119">
        <v>0</v>
      </c>
      <c r="G209" s="13">
        <v>52153</v>
      </c>
      <c r="H209" s="119">
        <f t="shared" si="17"/>
        <v>100</v>
      </c>
      <c r="I209" s="19">
        <f t="shared" si="18"/>
        <v>52153</v>
      </c>
      <c r="J209" s="44">
        <f t="shared" si="15"/>
        <v>3.8315958064255431E-2</v>
      </c>
      <c r="K209" s="8"/>
      <c r="L209" s="8"/>
    </row>
    <row r="210" spans="2:12" ht="15.75">
      <c r="B210" s="9" t="s">
        <v>309</v>
      </c>
      <c r="C210" s="13">
        <v>0</v>
      </c>
      <c r="D210" s="119">
        <f t="shared" si="16"/>
        <v>0</v>
      </c>
      <c r="E210" s="27">
        <v>0</v>
      </c>
      <c r="F210" s="119">
        <v>0</v>
      </c>
      <c r="G210" s="13">
        <v>100000</v>
      </c>
      <c r="H210" s="119">
        <f t="shared" si="17"/>
        <v>100</v>
      </c>
      <c r="I210" s="19">
        <f t="shared" si="18"/>
        <v>100000</v>
      </c>
      <c r="J210" s="44">
        <f t="shared" si="15"/>
        <v>7.3468368194074041E-2</v>
      </c>
      <c r="K210" s="8"/>
      <c r="L210" s="8"/>
    </row>
    <row r="211" spans="2:12" ht="15.75">
      <c r="B211" s="9" t="s">
        <v>187</v>
      </c>
      <c r="C211" s="13">
        <v>0</v>
      </c>
      <c r="D211" s="120">
        <v>0</v>
      </c>
      <c r="E211" s="26">
        <v>0</v>
      </c>
      <c r="F211" s="120">
        <v>0</v>
      </c>
      <c r="G211" s="13"/>
      <c r="H211" s="120">
        <v>0</v>
      </c>
      <c r="I211" s="55">
        <f t="shared" si="18"/>
        <v>0</v>
      </c>
      <c r="J211" s="44">
        <f t="shared" si="15"/>
        <v>0</v>
      </c>
      <c r="K211" s="8"/>
      <c r="L211" s="8"/>
    </row>
    <row r="212" spans="2:12" ht="15.75">
      <c r="B212" s="94" t="s">
        <v>310</v>
      </c>
      <c r="C212" s="95">
        <v>0</v>
      </c>
      <c r="D212" s="125">
        <f t="shared" si="16"/>
        <v>0</v>
      </c>
      <c r="E212" s="97">
        <v>0</v>
      </c>
      <c r="F212" s="125">
        <v>0</v>
      </c>
      <c r="G212" s="95">
        <v>95639</v>
      </c>
      <c r="H212" s="125">
        <f t="shared" si="17"/>
        <v>100</v>
      </c>
      <c r="I212" s="98">
        <f t="shared" si="18"/>
        <v>95639</v>
      </c>
      <c r="J212" s="99">
        <f t="shared" si="15"/>
        <v>7.0264412657130473E-2</v>
      </c>
      <c r="K212" s="8"/>
      <c r="L212" s="8"/>
    </row>
    <row r="213" spans="2:12" ht="15.75">
      <c r="B213" s="9" t="s">
        <v>188</v>
      </c>
      <c r="C213" s="13">
        <v>0</v>
      </c>
      <c r="D213" s="120">
        <v>0</v>
      </c>
      <c r="E213" s="26">
        <v>0</v>
      </c>
      <c r="F213" s="120">
        <v>0</v>
      </c>
      <c r="G213" s="13"/>
      <c r="H213" s="120">
        <v>0</v>
      </c>
      <c r="I213" s="55">
        <f t="shared" si="18"/>
        <v>0</v>
      </c>
      <c r="J213" s="44">
        <f t="shared" si="15"/>
        <v>0</v>
      </c>
      <c r="K213" s="8"/>
      <c r="L213" s="8"/>
    </row>
    <row r="214" spans="2:12" ht="15.75">
      <c r="B214" s="9" t="s">
        <v>59</v>
      </c>
      <c r="C214" s="13">
        <v>0</v>
      </c>
      <c r="D214" s="120">
        <f t="shared" si="16"/>
        <v>0</v>
      </c>
      <c r="E214" s="26">
        <v>0</v>
      </c>
      <c r="F214" s="120">
        <v>0</v>
      </c>
      <c r="G214" s="13">
        <v>207564</v>
      </c>
      <c r="H214" s="120">
        <f t="shared" si="17"/>
        <v>100</v>
      </c>
      <c r="I214" s="55">
        <f t="shared" si="18"/>
        <v>207564</v>
      </c>
      <c r="J214" s="44">
        <f t="shared" si="15"/>
        <v>0.15249388375834785</v>
      </c>
      <c r="K214" s="8"/>
      <c r="L214" s="8"/>
    </row>
    <row r="215" spans="2:12" ht="15.75">
      <c r="B215" s="9" t="s">
        <v>60</v>
      </c>
      <c r="C215" s="13">
        <v>0</v>
      </c>
      <c r="D215" s="120">
        <f t="shared" si="16"/>
        <v>0</v>
      </c>
      <c r="E215" s="26">
        <v>0</v>
      </c>
      <c r="F215" s="120">
        <v>0</v>
      </c>
      <c r="G215" s="13">
        <v>200000</v>
      </c>
      <c r="H215" s="120">
        <f t="shared" si="17"/>
        <v>100</v>
      </c>
      <c r="I215" s="55">
        <f t="shared" si="18"/>
        <v>200000</v>
      </c>
      <c r="J215" s="44">
        <f t="shared" si="15"/>
        <v>0.14693673638814808</v>
      </c>
      <c r="K215" s="8"/>
      <c r="L215" s="8"/>
    </row>
    <row r="216" spans="2:12" ht="15.75">
      <c r="B216" s="88" t="s">
        <v>189</v>
      </c>
      <c r="C216" s="89">
        <v>0</v>
      </c>
      <c r="D216" s="121">
        <v>0</v>
      </c>
      <c r="E216" s="100">
        <v>0</v>
      </c>
      <c r="F216" s="121">
        <v>0</v>
      </c>
      <c r="G216" s="89"/>
      <c r="H216" s="121">
        <v>0</v>
      </c>
      <c r="I216" s="91">
        <f t="shared" si="18"/>
        <v>0</v>
      </c>
      <c r="J216" s="92">
        <f t="shared" si="15"/>
        <v>0</v>
      </c>
      <c r="K216" s="8"/>
      <c r="L216" s="8"/>
    </row>
    <row r="217" spans="2:12" ht="15.75">
      <c r="B217" s="9" t="s">
        <v>190</v>
      </c>
      <c r="C217" s="13">
        <v>0</v>
      </c>
      <c r="D217" s="119">
        <f t="shared" si="16"/>
        <v>0</v>
      </c>
      <c r="E217" s="27">
        <v>0</v>
      </c>
      <c r="F217" s="119">
        <v>0</v>
      </c>
      <c r="G217" s="13">
        <v>68114</v>
      </c>
      <c r="H217" s="119">
        <f t="shared" si="17"/>
        <v>100</v>
      </c>
      <c r="I217" s="19">
        <f t="shared" si="18"/>
        <v>68114</v>
      </c>
      <c r="J217" s="44">
        <f t="shared" si="15"/>
        <v>5.0042244311711594E-2</v>
      </c>
      <c r="K217" s="8"/>
      <c r="L217" s="8"/>
    </row>
    <row r="218" spans="2:12" ht="15.75">
      <c r="B218" s="9" t="s">
        <v>311</v>
      </c>
      <c r="C218" s="13">
        <v>0</v>
      </c>
      <c r="D218" s="119">
        <f t="shared" si="16"/>
        <v>0</v>
      </c>
      <c r="E218" s="27">
        <v>0</v>
      </c>
      <c r="F218" s="119">
        <v>0</v>
      </c>
      <c r="G218" s="13">
        <v>51550</v>
      </c>
      <c r="H218" s="119">
        <f t="shared" si="17"/>
        <v>100</v>
      </c>
      <c r="I218" s="19">
        <f t="shared" si="18"/>
        <v>51550</v>
      </c>
      <c r="J218" s="44">
        <f t="shared" si="15"/>
        <v>3.787294380404517E-2</v>
      </c>
      <c r="K218" s="8"/>
      <c r="L218" s="8"/>
    </row>
    <row r="219" spans="2:12" ht="15.75">
      <c r="B219" s="9" t="s">
        <v>191</v>
      </c>
      <c r="C219" s="13">
        <v>0</v>
      </c>
      <c r="D219" s="120">
        <v>0</v>
      </c>
      <c r="E219" s="26">
        <v>0</v>
      </c>
      <c r="F219" s="120">
        <v>0</v>
      </c>
      <c r="G219" s="13"/>
      <c r="H219" s="120">
        <v>0</v>
      </c>
      <c r="I219" s="55">
        <f t="shared" si="18"/>
        <v>0</v>
      </c>
      <c r="J219" s="44">
        <f t="shared" si="15"/>
        <v>0</v>
      </c>
      <c r="K219" s="8"/>
      <c r="L219" s="8"/>
    </row>
    <row r="220" spans="2:12" ht="15.75">
      <c r="B220" s="9" t="s">
        <v>192</v>
      </c>
      <c r="C220" s="13">
        <v>0</v>
      </c>
      <c r="D220" s="120">
        <f t="shared" si="16"/>
        <v>0</v>
      </c>
      <c r="E220" s="26">
        <v>0</v>
      </c>
      <c r="F220" s="120">
        <v>0</v>
      </c>
      <c r="G220" s="13">
        <v>161276</v>
      </c>
      <c r="H220" s="120">
        <f t="shared" si="17"/>
        <v>100</v>
      </c>
      <c r="I220" s="55">
        <f t="shared" si="18"/>
        <v>161276</v>
      </c>
      <c r="J220" s="44">
        <f t="shared" si="15"/>
        <v>0.11848684548867484</v>
      </c>
      <c r="K220" s="8"/>
      <c r="L220" s="8"/>
    </row>
    <row r="221" spans="2:12" ht="15.75">
      <c r="B221" s="9" t="s">
        <v>193</v>
      </c>
      <c r="C221" s="13">
        <v>0</v>
      </c>
      <c r="D221" s="119">
        <f t="shared" si="16"/>
        <v>0</v>
      </c>
      <c r="E221" s="27">
        <v>0</v>
      </c>
      <c r="F221" s="119">
        <v>0</v>
      </c>
      <c r="G221" s="13">
        <v>250688</v>
      </c>
      <c r="H221" s="119">
        <f t="shared" si="17"/>
        <v>100</v>
      </c>
      <c r="I221" s="19">
        <f t="shared" si="18"/>
        <v>250688</v>
      </c>
      <c r="J221" s="44">
        <f t="shared" si="15"/>
        <v>0.18417638285836033</v>
      </c>
      <c r="K221" s="8"/>
      <c r="L221" s="8"/>
    </row>
    <row r="222" spans="2:12" ht="15.75">
      <c r="B222" s="94" t="s">
        <v>194</v>
      </c>
      <c r="C222" s="95">
        <v>167106</v>
      </c>
      <c r="D222" s="125">
        <f t="shared" si="16"/>
        <v>66.171421783119172</v>
      </c>
      <c r="E222" s="97">
        <v>0</v>
      </c>
      <c r="F222" s="125">
        <v>0</v>
      </c>
      <c r="G222" s="95">
        <v>85429</v>
      </c>
      <c r="H222" s="125">
        <f t="shared" si="17"/>
        <v>33.828578216880828</v>
      </c>
      <c r="I222" s="98">
        <f t="shared" si="18"/>
        <v>252535</v>
      </c>
      <c r="J222" s="99">
        <f t="shared" si="15"/>
        <v>0.18553334361890489</v>
      </c>
      <c r="K222" s="8"/>
      <c r="L222" s="8"/>
    </row>
    <row r="223" spans="2:12" ht="15.75">
      <c r="B223" s="9" t="s">
        <v>195</v>
      </c>
      <c r="C223" s="13">
        <v>0</v>
      </c>
      <c r="D223" s="120">
        <v>0</v>
      </c>
      <c r="E223" s="26">
        <v>0</v>
      </c>
      <c r="F223" s="120">
        <v>0</v>
      </c>
      <c r="G223" s="13"/>
      <c r="H223" s="120">
        <v>0</v>
      </c>
      <c r="I223" s="55">
        <f t="shared" si="18"/>
        <v>0</v>
      </c>
      <c r="J223" s="44">
        <f t="shared" si="15"/>
        <v>0</v>
      </c>
      <c r="K223" s="8"/>
      <c r="L223" s="8"/>
    </row>
    <row r="224" spans="2:12" ht="15.75">
      <c r="B224" s="9" t="s">
        <v>196</v>
      </c>
      <c r="C224" s="13">
        <v>0</v>
      </c>
      <c r="D224" s="120">
        <f t="shared" si="16"/>
        <v>0</v>
      </c>
      <c r="E224" s="26">
        <v>0</v>
      </c>
      <c r="F224" s="120">
        <v>0</v>
      </c>
      <c r="G224" s="13">
        <v>183750</v>
      </c>
      <c r="H224" s="120">
        <f t="shared" si="17"/>
        <v>100</v>
      </c>
      <c r="I224" s="55">
        <f t="shared" si="18"/>
        <v>183750</v>
      </c>
      <c r="J224" s="44">
        <f t="shared" si="15"/>
        <v>0.13499812655661103</v>
      </c>
      <c r="K224" s="8"/>
      <c r="L224" s="8"/>
    </row>
    <row r="225" spans="2:12" ht="15.75">
      <c r="B225" s="9" t="s">
        <v>197</v>
      </c>
      <c r="C225" s="13">
        <v>0</v>
      </c>
      <c r="D225" s="120">
        <v>0</v>
      </c>
      <c r="E225" s="26">
        <v>0</v>
      </c>
      <c r="F225" s="120">
        <v>0</v>
      </c>
      <c r="G225" s="13"/>
      <c r="H225" s="120">
        <v>0</v>
      </c>
      <c r="I225" s="55">
        <f t="shared" si="18"/>
        <v>0</v>
      </c>
      <c r="J225" s="44">
        <f t="shared" si="15"/>
        <v>0</v>
      </c>
      <c r="K225" s="8"/>
      <c r="L225" s="8"/>
    </row>
    <row r="226" spans="2:12" ht="15.75">
      <c r="B226" s="88" t="s">
        <v>198</v>
      </c>
      <c r="C226" s="89">
        <v>0</v>
      </c>
      <c r="D226" s="121">
        <f t="shared" si="16"/>
        <v>0</v>
      </c>
      <c r="E226" s="100">
        <v>0</v>
      </c>
      <c r="F226" s="121">
        <v>0</v>
      </c>
      <c r="G226" s="89">
        <v>149296</v>
      </c>
      <c r="H226" s="121">
        <f t="shared" si="17"/>
        <v>100</v>
      </c>
      <c r="I226" s="91">
        <f t="shared" si="18"/>
        <v>149296</v>
      </c>
      <c r="J226" s="92">
        <f t="shared" si="15"/>
        <v>0.10968533497902479</v>
      </c>
      <c r="K226" s="8"/>
      <c r="L226" s="8"/>
    </row>
    <row r="227" spans="2:12" ht="15.75">
      <c r="B227" s="9" t="s">
        <v>199</v>
      </c>
      <c r="C227" s="13">
        <v>0</v>
      </c>
      <c r="D227" s="119">
        <v>0</v>
      </c>
      <c r="E227" s="27">
        <v>0</v>
      </c>
      <c r="F227" s="119">
        <v>0</v>
      </c>
      <c r="G227" s="13"/>
      <c r="H227" s="119">
        <v>0</v>
      </c>
      <c r="I227" s="19">
        <f t="shared" si="18"/>
        <v>0</v>
      </c>
      <c r="J227" s="44">
        <f t="shared" si="15"/>
        <v>0</v>
      </c>
      <c r="K227" s="8"/>
      <c r="L227" s="8"/>
    </row>
    <row r="228" spans="2:12" ht="15.75">
      <c r="B228" s="9" t="s">
        <v>200</v>
      </c>
      <c r="C228" s="13">
        <v>28968</v>
      </c>
      <c r="D228" s="119">
        <f t="shared" si="16"/>
        <v>24.205152201341946</v>
      </c>
      <c r="E228" s="27">
        <v>0</v>
      </c>
      <c r="F228" s="119">
        <v>0</v>
      </c>
      <c r="G228" s="13">
        <v>90709</v>
      </c>
      <c r="H228" s="119">
        <f t="shared" si="17"/>
        <v>75.794847798658054</v>
      </c>
      <c r="I228" s="19">
        <f t="shared" si="18"/>
        <v>119677</v>
      </c>
      <c r="J228" s="44">
        <f t="shared" si="15"/>
        <v>8.7924739003621993E-2</v>
      </c>
      <c r="K228" s="8"/>
      <c r="L228" s="8"/>
    </row>
    <row r="229" spans="2:12" ht="15.75">
      <c r="B229" s="9" t="s">
        <v>276</v>
      </c>
      <c r="C229" s="13">
        <v>92086</v>
      </c>
      <c r="D229" s="119">
        <f t="shared" si="16"/>
        <v>55.126462929150833</v>
      </c>
      <c r="E229" s="27">
        <v>0</v>
      </c>
      <c r="F229" s="119">
        <v>0</v>
      </c>
      <c r="G229" s="13">
        <v>74959</v>
      </c>
      <c r="H229" s="119">
        <f t="shared" si="17"/>
        <v>44.873537070849174</v>
      </c>
      <c r="I229" s="19">
        <f t="shared" si="18"/>
        <v>167045</v>
      </c>
      <c r="J229" s="44">
        <f t="shared" si="15"/>
        <v>0.12272523564979099</v>
      </c>
      <c r="K229" s="8"/>
      <c r="L229" s="8"/>
    </row>
    <row r="230" spans="2:12" ht="15.75">
      <c r="B230" s="9" t="s">
        <v>201</v>
      </c>
      <c r="C230" s="13">
        <v>0</v>
      </c>
      <c r="D230" s="119">
        <v>0</v>
      </c>
      <c r="E230" s="27">
        <v>0</v>
      </c>
      <c r="F230" s="119">
        <v>0</v>
      </c>
      <c r="G230" s="13"/>
      <c r="H230" s="119">
        <v>0</v>
      </c>
      <c r="I230" s="19">
        <f t="shared" si="18"/>
        <v>0</v>
      </c>
      <c r="J230" s="44">
        <f t="shared" si="15"/>
        <v>0</v>
      </c>
      <c r="K230" s="8"/>
      <c r="L230" s="8"/>
    </row>
    <row r="231" spans="2:12" ht="15.75">
      <c r="B231" s="9" t="s">
        <v>312</v>
      </c>
      <c r="C231" s="13">
        <v>0</v>
      </c>
      <c r="D231" s="119">
        <f t="shared" ref="D231:D286" si="19">(C231/I231)*100</f>
        <v>0</v>
      </c>
      <c r="E231" s="27">
        <v>0</v>
      </c>
      <c r="F231" s="119">
        <v>0</v>
      </c>
      <c r="G231" s="13">
        <v>66392</v>
      </c>
      <c r="H231" s="119">
        <f t="shared" ref="H231:H286" si="20">(G231/I231)*100</f>
        <v>100</v>
      </c>
      <c r="I231" s="19">
        <f t="shared" si="18"/>
        <v>66392</v>
      </c>
      <c r="J231" s="44">
        <f t="shared" ref="J231:J287" si="21">(I231/$I$343)*100</f>
        <v>4.8777119011409638E-2</v>
      </c>
      <c r="K231" s="8"/>
      <c r="L231" s="8"/>
    </row>
    <row r="232" spans="2:12" ht="15.75">
      <c r="B232" s="94" t="s">
        <v>277</v>
      </c>
      <c r="C232" s="95">
        <v>274560</v>
      </c>
      <c r="D232" s="125">
        <f t="shared" si="19"/>
        <v>100</v>
      </c>
      <c r="E232" s="97">
        <v>0</v>
      </c>
      <c r="F232" s="125">
        <v>0</v>
      </c>
      <c r="G232" s="95"/>
      <c r="H232" s="125">
        <f t="shared" si="20"/>
        <v>0</v>
      </c>
      <c r="I232" s="98">
        <f t="shared" ref="I232:I286" si="22">SUM(C232,E232,G232)</f>
        <v>274560</v>
      </c>
      <c r="J232" s="99">
        <f t="shared" si="21"/>
        <v>0.20171475171364966</v>
      </c>
      <c r="K232" s="8"/>
      <c r="L232" s="8"/>
    </row>
    <row r="233" spans="2:12" ht="15.75">
      <c r="B233" s="9" t="s">
        <v>278</v>
      </c>
      <c r="C233" s="13">
        <v>1860000</v>
      </c>
      <c r="D233" s="120">
        <f t="shared" si="19"/>
        <v>100</v>
      </c>
      <c r="E233" s="26">
        <v>0</v>
      </c>
      <c r="F233" s="120">
        <v>0</v>
      </c>
      <c r="G233" s="13"/>
      <c r="H233" s="120">
        <f t="shared" si="20"/>
        <v>0</v>
      </c>
      <c r="I233" s="55">
        <f t="shared" si="22"/>
        <v>1860000</v>
      </c>
      <c r="J233" s="44">
        <f t="shared" si="21"/>
        <v>1.3665116484097772</v>
      </c>
      <c r="K233" s="8"/>
      <c r="L233" s="8"/>
    </row>
    <row r="234" spans="2:12" ht="15.75">
      <c r="B234" s="9" t="s">
        <v>279</v>
      </c>
      <c r="C234" s="13">
        <v>0</v>
      </c>
      <c r="D234" s="120">
        <f t="shared" si="19"/>
        <v>0</v>
      </c>
      <c r="E234" s="26">
        <v>0</v>
      </c>
      <c r="F234" s="120">
        <v>0</v>
      </c>
      <c r="G234" s="13">
        <v>25000</v>
      </c>
      <c r="H234" s="120">
        <f t="shared" si="20"/>
        <v>100</v>
      </c>
      <c r="I234" s="55">
        <f t="shared" si="22"/>
        <v>25000</v>
      </c>
      <c r="J234" s="44">
        <f t="shared" si="21"/>
        <v>1.836709204851851E-2</v>
      </c>
      <c r="K234" s="8"/>
      <c r="L234" s="8"/>
    </row>
    <row r="235" spans="2:12" ht="15.75">
      <c r="B235" s="9" t="s">
        <v>313</v>
      </c>
      <c r="C235" s="13">
        <v>0</v>
      </c>
      <c r="D235" s="120">
        <f t="shared" si="19"/>
        <v>0</v>
      </c>
      <c r="E235" s="26">
        <v>0</v>
      </c>
      <c r="F235" s="120">
        <v>0</v>
      </c>
      <c r="G235" s="13">
        <v>82729</v>
      </c>
      <c r="H235" s="120">
        <f t="shared" si="20"/>
        <v>100</v>
      </c>
      <c r="I235" s="55">
        <f t="shared" si="22"/>
        <v>82729</v>
      </c>
      <c r="J235" s="44">
        <f t="shared" si="21"/>
        <v>6.0779646323275517E-2</v>
      </c>
      <c r="K235" s="8"/>
      <c r="L235" s="8"/>
    </row>
    <row r="236" spans="2:12" ht="15.75">
      <c r="B236" s="88" t="s">
        <v>202</v>
      </c>
      <c r="C236" s="89">
        <v>0</v>
      </c>
      <c r="D236" s="121">
        <f t="shared" si="19"/>
        <v>0</v>
      </c>
      <c r="E236" s="100">
        <v>0</v>
      </c>
      <c r="F236" s="121">
        <v>0</v>
      </c>
      <c r="G236" s="89">
        <v>317631</v>
      </c>
      <c r="H236" s="121">
        <f t="shared" si="20"/>
        <v>100</v>
      </c>
      <c r="I236" s="91">
        <f t="shared" si="22"/>
        <v>317631</v>
      </c>
      <c r="J236" s="92">
        <f t="shared" si="21"/>
        <v>0.23335831257851933</v>
      </c>
      <c r="K236" s="8"/>
      <c r="L236" s="8"/>
    </row>
    <row r="237" spans="2:12" ht="15.75">
      <c r="B237" s="9" t="s">
        <v>280</v>
      </c>
      <c r="C237" s="13">
        <v>976000</v>
      </c>
      <c r="D237" s="119">
        <f t="shared" si="19"/>
        <v>100</v>
      </c>
      <c r="E237" s="27">
        <v>0</v>
      </c>
      <c r="F237" s="119">
        <v>0</v>
      </c>
      <c r="G237" s="13"/>
      <c r="H237" s="119">
        <f t="shared" si="20"/>
        <v>0</v>
      </c>
      <c r="I237" s="19">
        <f t="shared" si="22"/>
        <v>976000</v>
      </c>
      <c r="J237" s="44">
        <f t="shared" si="21"/>
        <v>0.71705127357416265</v>
      </c>
      <c r="K237" s="8"/>
      <c r="L237" s="8"/>
    </row>
    <row r="238" spans="2:12" ht="15.75">
      <c r="B238" s="9" t="s">
        <v>203</v>
      </c>
      <c r="C238" s="13">
        <v>0</v>
      </c>
      <c r="D238" s="119">
        <v>0</v>
      </c>
      <c r="E238" s="27">
        <v>0</v>
      </c>
      <c r="F238" s="119">
        <v>0</v>
      </c>
      <c r="G238" s="13"/>
      <c r="H238" s="119">
        <v>0</v>
      </c>
      <c r="I238" s="19">
        <f t="shared" si="22"/>
        <v>0</v>
      </c>
      <c r="J238" s="44">
        <f t="shared" si="21"/>
        <v>0</v>
      </c>
      <c r="K238" s="8"/>
      <c r="L238" s="8"/>
    </row>
    <row r="239" spans="2:12" ht="15.75">
      <c r="B239" s="9" t="s">
        <v>204</v>
      </c>
      <c r="C239" s="13">
        <v>0</v>
      </c>
      <c r="D239" s="120">
        <v>0</v>
      </c>
      <c r="E239" s="26">
        <v>0</v>
      </c>
      <c r="F239" s="120">
        <v>0</v>
      </c>
      <c r="G239" s="13"/>
      <c r="H239" s="120">
        <v>0</v>
      </c>
      <c r="I239" s="55">
        <f t="shared" si="22"/>
        <v>0</v>
      </c>
      <c r="J239" s="44">
        <f t="shared" si="21"/>
        <v>0</v>
      </c>
      <c r="K239" s="8"/>
      <c r="L239" s="8"/>
    </row>
    <row r="240" spans="2:12" ht="15.75">
      <c r="B240" s="9" t="s">
        <v>205</v>
      </c>
      <c r="C240" s="13">
        <v>0</v>
      </c>
      <c r="D240" s="120">
        <v>0</v>
      </c>
      <c r="E240" s="26">
        <v>0</v>
      </c>
      <c r="F240" s="120">
        <v>0</v>
      </c>
      <c r="G240" s="13"/>
      <c r="H240" s="120">
        <v>0</v>
      </c>
      <c r="I240" s="55">
        <f t="shared" si="22"/>
        <v>0</v>
      </c>
      <c r="J240" s="44">
        <f t="shared" si="21"/>
        <v>0</v>
      </c>
      <c r="K240" s="8"/>
      <c r="L240" s="8"/>
    </row>
    <row r="241" spans="2:12" ht="15.75">
      <c r="B241" s="9" t="s">
        <v>206</v>
      </c>
      <c r="C241" s="13">
        <v>0</v>
      </c>
      <c r="D241" s="120">
        <f t="shared" si="19"/>
        <v>0</v>
      </c>
      <c r="E241" s="26">
        <v>0</v>
      </c>
      <c r="F241" s="120">
        <v>0</v>
      </c>
      <c r="G241" s="13">
        <v>102500</v>
      </c>
      <c r="H241" s="120">
        <f t="shared" si="20"/>
        <v>100</v>
      </c>
      <c r="I241" s="55">
        <f t="shared" si="22"/>
        <v>102500</v>
      </c>
      <c r="J241" s="44">
        <f t="shared" si="21"/>
        <v>7.5305077398925904E-2</v>
      </c>
      <c r="K241" s="8"/>
      <c r="L241" s="8"/>
    </row>
    <row r="242" spans="2:12" ht="15.75">
      <c r="B242" s="94" t="s">
        <v>207</v>
      </c>
      <c r="C242" s="95">
        <v>0</v>
      </c>
      <c r="D242" s="125">
        <v>0</v>
      </c>
      <c r="E242" s="97">
        <v>0</v>
      </c>
      <c r="F242" s="125">
        <v>0</v>
      </c>
      <c r="G242" s="95"/>
      <c r="H242" s="125">
        <v>0</v>
      </c>
      <c r="I242" s="98">
        <f t="shared" si="22"/>
        <v>0</v>
      </c>
      <c r="J242" s="99">
        <f t="shared" si="21"/>
        <v>0</v>
      </c>
      <c r="K242" s="8"/>
      <c r="L242" s="8"/>
    </row>
    <row r="243" spans="2:12" ht="15.75">
      <c r="B243" s="9" t="s">
        <v>208</v>
      </c>
      <c r="C243" s="13">
        <v>0</v>
      </c>
      <c r="D243" s="120">
        <v>0</v>
      </c>
      <c r="E243" s="26">
        <v>0</v>
      </c>
      <c r="F243" s="120">
        <v>0</v>
      </c>
      <c r="G243" s="13"/>
      <c r="H243" s="120">
        <v>0</v>
      </c>
      <c r="I243" s="55">
        <f t="shared" si="22"/>
        <v>0</v>
      </c>
      <c r="J243" s="44">
        <f t="shared" si="21"/>
        <v>0</v>
      </c>
      <c r="K243" s="8"/>
      <c r="L243" s="8"/>
    </row>
    <row r="244" spans="2:12" ht="15.75">
      <c r="B244" s="9" t="s">
        <v>209</v>
      </c>
      <c r="C244" s="13">
        <v>0</v>
      </c>
      <c r="D244" s="120">
        <v>0</v>
      </c>
      <c r="E244" s="26">
        <v>0</v>
      </c>
      <c r="F244" s="120">
        <v>0</v>
      </c>
      <c r="G244" s="13"/>
      <c r="H244" s="120">
        <v>0</v>
      </c>
      <c r="I244" s="55">
        <f t="shared" si="22"/>
        <v>0</v>
      </c>
      <c r="J244" s="44">
        <f t="shared" si="21"/>
        <v>0</v>
      </c>
      <c r="K244" s="8"/>
      <c r="L244" s="8"/>
    </row>
    <row r="245" spans="2:12" ht="15.75">
      <c r="B245" s="9" t="s">
        <v>210</v>
      </c>
      <c r="C245" s="13">
        <v>0</v>
      </c>
      <c r="D245" s="120">
        <f t="shared" si="19"/>
        <v>0</v>
      </c>
      <c r="E245" s="26">
        <v>0</v>
      </c>
      <c r="F245" s="120">
        <v>0</v>
      </c>
      <c r="G245" s="13">
        <v>185511</v>
      </c>
      <c r="H245" s="120">
        <f t="shared" si="20"/>
        <v>100</v>
      </c>
      <c r="I245" s="55">
        <f t="shared" si="22"/>
        <v>185511</v>
      </c>
      <c r="J245" s="44">
        <f t="shared" si="21"/>
        <v>0.13629190452050871</v>
      </c>
      <c r="K245" s="8"/>
      <c r="L245" s="8"/>
    </row>
    <row r="246" spans="2:12" ht="15.75">
      <c r="B246" s="88" t="s">
        <v>211</v>
      </c>
      <c r="C246" s="89">
        <v>0</v>
      </c>
      <c r="D246" s="121">
        <v>0</v>
      </c>
      <c r="E246" s="100">
        <v>0</v>
      </c>
      <c r="F246" s="121">
        <v>0</v>
      </c>
      <c r="G246" s="89"/>
      <c r="H246" s="121">
        <v>0</v>
      </c>
      <c r="I246" s="91">
        <f t="shared" si="22"/>
        <v>0</v>
      </c>
      <c r="J246" s="92">
        <f t="shared" si="21"/>
        <v>0</v>
      </c>
      <c r="K246" s="8"/>
      <c r="L246" s="8"/>
    </row>
    <row r="247" spans="2:12" ht="15.75">
      <c r="B247" s="9" t="s">
        <v>212</v>
      </c>
      <c r="C247" s="13">
        <v>0</v>
      </c>
      <c r="D247" s="120">
        <v>0</v>
      </c>
      <c r="E247" s="26">
        <v>0</v>
      </c>
      <c r="F247" s="120">
        <v>0</v>
      </c>
      <c r="G247" s="13"/>
      <c r="H247" s="120">
        <v>0</v>
      </c>
      <c r="I247" s="55">
        <f t="shared" si="22"/>
        <v>0</v>
      </c>
      <c r="J247" s="44">
        <f t="shared" si="21"/>
        <v>0</v>
      </c>
      <c r="K247" s="8"/>
      <c r="L247" s="8"/>
    </row>
    <row r="248" spans="2:12" ht="15.75">
      <c r="B248" s="9" t="s">
        <v>213</v>
      </c>
      <c r="C248" s="13">
        <v>0</v>
      </c>
      <c r="D248" s="120">
        <v>0</v>
      </c>
      <c r="E248" s="26">
        <v>0</v>
      </c>
      <c r="F248" s="120">
        <v>0</v>
      </c>
      <c r="G248" s="13"/>
      <c r="H248" s="120">
        <v>0</v>
      </c>
      <c r="I248" s="55">
        <f t="shared" si="22"/>
        <v>0</v>
      </c>
      <c r="J248" s="44">
        <f t="shared" si="21"/>
        <v>0</v>
      </c>
      <c r="K248" s="8"/>
      <c r="L248" s="8"/>
    </row>
    <row r="249" spans="2:12" ht="15.75">
      <c r="B249" s="9" t="s">
        <v>214</v>
      </c>
      <c r="C249" s="13">
        <v>50400</v>
      </c>
      <c r="D249" s="120">
        <f t="shared" si="19"/>
        <v>8.7510634973000183</v>
      </c>
      <c r="E249" s="26">
        <v>0</v>
      </c>
      <c r="F249" s="120">
        <v>0</v>
      </c>
      <c r="G249" s="13">
        <v>525530</v>
      </c>
      <c r="H249" s="120">
        <f t="shared" si="20"/>
        <v>91.248936502699991</v>
      </c>
      <c r="I249" s="55">
        <f t="shared" si="22"/>
        <v>575930</v>
      </c>
      <c r="J249" s="44">
        <f t="shared" si="21"/>
        <v>0.42312637294013067</v>
      </c>
      <c r="K249" s="8"/>
      <c r="L249" s="8"/>
    </row>
    <row r="250" spans="2:12" ht="15.75">
      <c r="B250" s="9" t="s">
        <v>61</v>
      </c>
      <c r="C250" s="13">
        <v>0</v>
      </c>
      <c r="D250" s="120">
        <v>0</v>
      </c>
      <c r="E250" s="26">
        <v>0</v>
      </c>
      <c r="F250" s="120">
        <v>0</v>
      </c>
      <c r="G250" s="13"/>
      <c r="H250" s="120">
        <v>0</v>
      </c>
      <c r="I250" s="55">
        <f t="shared" si="22"/>
        <v>0</v>
      </c>
      <c r="J250" s="44">
        <f t="shared" si="21"/>
        <v>0</v>
      </c>
      <c r="K250" s="8"/>
      <c r="L250" s="8"/>
    </row>
    <row r="251" spans="2:12" ht="15.75">
      <c r="B251" s="9" t="s">
        <v>62</v>
      </c>
      <c r="C251" s="13">
        <v>0</v>
      </c>
      <c r="D251" s="120">
        <v>0</v>
      </c>
      <c r="E251" s="26">
        <v>0</v>
      </c>
      <c r="F251" s="120">
        <v>0</v>
      </c>
      <c r="G251" s="13"/>
      <c r="H251" s="120">
        <v>0</v>
      </c>
      <c r="I251" s="55">
        <f t="shared" si="22"/>
        <v>0</v>
      </c>
      <c r="J251" s="44">
        <f t="shared" si="21"/>
        <v>0</v>
      </c>
      <c r="K251" s="8"/>
      <c r="L251" s="8"/>
    </row>
    <row r="252" spans="2:12" ht="15.75">
      <c r="B252" s="94" t="s">
        <v>215</v>
      </c>
      <c r="C252" s="95">
        <v>0</v>
      </c>
      <c r="D252" s="125">
        <v>0</v>
      </c>
      <c r="E252" s="97">
        <v>0</v>
      </c>
      <c r="F252" s="125">
        <v>0</v>
      </c>
      <c r="G252" s="95"/>
      <c r="H252" s="125">
        <v>0</v>
      </c>
      <c r="I252" s="98">
        <f t="shared" si="22"/>
        <v>0</v>
      </c>
      <c r="J252" s="99">
        <f t="shared" si="21"/>
        <v>0</v>
      </c>
      <c r="K252" s="8"/>
      <c r="L252" s="8"/>
    </row>
    <row r="253" spans="2:12" ht="15.75">
      <c r="B253" s="9" t="s">
        <v>216</v>
      </c>
      <c r="C253" s="13">
        <v>0</v>
      </c>
      <c r="D253" s="120">
        <v>0</v>
      </c>
      <c r="E253" s="26">
        <v>0</v>
      </c>
      <c r="F253" s="120">
        <v>0</v>
      </c>
      <c r="G253" s="13"/>
      <c r="H253" s="120">
        <v>0</v>
      </c>
      <c r="I253" s="55">
        <f t="shared" si="22"/>
        <v>0</v>
      </c>
      <c r="J253" s="44">
        <f t="shared" si="21"/>
        <v>0</v>
      </c>
      <c r="K253" s="8"/>
      <c r="L253" s="8"/>
    </row>
    <row r="254" spans="2:12" ht="15.75">
      <c r="B254" s="9" t="s">
        <v>314</v>
      </c>
      <c r="C254" s="13">
        <v>0</v>
      </c>
      <c r="D254" s="120">
        <f t="shared" si="19"/>
        <v>0</v>
      </c>
      <c r="E254" s="26">
        <v>0</v>
      </c>
      <c r="F254" s="120">
        <v>0</v>
      </c>
      <c r="G254" s="13">
        <v>200000</v>
      </c>
      <c r="H254" s="120">
        <f t="shared" si="20"/>
        <v>100</v>
      </c>
      <c r="I254" s="55">
        <f t="shared" si="22"/>
        <v>200000</v>
      </c>
      <c r="J254" s="44">
        <f t="shared" si="21"/>
        <v>0.14693673638814808</v>
      </c>
      <c r="K254" s="8"/>
      <c r="L254" s="8"/>
    </row>
    <row r="255" spans="2:12" ht="15.75">
      <c r="B255" s="9" t="s">
        <v>281</v>
      </c>
      <c r="C255" s="13">
        <v>81400</v>
      </c>
      <c r="D255" s="120">
        <f t="shared" si="19"/>
        <v>100</v>
      </c>
      <c r="E255" s="26">
        <v>0</v>
      </c>
      <c r="F255" s="120">
        <v>0</v>
      </c>
      <c r="G255" s="13"/>
      <c r="H255" s="120">
        <f t="shared" si="20"/>
        <v>0</v>
      </c>
      <c r="I255" s="55">
        <f t="shared" si="22"/>
        <v>81400</v>
      </c>
      <c r="J255" s="44">
        <f t="shared" si="21"/>
        <v>5.9803251709976274E-2</v>
      </c>
      <c r="K255" s="8"/>
      <c r="L255" s="8"/>
    </row>
    <row r="256" spans="2:12" ht="15.75">
      <c r="B256" s="88" t="s">
        <v>217</v>
      </c>
      <c r="C256" s="89">
        <v>0</v>
      </c>
      <c r="D256" s="121">
        <f t="shared" si="19"/>
        <v>0</v>
      </c>
      <c r="E256" s="100">
        <v>0</v>
      </c>
      <c r="F256" s="121">
        <v>0</v>
      </c>
      <c r="G256" s="89">
        <v>90000</v>
      </c>
      <c r="H256" s="121">
        <f t="shared" si="20"/>
        <v>100</v>
      </c>
      <c r="I256" s="91">
        <f t="shared" si="22"/>
        <v>90000</v>
      </c>
      <c r="J256" s="92">
        <f t="shared" si="21"/>
        <v>6.6121531374666642E-2</v>
      </c>
      <c r="K256" s="8"/>
      <c r="L256" s="8"/>
    </row>
    <row r="257" spans="2:12" ht="15.75">
      <c r="B257" s="9" t="s">
        <v>63</v>
      </c>
      <c r="C257" s="13">
        <v>0</v>
      </c>
      <c r="D257" s="120">
        <f t="shared" si="19"/>
        <v>0</v>
      </c>
      <c r="E257" s="26">
        <v>0</v>
      </c>
      <c r="F257" s="120">
        <v>0</v>
      </c>
      <c r="G257" s="13">
        <v>167500</v>
      </c>
      <c r="H257" s="120">
        <f t="shared" si="20"/>
        <v>100</v>
      </c>
      <c r="I257" s="55">
        <f t="shared" si="22"/>
        <v>167500</v>
      </c>
      <c r="J257" s="44">
        <f t="shared" si="21"/>
        <v>0.12305951672507404</v>
      </c>
      <c r="K257" s="8"/>
      <c r="L257" s="8"/>
    </row>
    <row r="258" spans="2:12" ht="15.75">
      <c r="B258" s="9" t="s">
        <v>315</v>
      </c>
      <c r="C258" s="13">
        <v>0</v>
      </c>
      <c r="D258" s="120">
        <f t="shared" si="19"/>
        <v>0</v>
      </c>
      <c r="E258" s="26">
        <v>0</v>
      </c>
      <c r="F258" s="120">
        <v>0</v>
      </c>
      <c r="G258" s="13">
        <v>400000</v>
      </c>
      <c r="H258" s="120">
        <f t="shared" si="20"/>
        <v>100</v>
      </c>
      <c r="I258" s="55">
        <f t="shared" si="22"/>
        <v>400000</v>
      </c>
      <c r="J258" s="44">
        <f t="shared" si="21"/>
        <v>0.29387347277629616</v>
      </c>
      <c r="K258" s="8"/>
      <c r="L258" s="8"/>
    </row>
    <row r="259" spans="2:12" ht="15.75">
      <c r="B259" s="9" t="s">
        <v>282</v>
      </c>
      <c r="C259" s="13">
        <v>159606</v>
      </c>
      <c r="D259" s="120">
        <f t="shared" si="19"/>
        <v>70.714741431255092</v>
      </c>
      <c r="E259" s="26">
        <v>0</v>
      </c>
      <c r="F259" s="120">
        <v>0</v>
      </c>
      <c r="G259" s="13">
        <v>66098</v>
      </c>
      <c r="H259" s="120">
        <f t="shared" si="20"/>
        <v>29.285258568744904</v>
      </c>
      <c r="I259" s="55">
        <f t="shared" si="22"/>
        <v>225704</v>
      </c>
      <c r="J259" s="44">
        <f t="shared" si="21"/>
        <v>0.16582104574875287</v>
      </c>
      <c r="K259" s="8"/>
      <c r="L259" s="8"/>
    </row>
    <row r="260" spans="2:12" ht="15.75">
      <c r="B260" s="9" t="s">
        <v>283</v>
      </c>
      <c r="C260" s="13">
        <v>67500</v>
      </c>
      <c r="D260" s="120">
        <f t="shared" si="19"/>
        <v>39.011703511053312</v>
      </c>
      <c r="E260" s="26">
        <v>0</v>
      </c>
      <c r="F260" s="120">
        <v>0</v>
      </c>
      <c r="G260" s="13">
        <v>105525</v>
      </c>
      <c r="H260" s="120">
        <f t="shared" si="20"/>
        <v>60.988296488946681</v>
      </c>
      <c r="I260" s="55">
        <f t="shared" si="22"/>
        <v>173025</v>
      </c>
      <c r="J260" s="44">
        <f t="shared" si="21"/>
        <v>0.1271186440677966</v>
      </c>
      <c r="K260" s="8"/>
      <c r="L260" s="8"/>
    </row>
    <row r="261" spans="2:12" ht="15.75">
      <c r="B261" s="9" t="s">
        <v>218</v>
      </c>
      <c r="C261" s="13">
        <v>73227</v>
      </c>
      <c r="D261" s="120">
        <f t="shared" si="19"/>
        <v>33.275319906936161</v>
      </c>
      <c r="E261" s="26">
        <v>0</v>
      </c>
      <c r="F261" s="120">
        <v>0</v>
      </c>
      <c r="G261" s="13">
        <v>146837</v>
      </c>
      <c r="H261" s="120">
        <f t="shared" si="20"/>
        <v>66.724680093063839</v>
      </c>
      <c r="I261" s="55">
        <f t="shared" si="22"/>
        <v>220064</v>
      </c>
      <c r="J261" s="44">
        <f t="shared" si="21"/>
        <v>0.1616774297826071</v>
      </c>
      <c r="K261" s="8"/>
      <c r="L261" s="8"/>
    </row>
    <row r="262" spans="2:12" ht="15.75">
      <c r="B262" s="94" t="s">
        <v>316</v>
      </c>
      <c r="C262" s="95">
        <v>0</v>
      </c>
      <c r="D262" s="125">
        <f t="shared" si="19"/>
        <v>0</v>
      </c>
      <c r="E262" s="97">
        <v>0</v>
      </c>
      <c r="F262" s="125">
        <v>0</v>
      </c>
      <c r="G262" s="95">
        <v>100000</v>
      </c>
      <c r="H262" s="125">
        <f t="shared" si="20"/>
        <v>100</v>
      </c>
      <c r="I262" s="98">
        <f t="shared" si="22"/>
        <v>100000</v>
      </c>
      <c r="J262" s="99">
        <f t="shared" si="21"/>
        <v>7.3468368194074041E-2</v>
      </c>
      <c r="K262" s="8"/>
      <c r="L262" s="8"/>
    </row>
    <row r="263" spans="2:12" ht="15.75">
      <c r="B263" s="9" t="s">
        <v>317</v>
      </c>
      <c r="C263" s="13">
        <v>0</v>
      </c>
      <c r="D263" s="120">
        <f t="shared" si="19"/>
        <v>0</v>
      </c>
      <c r="E263" s="26">
        <v>0</v>
      </c>
      <c r="F263" s="120">
        <v>0</v>
      </c>
      <c r="G263" s="13">
        <v>70399</v>
      </c>
      <c r="H263" s="120">
        <f t="shared" si="20"/>
        <v>100</v>
      </c>
      <c r="I263" s="55">
        <f t="shared" si="22"/>
        <v>70399</v>
      </c>
      <c r="J263" s="44">
        <f t="shared" si="21"/>
        <v>5.1720996524946189E-2</v>
      </c>
      <c r="K263" s="8"/>
      <c r="L263" s="8"/>
    </row>
    <row r="264" spans="2:12" ht="15.75">
      <c r="B264" s="9" t="s">
        <v>318</v>
      </c>
      <c r="C264" s="13">
        <v>0</v>
      </c>
      <c r="D264" s="120">
        <f t="shared" si="19"/>
        <v>0</v>
      </c>
      <c r="E264" s="26">
        <v>0</v>
      </c>
      <c r="F264" s="120">
        <v>0</v>
      </c>
      <c r="G264" s="13">
        <v>100000</v>
      </c>
      <c r="H264" s="120">
        <f t="shared" si="20"/>
        <v>100</v>
      </c>
      <c r="I264" s="55">
        <f t="shared" si="22"/>
        <v>100000</v>
      </c>
      <c r="J264" s="44">
        <f t="shared" si="21"/>
        <v>7.3468368194074041E-2</v>
      </c>
      <c r="K264" s="8"/>
      <c r="L264" s="8"/>
    </row>
    <row r="265" spans="2:12" ht="15.75">
      <c r="B265" s="9" t="s">
        <v>284</v>
      </c>
      <c r="C265" s="13">
        <v>32248.5</v>
      </c>
      <c r="D265" s="120">
        <f t="shared" si="19"/>
        <v>86.75668259297521</v>
      </c>
      <c r="E265" s="26">
        <v>0</v>
      </c>
      <c r="F265" s="120">
        <v>0</v>
      </c>
      <c r="G265" s="13">
        <v>4922.7</v>
      </c>
      <c r="H265" s="120">
        <f t="shared" si="20"/>
        <v>13.243317407024794</v>
      </c>
      <c r="I265" s="55">
        <f t="shared" si="22"/>
        <v>37171.199999999997</v>
      </c>
      <c r="J265" s="44">
        <f t="shared" si="21"/>
        <v>2.7309074078155644E-2</v>
      </c>
      <c r="K265" s="8"/>
      <c r="L265" s="8"/>
    </row>
    <row r="266" spans="2:12" ht="15.75">
      <c r="B266" s="88" t="s">
        <v>285</v>
      </c>
      <c r="C266" s="89">
        <v>400000</v>
      </c>
      <c r="D266" s="121">
        <f t="shared" si="19"/>
        <v>33.333333333333329</v>
      </c>
      <c r="E266" s="100">
        <v>0</v>
      </c>
      <c r="F266" s="121">
        <v>0</v>
      </c>
      <c r="G266" s="89">
        <v>800000</v>
      </c>
      <c r="H266" s="121">
        <f t="shared" si="20"/>
        <v>66.666666666666657</v>
      </c>
      <c r="I266" s="91">
        <f t="shared" si="22"/>
        <v>1200000</v>
      </c>
      <c r="J266" s="92">
        <f t="shared" si="21"/>
        <v>0.88162041832888849</v>
      </c>
      <c r="K266" s="8"/>
      <c r="L266" s="8"/>
    </row>
    <row r="267" spans="2:12" ht="15.75">
      <c r="B267" s="9" t="s">
        <v>219</v>
      </c>
      <c r="C267" s="13">
        <v>0</v>
      </c>
      <c r="D267" s="120">
        <f t="shared" si="19"/>
        <v>0</v>
      </c>
      <c r="E267" s="26">
        <v>0</v>
      </c>
      <c r="F267" s="120">
        <v>0</v>
      </c>
      <c r="G267" s="13">
        <v>182000</v>
      </c>
      <c r="H267" s="120">
        <f t="shared" si="20"/>
        <v>100</v>
      </c>
      <c r="I267" s="55">
        <f t="shared" si="22"/>
        <v>182000</v>
      </c>
      <c r="J267" s="44">
        <f t="shared" si="21"/>
        <v>0.13371243011321476</v>
      </c>
      <c r="K267" s="8"/>
      <c r="L267" s="8"/>
    </row>
    <row r="268" spans="2:12" ht="15.75">
      <c r="B268" s="9" t="s">
        <v>319</v>
      </c>
      <c r="C268" s="13">
        <v>0</v>
      </c>
      <c r="D268" s="120">
        <f t="shared" si="19"/>
        <v>0</v>
      </c>
      <c r="E268" s="26">
        <v>0</v>
      </c>
      <c r="F268" s="120">
        <v>0</v>
      </c>
      <c r="G268" s="13">
        <v>36240</v>
      </c>
      <c r="H268" s="120">
        <f t="shared" si="20"/>
        <v>100</v>
      </c>
      <c r="I268" s="55">
        <f t="shared" si="22"/>
        <v>36240</v>
      </c>
      <c r="J268" s="44">
        <f t="shared" si="21"/>
        <v>2.662493663353243E-2</v>
      </c>
      <c r="K268" s="8"/>
      <c r="L268" s="8"/>
    </row>
    <row r="269" spans="2:12" ht="15.75">
      <c r="B269" s="9" t="s">
        <v>286</v>
      </c>
      <c r="C269" s="13">
        <v>60000</v>
      </c>
      <c r="D269" s="120">
        <f t="shared" si="19"/>
        <v>54.54545454545454</v>
      </c>
      <c r="E269" s="26">
        <v>0</v>
      </c>
      <c r="F269" s="120">
        <v>0</v>
      </c>
      <c r="G269" s="13">
        <v>50000</v>
      </c>
      <c r="H269" s="120">
        <f t="shared" si="20"/>
        <v>45.454545454545453</v>
      </c>
      <c r="I269" s="55">
        <f t="shared" si="22"/>
        <v>110000</v>
      </c>
      <c r="J269" s="44">
        <f t="shared" si="21"/>
        <v>8.0815205013481453E-2</v>
      </c>
      <c r="K269" s="8"/>
      <c r="L269" s="8"/>
    </row>
    <row r="270" spans="2:12" ht="15.75">
      <c r="B270" s="9" t="s">
        <v>220</v>
      </c>
      <c r="C270" s="13">
        <v>0</v>
      </c>
      <c r="D270" s="120">
        <f t="shared" si="19"/>
        <v>0</v>
      </c>
      <c r="E270" s="26">
        <v>0</v>
      </c>
      <c r="F270" s="120">
        <v>0</v>
      </c>
      <c r="G270" s="13">
        <v>250000</v>
      </c>
      <c r="H270" s="120">
        <f t="shared" si="20"/>
        <v>100</v>
      </c>
      <c r="I270" s="55">
        <f t="shared" si="22"/>
        <v>250000</v>
      </c>
      <c r="J270" s="44">
        <f t="shared" si="21"/>
        <v>0.1836709204851851</v>
      </c>
      <c r="K270" s="8"/>
      <c r="L270" s="8"/>
    </row>
    <row r="271" spans="2:12" ht="15.75">
      <c r="B271" s="9" t="s">
        <v>221</v>
      </c>
      <c r="C271" s="13">
        <v>89532</v>
      </c>
      <c r="D271" s="120">
        <f t="shared" si="19"/>
        <v>32.974973758355894</v>
      </c>
      <c r="E271" s="26">
        <v>0</v>
      </c>
      <c r="F271" s="120">
        <v>0</v>
      </c>
      <c r="G271" s="13">
        <v>181983</v>
      </c>
      <c r="H271" s="120">
        <f t="shared" si="20"/>
        <v>67.025026241644099</v>
      </c>
      <c r="I271" s="55">
        <f t="shared" si="22"/>
        <v>271515</v>
      </c>
      <c r="J271" s="44">
        <f t="shared" si="21"/>
        <v>0.19947763990214012</v>
      </c>
      <c r="K271" s="8"/>
      <c r="L271" s="8"/>
    </row>
    <row r="272" spans="2:12" ht="15.75">
      <c r="B272" s="94" t="s">
        <v>222</v>
      </c>
      <c r="C272" s="95">
        <v>0</v>
      </c>
      <c r="D272" s="125">
        <f t="shared" si="19"/>
        <v>0</v>
      </c>
      <c r="E272" s="97">
        <v>0</v>
      </c>
      <c r="F272" s="125">
        <v>0</v>
      </c>
      <c r="G272" s="95">
        <v>199026</v>
      </c>
      <c r="H272" s="125">
        <f t="shared" si="20"/>
        <v>100</v>
      </c>
      <c r="I272" s="98">
        <f t="shared" si="22"/>
        <v>199026</v>
      </c>
      <c r="J272" s="99">
        <f t="shared" si="21"/>
        <v>0.14622115448193779</v>
      </c>
      <c r="K272" s="8"/>
      <c r="L272" s="8"/>
    </row>
    <row r="273" spans="2:12" ht="15.75">
      <c r="B273" s="9" t="s">
        <v>287</v>
      </c>
      <c r="C273" s="13">
        <v>153600</v>
      </c>
      <c r="D273" s="120">
        <f t="shared" si="19"/>
        <v>100</v>
      </c>
      <c r="E273" s="26">
        <v>0</v>
      </c>
      <c r="F273" s="120">
        <v>0</v>
      </c>
      <c r="G273" s="13"/>
      <c r="H273" s="120">
        <f t="shared" si="20"/>
        <v>0</v>
      </c>
      <c r="I273" s="55">
        <f t="shared" si="22"/>
        <v>153600</v>
      </c>
      <c r="J273" s="44">
        <f t="shared" si="21"/>
        <v>0.11284741354609773</v>
      </c>
      <c r="K273" s="8"/>
      <c r="L273" s="8"/>
    </row>
    <row r="274" spans="2:12" ht="15.75">
      <c r="B274" s="9" t="s">
        <v>320</v>
      </c>
      <c r="C274" s="13">
        <v>0</v>
      </c>
      <c r="D274" s="120">
        <f t="shared" si="19"/>
        <v>0</v>
      </c>
      <c r="E274" s="26">
        <v>0</v>
      </c>
      <c r="F274" s="120">
        <v>0</v>
      </c>
      <c r="G274" s="13">
        <v>16825</v>
      </c>
      <c r="H274" s="120">
        <f t="shared" si="20"/>
        <v>100</v>
      </c>
      <c r="I274" s="55">
        <f t="shared" si="22"/>
        <v>16825</v>
      </c>
      <c r="J274" s="44">
        <f t="shared" si="21"/>
        <v>1.2361052948652956E-2</v>
      </c>
      <c r="K274" s="8"/>
      <c r="L274" s="8"/>
    </row>
    <row r="275" spans="2:12" ht="15.75">
      <c r="B275" s="9" t="s">
        <v>288</v>
      </c>
      <c r="C275" s="13">
        <v>40000</v>
      </c>
      <c r="D275" s="120">
        <f t="shared" si="19"/>
        <v>17.47984355540018</v>
      </c>
      <c r="E275" s="26">
        <v>0</v>
      </c>
      <c r="F275" s="120">
        <v>0</v>
      </c>
      <c r="G275" s="13">
        <v>188835</v>
      </c>
      <c r="H275" s="120">
        <f t="shared" si="20"/>
        <v>82.52015644459982</v>
      </c>
      <c r="I275" s="55">
        <f t="shared" si="22"/>
        <v>228835</v>
      </c>
      <c r="J275" s="44">
        <f t="shared" si="21"/>
        <v>0.16812134035690932</v>
      </c>
      <c r="K275" s="8"/>
      <c r="L275" s="8"/>
    </row>
    <row r="276" spans="2:12" ht="15.75">
      <c r="B276" s="88" t="s">
        <v>321</v>
      </c>
      <c r="C276" s="89">
        <v>0</v>
      </c>
      <c r="D276" s="121">
        <f t="shared" si="19"/>
        <v>0</v>
      </c>
      <c r="E276" s="100">
        <v>0</v>
      </c>
      <c r="F276" s="121">
        <v>0</v>
      </c>
      <c r="G276" s="89">
        <v>60000</v>
      </c>
      <c r="H276" s="121">
        <f t="shared" si="20"/>
        <v>100</v>
      </c>
      <c r="I276" s="91">
        <f t="shared" si="22"/>
        <v>60000</v>
      </c>
      <c r="J276" s="92">
        <f t="shared" si="21"/>
        <v>4.4081020916444426E-2</v>
      </c>
      <c r="K276" s="8"/>
      <c r="L276" s="8"/>
    </row>
    <row r="277" spans="2:12" ht="15.75">
      <c r="B277" s="9" t="s">
        <v>289</v>
      </c>
      <c r="C277" s="13">
        <v>400000</v>
      </c>
      <c r="D277" s="120">
        <f t="shared" si="19"/>
        <v>58.82352941176471</v>
      </c>
      <c r="E277" s="26">
        <v>0</v>
      </c>
      <c r="F277" s="120">
        <v>0</v>
      </c>
      <c r="G277" s="13">
        <v>280000</v>
      </c>
      <c r="H277" s="120">
        <f t="shared" si="20"/>
        <v>41.17647058823529</v>
      </c>
      <c r="I277" s="55">
        <f t="shared" si="22"/>
        <v>680000</v>
      </c>
      <c r="J277" s="44">
        <f t="shared" si="21"/>
        <v>0.49958490371970349</v>
      </c>
      <c r="K277" s="8"/>
      <c r="L277" s="8"/>
    </row>
    <row r="278" spans="2:12" ht="15.75">
      <c r="B278" s="9" t="s">
        <v>223</v>
      </c>
      <c r="C278" s="13">
        <v>0</v>
      </c>
      <c r="D278" s="120">
        <v>0</v>
      </c>
      <c r="E278" s="26">
        <v>0</v>
      </c>
      <c r="F278" s="120">
        <v>0</v>
      </c>
      <c r="G278" s="13"/>
      <c r="H278" s="120">
        <v>0</v>
      </c>
      <c r="I278" s="55">
        <f t="shared" si="22"/>
        <v>0</v>
      </c>
      <c r="J278" s="44">
        <f t="shared" si="21"/>
        <v>0</v>
      </c>
      <c r="K278" s="8"/>
      <c r="L278" s="8"/>
    </row>
    <row r="279" spans="2:12" ht="15.75">
      <c r="B279" s="9" t="s">
        <v>322</v>
      </c>
      <c r="C279" s="13">
        <v>0</v>
      </c>
      <c r="D279" s="120">
        <v>0</v>
      </c>
      <c r="E279" s="26">
        <v>0</v>
      </c>
      <c r="F279" s="120">
        <v>0</v>
      </c>
      <c r="G279" s="13">
        <v>147701</v>
      </c>
      <c r="H279" s="120">
        <v>0</v>
      </c>
      <c r="I279" s="55">
        <f t="shared" si="22"/>
        <v>147701</v>
      </c>
      <c r="J279" s="44">
        <f t="shared" si="21"/>
        <v>0.1085135145063293</v>
      </c>
      <c r="K279" s="8"/>
      <c r="L279" s="8"/>
    </row>
    <row r="280" spans="2:12" ht="15.75">
      <c r="B280" s="9" t="s">
        <v>290</v>
      </c>
      <c r="C280" s="13">
        <v>400000</v>
      </c>
      <c r="D280" s="120">
        <f t="shared" si="19"/>
        <v>100</v>
      </c>
      <c r="E280" s="26">
        <v>0</v>
      </c>
      <c r="F280" s="120">
        <v>0</v>
      </c>
      <c r="G280" s="13"/>
      <c r="H280" s="120">
        <f t="shared" si="20"/>
        <v>0</v>
      </c>
      <c r="I280" s="55">
        <f t="shared" si="22"/>
        <v>400000</v>
      </c>
      <c r="J280" s="44">
        <f t="shared" si="21"/>
        <v>0.29387347277629616</v>
      </c>
      <c r="K280" s="8"/>
      <c r="L280" s="8"/>
    </row>
    <row r="281" spans="2:12" ht="15.75">
      <c r="B281" s="9" t="s">
        <v>291</v>
      </c>
      <c r="C281" s="13">
        <v>135247</v>
      </c>
      <c r="D281" s="120">
        <f t="shared" si="19"/>
        <v>100</v>
      </c>
      <c r="E281" s="26">
        <v>0</v>
      </c>
      <c r="F281" s="120">
        <v>0</v>
      </c>
      <c r="G281" s="13"/>
      <c r="H281" s="120">
        <f t="shared" si="20"/>
        <v>0</v>
      </c>
      <c r="I281" s="55">
        <f t="shared" si="22"/>
        <v>135247</v>
      </c>
      <c r="J281" s="44">
        <f t="shared" si="21"/>
        <v>9.9363763931439322E-2</v>
      </c>
      <c r="K281" s="8"/>
      <c r="L281" s="8"/>
    </row>
    <row r="282" spans="2:12" ht="15.75">
      <c r="B282" s="94" t="s">
        <v>292</v>
      </c>
      <c r="C282" s="95">
        <v>40000</v>
      </c>
      <c r="D282" s="125">
        <f t="shared" si="19"/>
        <v>21.598272138228943</v>
      </c>
      <c r="E282" s="97">
        <v>0</v>
      </c>
      <c r="F282" s="125">
        <v>0</v>
      </c>
      <c r="G282" s="95">
        <v>145200</v>
      </c>
      <c r="H282" s="125">
        <f t="shared" si="20"/>
        <v>78.40172786177105</v>
      </c>
      <c r="I282" s="98">
        <f t="shared" si="22"/>
        <v>185200</v>
      </c>
      <c r="J282" s="99">
        <f t="shared" si="21"/>
        <v>0.13606341789542512</v>
      </c>
      <c r="K282" s="8"/>
      <c r="L282" s="8"/>
    </row>
    <row r="283" spans="2:12" ht="15.75">
      <c r="B283" s="9" t="s">
        <v>293</v>
      </c>
      <c r="C283" s="13">
        <v>0</v>
      </c>
      <c r="D283" s="120">
        <f t="shared" si="19"/>
        <v>0</v>
      </c>
      <c r="E283" s="26">
        <v>0</v>
      </c>
      <c r="F283" s="120">
        <v>0</v>
      </c>
      <c r="G283" s="13">
        <v>699720</v>
      </c>
      <c r="H283" s="120">
        <f t="shared" si="20"/>
        <v>100</v>
      </c>
      <c r="I283" s="55">
        <f t="shared" si="22"/>
        <v>699720</v>
      </c>
      <c r="J283" s="44">
        <f t="shared" si="21"/>
        <v>0.51407286592757495</v>
      </c>
      <c r="K283" s="8"/>
      <c r="L283" s="8"/>
    </row>
    <row r="284" spans="2:12" ht="15.75">
      <c r="B284" s="9" t="s">
        <v>323</v>
      </c>
      <c r="C284" s="13">
        <v>0</v>
      </c>
      <c r="D284" s="120">
        <f t="shared" si="19"/>
        <v>0</v>
      </c>
      <c r="E284" s="26">
        <v>0</v>
      </c>
      <c r="F284" s="120">
        <v>0</v>
      </c>
      <c r="G284" s="13">
        <v>42768</v>
      </c>
      <c r="H284" s="120">
        <f t="shared" si="20"/>
        <v>100</v>
      </c>
      <c r="I284" s="55">
        <f t="shared" si="22"/>
        <v>42768</v>
      </c>
      <c r="J284" s="44">
        <f t="shared" si="21"/>
        <v>3.1420951709241585E-2</v>
      </c>
      <c r="K284" s="8"/>
      <c r="L284" s="8"/>
    </row>
    <row r="285" spans="2:12" ht="15.75">
      <c r="B285" s="9" t="s">
        <v>324</v>
      </c>
      <c r="C285" s="13">
        <v>0</v>
      </c>
      <c r="D285" s="120">
        <f t="shared" si="19"/>
        <v>0</v>
      </c>
      <c r="E285" s="26">
        <v>0</v>
      </c>
      <c r="F285" s="120">
        <v>0</v>
      </c>
      <c r="G285" s="13">
        <v>140250</v>
      </c>
      <c r="H285" s="120">
        <f t="shared" si="20"/>
        <v>100</v>
      </c>
      <c r="I285" s="55">
        <f t="shared" si="22"/>
        <v>140250</v>
      </c>
      <c r="J285" s="44">
        <f t="shared" si="21"/>
        <v>0.10303938639218883</v>
      </c>
      <c r="K285" s="8"/>
      <c r="L285" s="8"/>
    </row>
    <row r="286" spans="2:12" ht="15.75">
      <c r="B286" s="9" t="s">
        <v>64</v>
      </c>
      <c r="C286" s="13">
        <v>0</v>
      </c>
      <c r="D286" s="120">
        <f t="shared" si="19"/>
        <v>0</v>
      </c>
      <c r="E286" s="26">
        <v>0</v>
      </c>
      <c r="F286" s="120">
        <v>0</v>
      </c>
      <c r="G286" s="13">
        <v>134689</v>
      </c>
      <c r="H286" s="120">
        <f t="shared" si="20"/>
        <v>100</v>
      </c>
      <c r="I286" s="55">
        <f t="shared" si="22"/>
        <v>134689</v>
      </c>
      <c r="J286" s="44">
        <f t="shared" si="21"/>
        <v>9.8953810436916381E-2</v>
      </c>
      <c r="K286" s="8"/>
      <c r="L286" s="8"/>
    </row>
    <row r="287" spans="2:12" ht="15.75">
      <c r="B287" s="9" t="s">
        <v>224</v>
      </c>
      <c r="C287" s="13">
        <v>0</v>
      </c>
      <c r="D287" s="120">
        <v>0</v>
      </c>
      <c r="E287" s="26">
        <v>0</v>
      </c>
      <c r="F287" s="120">
        <v>0</v>
      </c>
      <c r="G287" s="13"/>
      <c r="H287" s="120">
        <v>0</v>
      </c>
      <c r="I287" s="55">
        <v>0</v>
      </c>
      <c r="J287" s="44">
        <f t="shared" si="21"/>
        <v>0</v>
      </c>
      <c r="K287" s="8"/>
      <c r="L287" s="8"/>
    </row>
    <row r="288" spans="2:12" ht="15.75">
      <c r="B288" s="9"/>
      <c r="C288" s="13"/>
      <c r="D288" s="120"/>
      <c r="E288" s="54"/>
      <c r="F288" s="120"/>
      <c r="G288" s="13"/>
      <c r="H288" s="120"/>
      <c r="I288" s="55"/>
      <c r="J288" s="44"/>
      <c r="K288" s="8"/>
      <c r="L288" s="8"/>
    </row>
    <row r="289" spans="1:12" ht="15.75">
      <c r="A289" s="52"/>
      <c r="B289" s="9" t="s">
        <v>23</v>
      </c>
      <c r="C289" s="8">
        <f>SUM(C167:C288)</f>
        <v>7007241.5</v>
      </c>
      <c r="D289" s="117">
        <f>(C289/I289)*100</f>
        <v>36.963050282226661</v>
      </c>
      <c r="E289" s="8">
        <v>0</v>
      </c>
      <c r="F289" s="117">
        <v>0</v>
      </c>
      <c r="G289" s="8">
        <f>SUM(G167:G288)</f>
        <v>11950180.699999999</v>
      </c>
      <c r="H289" s="117">
        <f>(G289/I289)*100</f>
        <v>63.036949717773339</v>
      </c>
      <c r="I289" s="8">
        <f>SUM(I167:I288)</f>
        <v>18957422.199999999</v>
      </c>
      <c r="J289" s="45">
        <f>(I289/$I$343)*100</f>
        <v>13.92770874200113</v>
      </c>
      <c r="K289" s="53"/>
      <c r="L289" s="8"/>
    </row>
    <row r="290" spans="1:12" ht="15.75">
      <c r="A290" s="52"/>
      <c r="B290" s="9"/>
      <c r="C290" s="8"/>
      <c r="D290" s="119"/>
      <c r="E290" s="8"/>
      <c r="F290" s="119"/>
      <c r="G290" s="8"/>
      <c r="H290" s="119"/>
      <c r="I290" s="8"/>
      <c r="J290" s="45"/>
      <c r="K290" s="53"/>
      <c r="L290" s="8"/>
    </row>
    <row r="291" spans="1:12" ht="15.75" customHeight="1">
      <c r="A291" s="52"/>
      <c r="B291" s="9"/>
      <c r="C291" s="13"/>
      <c r="D291" s="120"/>
      <c r="E291" s="54"/>
      <c r="F291" s="120"/>
      <c r="G291" s="13"/>
      <c r="H291" s="120"/>
      <c r="I291" s="55"/>
      <c r="J291" s="44"/>
      <c r="K291" s="53"/>
      <c r="L291" s="8"/>
    </row>
    <row r="292" spans="1:12" ht="15.75">
      <c r="A292" s="52"/>
      <c r="B292" s="103" t="s">
        <v>25</v>
      </c>
      <c r="C292" s="65"/>
      <c r="D292" s="127"/>
      <c r="E292" s="64"/>
      <c r="F292" s="127"/>
      <c r="G292" s="65"/>
      <c r="H292" s="127"/>
      <c r="I292" s="66"/>
      <c r="J292" s="67"/>
      <c r="K292" s="8"/>
      <c r="L292" s="8"/>
    </row>
    <row r="293" spans="1:12" ht="6" customHeight="1">
      <c r="B293" s="9"/>
      <c r="C293" s="8"/>
      <c r="D293" s="119"/>
      <c r="E293" s="17"/>
      <c r="F293" s="119"/>
      <c r="G293" s="8"/>
      <c r="H293" s="119"/>
      <c r="I293" s="19"/>
      <c r="J293" s="44"/>
      <c r="K293" s="8"/>
      <c r="L293" s="8"/>
    </row>
    <row r="294" spans="1:12" ht="15.75">
      <c r="B294" s="9" t="s">
        <v>65</v>
      </c>
      <c r="C294" s="8">
        <v>498066</v>
      </c>
      <c r="D294" s="119">
        <f t="shared" ref="D294:D339" si="23">(C294/I294)*100</f>
        <v>28.079783374573573</v>
      </c>
      <c r="E294" s="28">
        <v>0</v>
      </c>
      <c r="F294" s="119">
        <f>(E294/I294)*100</f>
        <v>0</v>
      </c>
      <c r="G294" s="8">
        <v>1275687</v>
      </c>
      <c r="H294" s="119">
        <f>(G294/I294)*100</f>
        <v>71.92021662542642</v>
      </c>
      <c r="I294" s="19">
        <f>SUM(C294,E294,G294)</f>
        <v>1773753</v>
      </c>
      <c r="J294" s="44">
        <f t="shared" ref="J294:J339" si="24">(I294/$I$343)*100</f>
        <v>1.3031473848934341</v>
      </c>
      <c r="K294" s="8"/>
      <c r="L294" s="8"/>
    </row>
    <row r="295" spans="1:12" ht="15.75">
      <c r="B295" s="9" t="s">
        <v>66</v>
      </c>
      <c r="C295" s="13">
        <v>93888</v>
      </c>
      <c r="D295" s="119">
        <f t="shared" si="23"/>
        <v>100</v>
      </c>
      <c r="E295" s="28">
        <v>0</v>
      </c>
      <c r="F295" s="119">
        <f>(E295/I295)*100</f>
        <v>0</v>
      </c>
      <c r="G295" s="13"/>
      <c r="H295" s="119">
        <f t="shared" ref="H295:H339" si="25">(G295/I295)*100</f>
        <v>0</v>
      </c>
      <c r="I295" s="19">
        <f t="shared" ref="I295:I339" si="26">SUM(C295,E295,G295)</f>
        <v>93888</v>
      </c>
      <c r="J295" s="44">
        <f t="shared" si="24"/>
        <v>6.8977981530052232E-2</v>
      </c>
      <c r="K295" s="8"/>
      <c r="L295" s="8"/>
    </row>
    <row r="296" spans="1:12" ht="13.5" customHeight="1">
      <c r="B296" s="9" t="s">
        <v>67</v>
      </c>
      <c r="C296" s="8">
        <v>298919</v>
      </c>
      <c r="D296" s="120">
        <f t="shared" si="23"/>
        <v>45.35975939155928</v>
      </c>
      <c r="E296" s="28">
        <v>0</v>
      </c>
      <c r="F296" s="119">
        <f t="shared" ref="F296:F339" si="27">(E296/I296)*100</f>
        <v>0</v>
      </c>
      <c r="G296" s="8">
        <v>360077</v>
      </c>
      <c r="H296" s="119">
        <f t="shared" si="25"/>
        <v>54.640240608440713</v>
      </c>
      <c r="I296" s="19">
        <f t="shared" si="26"/>
        <v>658996</v>
      </c>
      <c r="J296" s="44">
        <f t="shared" si="24"/>
        <v>0.48415360766422016</v>
      </c>
      <c r="K296" s="8"/>
      <c r="L296" s="8"/>
    </row>
    <row r="297" spans="1:12" ht="15.75">
      <c r="B297" s="9" t="s">
        <v>225</v>
      </c>
      <c r="C297" s="8">
        <v>94048</v>
      </c>
      <c r="D297" s="120">
        <f t="shared" si="23"/>
        <v>18.218977197220507</v>
      </c>
      <c r="E297" s="28">
        <v>0</v>
      </c>
      <c r="F297" s="119">
        <f t="shared" si="27"/>
        <v>0</v>
      </c>
      <c r="G297" s="8">
        <v>422161</v>
      </c>
      <c r="H297" s="119">
        <f t="shared" si="25"/>
        <v>81.781022802779489</v>
      </c>
      <c r="I297" s="19">
        <f t="shared" si="26"/>
        <v>516209</v>
      </c>
      <c r="J297" s="46">
        <f t="shared" si="24"/>
        <v>0.37925032877094766</v>
      </c>
      <c r="K297" s="8"/>
      <c r="L297" s="8"/>
    </row>
    <row r="298" spans="1:12" ht="15.75">
      <c r="B298" s="58" t="s">
        <v>68</v>
      </c>
      <c r="C298" s="59">
        <v>988876</v>
      </c>
      <c r="D298" s="128">
        <f t="shared" si="23"/>
        <v>41.045193976350191</v>
      </c>
      <c r="E298" s="62">
        <v>0</v>
      </c>
      <c r="F298" s="130">
        <f t="shared" si="27"/>
        <v>0</v>
      </c>
      <c r="G298" s="59">
        <v>1420361</v>
      </c>
      <c r="H298" s="130">
        <f t="shared" si="25"/>
        <v>58.954806023649809</v>
      </c>
      <c r="I298" s="60">
        <f t="shared" si="26"/>
        <v>2409237</v>
      </c>
      <c r="J298" s="63">
        <f t="shared" si="24"/>
        <v>1.7700271098278635</v>
      </c>
      <c r="K298" s="8"/>
      <c r="L298" s="8"/>
    </row>
    <row r="299" spans="1:12" ht="15.75">
      <c r="B299" s="9" t="s">
        <v>69</v>
      </c>
      <c r="C299" s="8">
        <v>505094</v>
      </c>
      <c r="D299" s="120">
        <f t="shared" si="23"/>
        <v>53.496993075282205</v>
      </c>
      <c r="E299" s="28">
        <v>7254</v>
      </c>
      <c r="F299" s="119">
        <f t="shared" si="27"/>
        <v>0.76830686519360181</v>
      </c>
      <c r="G299" s="8">
        <v>431806</v>
      </c>
      <c r="H299" s="119">
        <f t="shared" si="25"/>
        <v>45.734700059524187</v>
      </c>
      <c r="I299" s="19">
        <f t="shared" si="26"/>
        <v>944154</v>
      </c>
      <c r="J299" s="46">
        <f t="shared" si="24"/>
        <v>0.69365453703907787</v>
      </c>
      <c r="K299" s="8"/>
      <c r="L299" s="8"/>
    </row>
    <row r="300" spans="1:12" ht="15.75">
      <c r="B300" s="9" t="s">
        <v>325</v>
      </c>
      <c r="C300" s="8">
        <v>0</v>
      </c>
      <c r="D300" s="120">
        <f t="shared" si="23"/>
        <v>0</v>
      </c>
      <c r="E300" s="28">
        <v>0</v>
      </c>
      <c r="F300" s="119">
        <f t="shared" si="27"/>
        <v>0</v>
      </c>
      <c r="G300" s="8">
        <v>70243</v>
      </c>
      <c r="H300" s="119">
        <f t="shared" si="25"/>
        <v>100</v>
      </c>
      <c r="I300" s="19">
        <f t="shared" si="26"/>
        <v>70243</v>
      </c>
      <c r="J300" s="46">
        <f t="shared" si="24"/>
        <v>5.1606385870563425E-2</v>
      </c>
      <c r="K300" s="8"/>
      <c r="L300" s="8"/>
    </row>
    <row r="301" spans="1:12" ht="15.75">
      <c r="B301" s="9" t="s">
        <v>326</v>
      </c>
      <c r="C301" s="8">
        <v>0</v>
      </c>
      <c r="D301" s="120">
        <f t="shared" si="23"/>
        <v>0</v>
      </c>
      <c r="E301" s="28">
        <v>0</v>
      </c>
      <c r="F301" s="119">
        <f t="shared" si="27"/>
        <v>0</v>
      </c>
      <c r="G301" s="8">
        <v>133356</v>
      </c>
      <c r="H301" s="119">
        <f t="shared" si="25"/>
        <v>100</v>
      </c>
      <c r="I301" s="19">
        <f t="shared" si="26"/>
        <v>133356</v>
      </c>
      <c r="J301" s="46">
        <f t="shared" si="24"/>
        <v>9.7974477088889372E-2</v>
      </c>
      <c r="K301" s="8"/>
      <c r="L301" s="8"/>
    </row>
    <row r="302" spans="1:12" ht="15.75">
      <c r="B302" s="9" t="s">
        <v>226</v>
      </c>
      <c r="C302" s="8">
        <v>0</v>
      </c>
      <c r="D302" s="120">
        <f t="shared" si="23"/>
        <v>0</v>
      </c>
      <c r="E302" s="28">
        <v>0</v>
      </c>
      <c r="F302" s="119">
        <f t="shared" si="27"/>
        <v>0</v>
      </c>
      <c r="G302" s="8">
        <v>622888</v>
      </c>
      <c r="H302" s="119">
        <f t="shared" si="25"/>
        <v>100</v>
      </c>
      <c r="I302" s="19">
        <f t="shared" si="26"/>
        <v>622888</v>
      </c>
      <c r="J302" s="46">
        <f t="shared" si="24"/>
        <v>0.45762564927670391</v>
      </c>
      <c r="K302" s="8"/>
      <c r="L302" s="8"/>
    </row>
    <row r="303" spans="1:12" ht="15.75">
      <c r="B303" s="9" t="s">
        <v>227</v>
      </c>
      <c r="C303" s="8">
        <v>4806570</v>
      </c>
      <c r="D303" s="120">
        <f t="shared" si="23"/>
        <v>98.56729352488037</v>
      </c>
      <c r="E303" s="28">
        <v>0</v>
      </c>
      <c r="F303" s="119">
        <f t="shared" si="27"/>
        <v>0</v>
      </c>
      <c r="G303" s="8">
        <v>69865</v>
      </c>
      <c r="H303" s="119">
        <f t="shared" si="25"/>
        <v>1.4327064751196315</v>
      </c>
      <c r="I303" s="19">
        <f t="shared" si="26"/>
        <v>4876435</v>
      </c>
      <c r="J303" s="46">
        <f t="shared" si="24"/>
        <v>3.5826372205446946</v>
      </c>
      <c r="K303" s="8"/>
      <c r="L303" s="8"/>
    </row>
    <row r="304" spans="1:12" ht="15.75">
      <c r="B304" s="104" t="s">
        <v>228</v>
      </c>
      <c r="C304" s="65">
        <v>23873</v>
      </c>
      <c r="D304" s="127">
        <f t="shared" si="23"/>
        <v>10.000041888501187</v>
      </c>
      <c r="E304" s="105">
        <v>0</v>
      </c>
      <c r="F304" s="127">
        <f t="shared" si="27"/>
        <v>0</v>
      </c>
      <c r="G304" s="65">
        <v>214856</v>
      </c>
      <c r="H304" s="127">
        <f t="shared" si="25"/>
        <v>89.999958111498813</v>
      </c>
      <c r="I304" s="66">
        <f t="shared" si="26"/>
        <v>238729</v>
      </c>
      <c r="J304" s="106">
        <f t="shared" si="24"/>
        <v>0.17539030070603104</v>
      </c>
      <c r="K304" s="8"/>
      <c r="L304" s="8"/>
    </row>
    <row r="305" spans="2:12" ht="15.75">
      <c r="B305" s="9" t="s">
        <v>229</v>
      </c>
      <c r="C305" s="13">
        <v>147670</v>
      </c>
      <c r="D305" s="120">
        <f t="shared" si="23"/>
        <v>50.026932627777533</v>
      </c>
      <c r="E305" s="61">
        <v>0</v>
      </c>
      <c r="F305" s="120">
        <f t="shared" si="27"/>
        <v>0</v>
      </c>
      <c r="G305" s="13">
        <v>147511</v>
      </c>
      <c r="H305" s="120">
        <f t="shared" si="25"/>
        <v>49.973067372222467</v>
      </c>
      <c r="I305" s="55">
        <f t="shared" si="26"/>
        <v>295181</v>
      </c>
      <c r="J305" s="46">
        <f t="shared" si="24"/>
        <v>0.21686466391894971</v>
      </c>
      <c r="K305" s="8"/>
      <c r="L305" s="8"/>
    </row>
    <row r="306" spans="2:12" ht="15.75">
      <c r="B306" s="9" t="s">
        <v>230</v>
      </c>
      <c r="C306" s="8">
        <v>0</v>
      </c>
      <c r="D306" s="120">
        <v>0</v>
      </c>
      <c r="E306" s="28">
        <v>0</v>
      </c>
      <c r="F306" s="119">
        <v>0</v>
      </c>
      <c r="G306" s="8"/>
      <c r="H306" s="119">
        <v>0</v>
      </c>
      <c r="I306" s="19">
        <f t="shared" si="26"/>
        <v>0</v>
      </c>
      <c r="J306" s="46">
        <f t="shared" si="24"/>
        <v>0</v>
      </c>
      <c r="K306" s="8"/>
      <c r="L306" s="8"/>
    </row>
    <row r="307" spans="2:12" ht="15.75">
      <c r="B307" s="9" t="s">
        <v>231</v>
      </c>
      <c r="C307" s="8">
        <v>347853</v>
      </c>
      <c r="D307" s="120">
        <f t="shared" si="23"/>
        <v>59.884931025756238</v>
      </c>
      <c r="E307" s="28">
        <v>0</v>
      </c>
      <c r="F307" s="119">
        <f t="shared" si="27"/>
        <v>0</v>
      </c>
      <c r="G307" s="8">
        <v>233016</v>
      </c>
      <c r="H307" s="119">
        <f t="shared" si="25"/>
        <v>40.115068974243762</v>
      </c>
      <c r="I307" s="19">
        <f t="shared" si="26"/>
        <v>580869</v>
      </c>
      <c r="J307" s="46">
        <f t="shared" si="24"/>
        <v>0.42675497564523596</v>
      </c>
      <c r="K307" s="8"/>
      <c r="L307" s="8"/>
    </row>
    <row r="308" spans="2:12" ht="15.75">
      <c r="B308" s="9" t="s">
        <v>70</v>
      </c>
      <c r="C308" s="8">
        <v>136120</v>
      </c>
      <c r="D308" s="120">
        <f t="shared" si="23"/>
        <v>26.131193488318523</v>
      </c>
      <c r="E308" s="28">
        <v>0</v>
      </c>
      <c r="F308" s="119">
        <f t="shared" si="27"/>
        <v>0</v>
      </c>
      <c r="G308" s="8">
        <v>384790</v>
      </c>
      <c r="H308" s="119">
        <f t="shared" si="25"/>
        <v>73.868806511681484</v>
      </c>
      <c r="I308" s="19">
        <f t="shared" si="26"/>
        <v>520910</v>
      </c>
      <c r="J308" s="46">
        <f t="shared" si="24"/>
        <v>0.3827040767597511</v>
      </c>
      <c r="K308" s="8"/>
      <c r="L308" s="8"/>
    </row>
    <row r="309" spans="2:12" ht="15.75">
      <c r="B309" s="104" t="s">
        <v>232</v>
      </c>
      <c r="C309" s="65">
        <v>80450</v>
      </c>
      <c r="D309" s="127">
        <f t="shared" si="23"/>
        <v>19.488903800639051</v>
      </c>
      <c r="E309" s="105">
        <v>0</v>
      </c>
      <c r="F309" s="127">
        <f t="shared" si="27"/>
        <v>0</v>
      </c>
      <c r="G309" s="65">
        <v>332349</v>
      </c>
      <c r="H309" s="127">
        <f t="shared" si="25"/>
        <v>80.511096199360949</v>
      </c>
      <c r="I309" s="66">
        <f t="shared" si="26"/>
        <v>412799</v>
      </c>
      <c r="J309" s="106">
        <f t="shared" si="24"/>
        <v>0.30327668922145573</v>
      </c>
      <c r="K309" s="8"/>
      <c r="L309" s="8"/>
    </row>
    <row r="310" spans="2:12" ht="15.75">
      <c r="B310" s="25" t="s">
        <v>71</v>
      </c>
      <c r="C310" s="13">
        <v>365354</v>
      </c>
      <c r="D310" s="120">
        <f t="shared" si="23"/>
        <v>27.352773167249499</v>
      </c>
      <c r="E310" s="61">
        <v>0</v>
      </c>
      <c r="F310" s="120">
        <f t="shared" si="27"/>
        <v>0</v>
      </c>
      <c r="G310" s="13">
        <v>970357</v>
      </c>
      <c r="H310" s="120">
        <f t="shared" si="25"/>
        <v>72.647226832750505</v>
      </c>
      <c r="I310" s="55">
        <f t="shared" si="26"/>
        <v>1335711</v>
      </c>
      <c r="J310" s="44">
        <f t="shared" si="24"/>
        <v>0.98132507548874837</v>
      </c>
      <c r="K310" s="8"/>
      <c r="L310" s="8"/>
    </row>
    <row r="311" spans="2:12" ht="15.75">
      <c r="B311" s="25" t="s">
        <v>72</v>
      </c>
      <c r="C311" s="13">
        <v>280079</v>
      </c>
      <c r="D311" s="120">
        <f t="shared" si="23"/>
        <v>31.144596935791284</v>
      </c>
      <c r="E311" s="61">
        <v>0</v>
      </c>
      <c r="F311" s="120">
        <f t="shared" si="27"/>
        <v>0</v>
      </c>
      <c r="G311" s="13">
        <v>619207</v>
      </c>
      <c r="H311" s="120">
        <f t="shared" si="25"/>
        <v>68.855403064208716</v>
      </c>
      <c r="I311" s="55">
        <f t="shared" si="26"/>
        <v>899286</v>
      </c>
      <c r="J311" s="44">
        <f t="shared" si="24"/>
        <v>0.66069074959776064</v>
      </c>
      <c r="K311" s="8"/>
      <c r="L311" s="8"/>
    </row>
    <row r="312" spans="2:12" ht="15.75">
      <c r="B312" s="25" t="s">
        <v>73</v>
      </c>
      <c r="C312" s="13">
        <v>0</v>
      </c>
      <c r="D312" s="120">
        <f t="shared" si="23"/>
        <v>0</v>
      </c>
      <c r="E312" s="61">
        <v>0</v>
      </c>
      <c r="F312" s="120">
        <f t="shared" si="27"/>
        <v>0</v>
      </c>
      <c r="G312" s="13">
        <v>62827</v>
      </c>
      <c r="H312" s="120">
        <f t="shared" si="25"/>
        <v>100</v>
      </c>
      <c r="I312" s="55">
        <f t="shared" si="26"/>
        <v>62827</v>
      </c>
      <c r="J312" s="44">
        <f t="shared" si="24"/>
        <v>4.6157971685290899E-2</v>
      </c>
      <c r="K312" s="8"/>
      <c r="L312" s="8"/>
    </row>
    <row r="313" spans="2:12" ht="15.75">
      <c r="B313" s="25" t="s">
        <v>327</v>
      </c>
      <c r="C313" s="13">
        <v>0</v>
      </c>
      <c r="D313" s="120">
        <f t="shared" si="23"/>
        <v>0</v>
      </c>
      <c r="E313" s="61">
        <v>0</v>
      </c>
      <c r="F313" s="120">
        <f t="shared" si="27"/>
        <v>0</v>
      </c>
      <c r="G313" s="13">
        <v>117577</v>
      </c>
      <c r="H313" s="120">
        <f t="shared" si="25"/>
        <v>100</v>
      </c>
      <c r="I313" s="55">
        <f t="shared" si="26"/>
        <v>117577</v>
      </c>
      <c r="J313" s="44">
        <f t="shared" si="24"/>
        <v>8.6381903271546434E-2</v>
      </c>
      <c r="K313" s="8"/>
      <c r="L313" s="8"/>
    </row>
    <row r="314" spans="2:12" ht="15.75">
      <c r="B314" s="107" t="s">
        <v>74</v>
      </c>
      <c r="C314" s="65">
        <v>0</v>
      </c>
      <c r="D314" s="127">
        <f t="shared" si="23"/>
        <v>0</v>
      </c>
      <c r="E314" s="105">
        <v>0</v>
      </c>
      <c r="F314" s="127">
        <f t="shared" si="27"/>
        <v>0</v>
      </c>
      <c r="G314" s="65">
        <v>1433</v>
      </c>
      <c r="H314" s="127">
        <f t="shared" si="25"/>
        <v>100</v>
      </c>
      <c r="I314" s="66">
        <f t="shared" si="26"/>
        <v>1433</v>
      </c>
      <c r="J314" s="67">
        <f t="shared" si="24"/>
        <v>1.0528017162210811E-3</v>
      </c>
      <c r="K314" s="8"/>
      <c r="L314" s="8"/>
    </row>
    <row r="315" spans="2:12" ht="15.75">
      <c r="B315" s="25" t="s">
        <v>75</v>
      </c>
      <c r="C315" s="13">
        <v>254820</v>
      </c>
      <c r="D315" s="120">
        <f t="shared" si="23"/>
        <v>27.092197676718062</v>
      </c>
      <c r="E315" s="61">
        <v>0</v>
      </c>
      <c r="F315" s="120">
        <f t="shared" si="27"/>
        <v>0</v>
      </c>
      <c r="G315" s="13">
        <v>685746</v>
      </c>
      <c r="H315" s="120">
        <f t="shared" si="25"/>
        <v>72.907802323281928</v>
      </c>
      <c r="I315" s="55">
        <f t="shared" si="26"/>
        <v>940566</v>
      </c>
      <c r="J315" s="44">
        <f t="shared" si="24"/>
        <v>0.69101849198827447</v>
      </c>
      <c r="K315" s="8"/>
      <c r="L315" s="8"/>
    </row>
    <row r="316" spans="2:12" ht="15.75">
      <c r="B316" s="25" t="s">
        <v>233</v>
      </c>
      <c r="C316" s="13">
        <v>387346</v>
      </c>
      <c r="D316" s="120">
        <f t="shared" si="23"/>
        <v>39.810560005262225</v>
      </c>
      <c r="E316" s="61">
        <v>0</v>
      </c>
      <c r="F316" s="120">
        <f t="shared" si="27"/>
        <v>0</v>
      </c>
      <c r="G316" s="13">
        <v>585627</v>
      </c>
      <c r="H316" s="120">
        <f t="shared" si="25"/>
        <v>60.189439994737782</v>
      </c>
      <c r="I316" s="55">
        <f t="shared" si="26"/>
        <v>972973</v>
      </c>
      <c r="J316" s="44">
        <f t="shared" si="24"/>
        <v>0.71482738606892804</v>
      </c>
      <c r="K316" s="8"/>
      <c r="L316" s="8"/>
    </row>
    <row r="317" spans="2:12" ht="15.75">
      <c r="B317" s="25" t="s">
        <v>234</v>
      </c>
      <c r="C317" s="13">
        <v>0</v>
      </c>
      <c r="D317" s="120">
        <v>0</v>
      </c>
      <c r="E317" s="61">
        <v>0</v>
      </c>
      <c r="F317" s="120">
        <v>0</v>
      </c>
      <c r="G317" s="13"/>
      <c r="H317" s="120">
        <v>0</v>
      </c>
      <c r="I317" s="55">
        <f t="shared" si="26"/>
        <v>0</v>
      </c>
      <c r="J317" s="44">
        <f t="shared" si="24"/>
        <v>0</v>
      </c>
      <c r="K317" s="8"/>
      <c r="L317" s="8"/>
    </row>
    <row r="318" spans="2:12" ht="15.75">
      <c r="B318" s="108" t="s">
        <v>76</v>
      </c>
      <c r="C318" s="109">
        <v>-16341</v>
      </c>
      <c r="D318" s="129">
        <f t="shared" si="23"/>
        <v>-2.1890212699833085</v>
      </c>
      <c r="E318" s="110">
        <v>0</v>
      </c>
      <c r="F318" s="129">
        <f t="shared" si="27"/>
        <v>0</v>
      </c>
      <c r="G318" s="109">
        <v>762839</v>
      </c>
      <c r="H318" s="129">
        <f t="shared" si="25"/>
        <v>102.1890212699833</v>
      </c>
      <c r="I318" s="111">
        <f t="shared" si="26"/>
        <v>746498</v>
      </c>
      <c r="J318" s="112">
        <f t="shared" si="24"/>
        <v>0.5484398992013988</v>
      </c>
      <c r="K318" s="8"/>
      <c r="L318" s="8"/>
    </row>
    <row r="319" spans="2:12" ht="15.75">
      <c r="B319" s="25" t="s">
        <v>235</v>
      </c>
      <c r="C319" s="13">
        <v>82788</v>
      </c>
      <c r="D319" s="120">
        <f t="shared" si="23"/>
        <v>22.817800464139442</v>
      </c>
      <c r="E319" s="61">
        <v>0</v>
      </c>
      <c r="F319" s="120">
        <f t="shared" si="27"/>
        <v>0</v>
      </c>
      <c r="G319" s="13">
        <v>280034</v>
      </c>
      <c r="H319" s="120">
        <f t="shared" si="25"/>
        <v>77.182199535860562</v>
      </c>
      <c r="I319" s="55">
        <f t="shared" si="26"/>
        <v>362822</v>
      </c>
      <c r="J319" s="44">
        <f t="shared" si="24"/>
        <v>0.26655940284910334</v>
      </c>
      <c r="K319" s="8"/>
      <c r="L319" s="8"/>
    </row>
    <row r="320" spans="2:12" ht="15.75">
      <c r="B320" s="25" t="s">
        <v>77</v>
      </c>
      <c r="C320" s="13">
        <v>0</v>
      </c>
      <c r="D320" s="120">
        <f t="shared" si="23"/>
        <v>0</v>
      </c>
      <c r="E320" s="61">
        <v>0</v>
      </c>
      <c r="F320" s="120">
        <f t="shared" si="27"/>
        <v>0</v>
      </c>
      <c r="G320" s="13">
        <v>76167</v>
      </c>
      <c r="H320" s="120">
        <f t="shared" si="25"/>
        <v>100</v>
      </c>
      <c r="I320" s="55">
        <f t="shared" si="26"/>
        <v>76167</v>
      </c>
      <c r="J320" s="44">
        <f t="shared" si="24"/>
        <v>5.5958652002380378E-2</v>
      </c>
      <c r="K320" s="8"/>
      <c r="L320" s="8"/>
    </row>
    <row r="321" spans="2:12" ht="15.75">
      <c r="B321" s="25" t="s">
        <v>78</v>
      </c>
      <c r="C321" s="13">
        <v>74373</v>
      </c>
      <c r="D321" s="120">
        <f t="shared" si="23"/>
        <v>29.991047809536099</v>
      </c>
      <c r="E321" s="61">
        <v>0</v>
      </c>
      <c r="F321" s="120">
        <f t="shared" si="27"/>
        <v>0</v>
      </c>
      <c r="G321" s="13">
        <v>173611</v>
      </c>
      <c r="H321" s="120">
        <f t="shared" si="25"/>
        <v>70.008952190463901</v>
      </c>
      <c r="I321" s="55">
        <f t="shared" si="26"/>
        <v>247984</v>
      </c>
      <c r="J321" s="44">
        <f t="shared" si="24"/>
        <v>0.18218979818239256</v>
      </c>
      <c r="K321" s="8"/>
      <c r="L321" s="8"/>
    </row>
    <row r="322" spans="2:12" ht="15.75">
      <c r="B322" s="25" t="s">
        <v>328</v>
      </c>
      <c r="C322" s="13">
        <v>0</v>
      </c>
      <c r="D322" s="120">
        <f t="shared" si="23"/>
        <v>0</v>
      </c>
      <c r="E322" s="61">
        <v>0</v>
      </c>
      <c r="F322" s="120">
        <f t="shared" si="27"/>
        <v>0</v>
      </c>
      <c r="G322" s="13">
        <v>117622</v>
      </c>
      <c r="H322" s="120">
        <f t="shared" si="25"/>
        <v>100</v>
      </c>
      <c r="I322" s="55">
        <f t="shared" si="26"/>
        <v>117622</v>
      </c>
      <c r="J322" s="44">
        <f t="shared" si="24"/>
        <v>8.6414964037233769E-2</v>
      </c>
      <c r="K322" s="8"/>
      <c r="L322" s="8"/>
    </row>
    <row r="323" spans="2:12" ht="15.75" customHeight="1">
      <c r="B323" s="72" t="s">
        <v>79</v>
      </c>
      <c r="C323" s="69">
        <v>139218</v>
      </c>
      <c r="D323" s="128">
        <f t="shared" si="23"/>
        <v>15.623688374650701</v>
      </c>
      <c r="E323" s="68">
        <v>0</v>
      </c>
      <c r="F323" s="128">
        <f t="shared" si="27"/>
        <v>0</v>
      </c>
      <c r="G323" s="69">
        <v>751852</v>
      </c>
      <c r="H323" s="128">
        <f t="shared" si="25"/>
        <v>84.376311625349302</v>
      </c>
      <c r="I323" s="70">
        <f t="shared" si="26"/>
        <v>891070</v>
      </c>
      <c r="J323" s="71">
        <f t="shared" si="24"/>
        <v>0.65465458846693558</v>
      </c>
      <c r="K323" s="8"/>
      <c r="L323" s="8"/>
    </row>
    <row r="324" spans="2:12" ht="15.75">
      <c r="B324" s="25" t="s">
        <v>80</v>
      </c>
      <c r="C324" s="13">
        <v>411167</v>
      </c>
      <c r="D324" s="120">
        <f t="shared" si="23"/>
        <v>34.372016659059405</v>
      </c>
      <c r="E324" s="61">
        <v>0</v>
      </c>
      <c r="F324" s="120">
        <f t="shared" si="27"/>
        <v>0</v>
      </c>
      <c r="G324" s="13">
        <v>785059</v>
      </c>
      <c r="H324" s="120">
        <f t="shared" si="25"/>
        <v>65.627983340940588</v>
      </c>
      <c r="I324" s="55">
        <f t="shared" si="26"/>
        <v>1196226</v>
      </c>
      <c r="J324" s="44">
        <f t="shared" si="24"/>
        <v>0.87884772211324413</v>
      </c>
      <c r="K324" s="8"/>
      <c r="L324" s="8"/>
    </row>
    <row r="325" spans="2:12" ht="15.75">
      <c r="B325" s="25" t="s">
        <v>236</v>
      </c>
      <c r="C325" s="13">
        <v>1089634</v>
      </c>
      <c r="D325" s="120">
        <f t="shared" si="23"/>
        <v>76.741544150013212</v>
      </c>
      <c r="E325" s="61">
        <v>0</v>
      </c>
      <c r="F325" s="120">
        <f t="shared" si="27"/>
        <v>0</v>
      </c>
      <c r="G325" s="13">
        <v>330241</v>
      </c>
      <c r="H325" s="120">
        <f t="shared" si="25"/>
        <v>23.258455849986795</v>
      </c>
      <c r="I325" s="55">
        <f t="shared" si="26"/>
        <v>1419875</v>
      </c>
      <c r="J325" s="44">
        <f t="shared" si="24"/>
        <v>1.0431589928956086</v>
      </c>
      <c r="K325" s="8"/>
      <c r="L325" s="8"/>
    </row>
    <row r="326" spans="2:12" ht="15.75">
      <c r="B326" s="25" t="s">
        <v>237</v>
      </c>
      <c r="C326" s="13">
        <v>0</v>
      </c>
      <c r="D326" s="120">
        <v>0</v>
      </c>
      <c r="E326" s="61">
        <v>0</v>
      </c>
      <c r="F326" s="120">
        <v>0</v>
      </c>
      <c r="G326" s="13"/>
      <c r="H326" s="120">
        <v>0</v>
      </c>
      <c r="I326" s="55">
        <f t="shared" si="26"/>
        <v>0</v>
      </c>
      <c r="J326" s="44">
        <f t="shared" si="24"/>
        <v>0</v>
      </c>
      <c r="K326" s="8"/>
      <c r="L326" s="8"/>
    </row>
    <row r="327" spans="2:12" ht="15.75">
      <c r="B327" s="25" t="s">
        <v>81</v>
      </c>
      <c r="C327" s="13">
        <v>417229</v>
      </c>
      <c r="D327" s="120">
        <f t="shared" si="23"/>
        <v>29.023677138903981</v>
      </c>
      <c r="E327" s="61">
        <v>12000</v>
      </c>
      <c r="F327" s="120">
        <f t="shared" si="27"/>
        <v>0.83475531582619567</v>
      </c>
      <c r="G327" s="13">
        <v>1008318</v>
      </c>
      <c r="H327" s="120">
        <f t="shared" si="25"/>
        <v>70.141567545269822</v>
      </c>
      <c r="I327" s="55">
        <f t="shared" si="26"/>
        <v>1437547</v>
      </c>
      <c r="J327" s="44">
        <f t="shared" si="24"/>
        <v>1.0561423229228655</v>
      </c>
      <c r="K327" s="8"/>
      <c r="L327" s="8"/>
    </row>
    <row r="328" spans="2:12" ht="15.75">
      <c r="B328" s="25" t="s">
        <v>238</v>
      </c>
      <c r="C328" s="13">
        <v>0</v>
      </c>
      <c r="D328" s="120">
        <f t="shared" si="23"/>
        <v>0</v>
      </c>
      <c r="E328" s="61">
        <v>0</v>
      </c>
      <c r="F328" s="120">
        <f t="shared" si="27"/>
        <v>0</v>
      </c>
      <c r="G328" s="13">
        <v>847284</v>
      </c>
      <c r="H328" s="120">
        <f t="shared" si="25"/>
        <v>100</v>
      </c>
      <c r="I328" s="55">
        <f t="shared" si="26"/>
        <v>847284</v>
      </c>
      <c r="J328" s="44">
        <f t="shared" si="24"/>
        <v>0.62248572876947827</v>
      </c>
      <c r="K328" s="8"/>
      <c r="L328" s="8"/>
    </row>
    <row r="329" spans="2:12" ht="15.75">
      <c r="B329" s="107" t="s">
        <v>82</v>
      </c>
      <c r="C329" s="65">
        <v>0</v>
      </c>
      <c r="D329" s="127">
        <v>0</v>
      </c>
      <c r="E329" s="105">
        <v>0</v>
      </c>
      <c r="F329" s="127">
        <v>0</v>
      </c>
      <c r="G329" s="65"/>
      <c r="H329" s="127">
        <v>0</v>
      </c>
      <c r="I329" s="66">
        <f t="shared" si="26"/>
        <v>0</v>
      </c>
      <c r="J329" s="67">
        <f t="shared" si="24"/>
        <v>0</v>
      </c>
      <c r="K329" s="8"/>
      <c r="L329" s="8"/>
    </row>
    <row r="330" spans="2:12" ht="15.75">
      <c r="B330" s="25" t="s">
        <v>239</v>
      </c>
      <c r="C330" s="13">
        <v>232352</v>
      </c>
      <c r="D330" s="120">
        <f t="shared" si="23"/>
        <v>66.514754210990361</v>
      </c>
      <c r="E330" s="61">
        <v>0</v>
      </c>
      <c r="F330" s="120">
        <f t="shared" si="27"/>
        <v>0</v>
      </c>
      <c r="G330" s="13">
        <v>116972</v>
      </c>
      <c r="H330" s="120">
        <f t="shared" si="25"/>
        <v>33.485245789009632</v>
      </c>
      <c r="I330" s="55">
        <f t="shared" si="26"/>
        <v>349324</v>
      </c>
      <c r="J330" s="44">
        <f t="shared" si="24"/>
        <v>0.25664264251026719</v>
      </c>
      <c r="K330" s="8"/>
      <c r="L330" s="8"/>
    </row>
    <row r="331" spans="2:12" ht="15.75">
      <c r="B331" s="25" t="s">
        <v>240</v>
      </c>
      <c r="C331" s="13">
        <v>0</v>
      </c>
      <c r="D331" s="120">
        <v>0</v>
      </c>
      <c r="E331" s="61">
        <v>0</v>
      </c>
      <c r="F331" s="120">
        <v>0</v>
      </c>
      <c r="G331" s="13"/>
      <c r="H331" s="120">
        <v>0</v>
      </c>
      <c r="I331" s="55">
        <f t="shared" si="26"/>
        <v>0</v>
      </c>
      <c r="J331" s="44">
        <f t="shared" si="24"/>
        <v>0</v>
      </c>
      <c r="K331" s="8"/>
      <c r="L331" s="8"/>
    </row>
    <row r="332" spans="2:12" ht="15.75">
      <c r="B332" s="9" t="s">
        <v>83</v>
      </c>
      <c r="C332" s="13">
        <v>0</v>
      </c>
      <c r="D332" s="120">
        <v>0</v>
      </c>
      <c r="E332" s="61">
        <v>0</v>
      </c>
      <c r="F332" s="120">
        <v>0</v>
      </c>
      <c r="G332" s="13"/>
      <c r="H332" s="120">
        <v>0</v>
      </c>
      <c r="I332" s="55">
        <f t="shared" si="26"/>
        <v>0</v>
      </c>
      <c r="J332" s="44">
        <f t="shared" si="24"/>
        <v>0</v>
      </c>
      <c r="K332" s="8"/>
      <c r="L332" s="8"/>
    </row>
    <row r="333" spans="2:12" ht="15.75">
      <c r="B333" s="113" t="s">
        <v>84</v>
      </c>
      <c r="C333" s="109">
        <v>2562418</v>
      </c>
      <c r="D333" s="129">
        <f t="shared" si="23"/>
        <v>47.492122542308266</v>
      </c>
      <c r="E333" s="110">
        <v>0</v>
      </c>
      <c r="F333" s="129">
        <f t="shared" si="27"/>
        <v>0</v>
      </c>
      <c r="G333" s="109">
        <v>2833041</v>
      </c>
      <c r="H333" s="129">
        <f t="shared" si="25"/>
        <v>52.507877457691734</v>
      </c>
      <c r="I333" s="111">
        <f t="shared" si="26"/>
        <v>5395459</v>
      </c>
      <c r="J333" s="112">
        <f t="shared" si="24"/>
        <v>3.9639556838803056</v>
      </c>
      <c r="K333" s="8"/>
      <c r="L333" s="8"/>
    </row>
    <row r="334" spans="2:12" ht="15.75">
      <c r="B334" s="9" t="s">
        <v>241</v>
      </c>
      <c r="C334" s="13">
        <v>0</v>
      </c>
      <c r="D334" s="120">
        <v>0</v>
      </c>
      <c r="E334" s="61">
        <v>0</v>
      </c>
      <c r="F334" s="120">
        <v>0</v>
      </c>
      <c r="G334" s="13"/>
      <c r="H334" s="120">
        <v>0</v>
      </c>
      <c r="I334" s="55">
        <f t="shared" si="26"/>
        <v>0</v>
      </c>
      <c r="J334" s="44">
        <f t="shared" si="24"/>
        <v>0</v>
      </c>
      <c r="K334" s="8"/>
      <c r="L334" s="8"/>
    </row>
    <row r="335" spans="2:12" ht="15.75">
      <c r="B335" s="9" t="s">
        <v>85</v>
      </c>
      <c r="C335" s="13">
        <v>163946</v>
      </c>
      <c r="D335" s="120">
        <f t="shared" si="23"/>
        <v>29.071223131292712</v>
      </c>
      <c r="E335" s="61">
        <v>0</v>
      </c>
      <c r="F335" s="120">
        <f t="shared" si="27"/>
        <v>0</v>
      </c>
      <c r="G335" s="13">
        <v>400000</v>
      </c>
      <c r="H335" s="120">
        <f t="shared" si="25"/>
        <v>70.928776868707288</v>
      </c>
      <c r="I335" s="55">
        <f t="shared" si="26"/>
        <v>563946</v>
      </c>
      <c r="J335" s="44">
        <f t="shared" si="24"/>
        <v>0.41432192369575283</v>
      </c>
      <c r="K335" s="8"/>
      <c r="L335" s="8"/>
    </row>
    <row r="336" spans="2:12" ht="15.75">
      <c r="B336" s="9" t="s">
        <v>86</v>
      </c>
      <c r="C336" s="13">
        <v>0</v>
      </c>
      <c r="D336" s="120">
        <v>0</v>
      </c>
      <c r="E336" s="61">
        <v>0</v>
      </c>
      <c r="F336" s="120">
        <v>0</v>
      </c>
      <c r="G336" s="13"/>
      <c r="H336" s="120">
        <v>0</v>
      </c>
      <c r="I336" s="55">
        <f t="shared" si="26"/>
        <v>0</v>
      </c>
      <c r="J336" s="44">
        <f t="shared" si="24"/>
        <v>0</v>
      </c>
      <c r="K336" s="8"/>
      <c r="L336" s="8"/>
    </row>
    <row r="337" spans="2:12" ht="15.75">
      <c r="B337" s="9" t="s">
        <v>242</v>
      </c>
      <c r="C337" s="13">
        <v>160923</v>
      </c>
      <c r="D337" s="120">
        <f t="shared" si="23"/>
        <v>52.60245225105664</v>
      </c>
      <c r="E337" s="61">
        <v>0</v>
      </c>
      <c r="F337" s="120">
        <f t="shared" si="27"/>
        <v>0</v>
      </c>
      <c r="G337" s="13">
        <v>145000</v>
      </c>
      <c r="H337" s="120">
        <f t="shared" si="25"/>
        <v>47.397547748943367</v>
      </c>
      <c r="I337" s="55">
        <f t="shared" si="26"/>
        <v>305923</v>
      </c>
      <c r="J337" s="44">
        <f t="shared" si="24"/>
        <v>0.22475663603035712</v>
      </c>
      <c r="K337" s="8"/>
      <c r="L337" s="8"/>
    </row>
    <row r="338" spans="2:12" ht="15.75">
      <c r="B338" s="9" t="s">
        <v>87</v>
      </c>
      <c r="C338" s="13">
        <v>563975</v>
      </c>
      <c r="D338" s="120">
        <f t="shared" si="23"/>
        <v>22.479378042971792</v>
      </c>
      <c r="E338" s="61">
        <v>0</v>
      </c>
      <c r="F338" s="120">
        <f t="shared" si="27"/>
        <v>0</v>
      </c>
      <c r="G338" s="13">
        <v>1944880</v>
      </c>
      <c r="H338" s="120">
        <f t="shared" si="25"/>
        <v>77.520621957028197</v>
      </c>
      <c r="I338" s="55">
        <f t="shared" si="26"/>
        <v>2508855</v>
      </c>
      <c r="J338" s="44">
        <f t="shared" si="24"/>
        <v>1.8432148288554364</v>
      </c>
      <c r="K338" s="8"/>
      <c r="L338" s="8"/>
    </row>
    <row r="339" spans="2:12" ht="15.75">
      <c r="B339" s="9" t="s">
        <v>243</v>
      </c>
      <c r="C339" s="8">
        <v>315600</v>
      </c>
      <c r="D339" s="119">
        <f t="shared" si="23"/>
        <v>91.970368988850481</v>
      </c>
      <c r="E339" s="28">
        <v>0</v>
      </c>
      <c r="F339" s="119">
        <f t="shared" si="27"/>
        <v>0</v>
      </c>
      <c r="G339" s="8">
        <v>27554</v>
      </c>
      <c r="H339" s="119">
        <f t="shared" si="25"/>
        <v>8.0296310111495135</v>
      </c>
      <c r="I339" s="19">
        <f t="shared" si="26"/>
        <v>343154</v>
      </c>
      <c r="J339" s="44">
        <f t="shared" si="24"/>
        <v>0.25210964419269283</v>
      </c>
      <c r="K339" s="8"/>
      <c r="L339" s="8"/>
    </row>
    <row r="340" spans="2:12" ht="15.75">
      <c r="B340" s="9"/>
      <c r="C340" s="8"/>
      <c r="D340" s="119"/>
      <c r="E340" s="17"/>
      <c r="F340" s="119"/>
      <c r="G340" s="8"/>
      <c r="H340" s="119"/>
      <c r="I340" s="19"/>
      <c r="J340" s="44"/>
      <c r="K340" s="8"/>
      <c r="L340" s="8"/>
    </row>
    <row r="341" spans="2:12" ht="16.5" thickBot="1">
      <c r="B341" s="31" t="s">
        <v>23</v>
      </c>
      <c r="C341" s="27">
        <f>SUM(C294:C340)</f>
        <v>15506308</v>
      </c>
      <c r="D341" s="118">
        <f>(C341/I341)*100</f>
        <v>43.942434910037967</v>
      </c>
      <c r="E341" s="50">
        <f>SUM(E294:E340)</f>
        <v>19254</v>
      </c>
      <c r="F341" s="118">
        <f>(E341/I341)*100</f>
        <v>5.4562803844594797E-2</v>
      </c>
      <c r="G341" s="27">
        <f>SUM(G294:G340)</f>
        <v>19762214</v>
      </c>
      <c r="H341" s="118">
        <f>(G341/I341)*100</f>
        <v>56.003002286117429</v>
      </c>
      <c r="I341" s="28">
        <f>SUM(I294:I340)</f>
        <v>35287776</v>
      </c>
      <c r="J341" s="45">
        <f>(I341/$I$343)*100</f>
        <v>25.925353199180094</v>
      </c>
      <c r="K341" s="8"/>
      <c r="L341" s="8"/>
    </row>
    <row r="342" spans="2:12" s="30" customFormat="1" ht="8.25" customHeight="1" thickTop="1">
      <c r="B342" s="32"/>
      <c r="C342" s="33"/>
      <c r="D342" s="34"/>
      <c r="E342" s="34"/>
      <c r="F342" s="34"/>
      <c r="G342" s="33"/>
      <c r="H342" s="34"/>
      <c r="I342" s="35"/>
      <c r="J342" s="47"/>
      <c r="K342" s="13"/>
      <c r="L342" s="13"/>
    </row>
    <row r="343" spans="2:12" s="30" customFormat="1" ht="29.25" customHeight="1" thickBot="1">
      <c r="B343" s="36" t="s">
        <v>1</v>
      </c>
      <c r="C343" s="37">
        <f>SUM(C50,C162,C289,C341)</f>
        <v>47322091.299999997</v>
      </c>
      <c r="D343" s="37"/>
      <c r="E343" s="37">
        <f>SUM(E50,E162,E289,E341)</f>
        <v>1999446</v>
      </c>
      <c r="F343" s="37"/>
      <c r="G343" s="37">
        <f>SUM(G50,G162,G289,G341)</f>
        <v>86791462.700000003</v>
      </c>
      <c r="H343" s="37"/>
      <c r="I343" s="37">
        <f>SUM(I50,I162,I289,I341)</f>
        <v>136113000</v>
      </c>
      <c r="J343" s="51">
        <f>SUM(J50,J162,J289,J341)</f>
        <v>100</v>
      </c>
      <c r="K343" s="13"/>
      <c r="L343" s="13"/>
    </row>
    <row r="344" spans="2:12" ht="15.75" thickTop="1">
      <c r="C344" s="8"/>
      <c r="D344" s="8"/>
      <c r="E344" s="8"/>
      <c r="F344" s="8"/>
      <c r="G344" s="8"/>
      <c r="H344" s="8"/>
      <c r="I344" s="19"/>
      <c r="J344" s="48" t="s">
        <v>0</v>
      </c>
      <c r="K344" s="8"/>
      <c r="L344" s="8"/>
    </row>
    <row r="345" spans="2:12" ht="15.75">
      <c r="B345" s="18"/>
      <c r="C345" s="8"/>
      <c r="D345" s="8"/>
      <c r="E345" s="8"/>
      <c r="F345" s="8"/>
      <c r="G345" s="8"/>
      <c r="H345" s="8"/>
      <c r="I345" s="19"/>
      <c r="J345" s="48"/>
      <c r="K345" s="8"/>
      <c r="L345" s="8"/>
    </row>
    <row r="346" spans="2:12">
      <c r="B346" s="10"/>
      <c r="C346" s="8"/>
      <c r="D346" s="8"/>
      <c r="E346" s="8"/>
      <c r="F346" s="8"/>
      <c r="G346" s="8"/>
      <c r="H346" s="8"/>
      <c r="I346" s="19"/>
      <c r="J346" s="48"/>
      <c r="K346" s="8"/>
      <c r="L346" s="8"/>
    </row>
    <row r="347" spans="2:12">
      <c r="B347" s="10"/>
      <c r="C347" s="8"/>
      <c r="D347" s="8"/>
      <c r="E347" s="8"/>
      <c r="F347" s="8"/>
      <c r="G347" s="8"/>
      <c r="H347" s="8"/>
      <c r="I347" s="19"/>
      <c r="J347" s="48"/>
      <c r="K347" s="8"/>
      <c r="L347" s="8"/>
    </row>
    <row r="348" spans="2:12" ht="15.75">
      <c r="B348" s="18"/>
      <c r="C348" s="8"/>
      <c r="D348" s="8"/>
      <c r="E348" s="8"/>
      <c r="F348" s="8"/>
      <c r="G348" s="8"/>
      <c r="H348" s="8"/>
      <c r="I348" s="19"/>
      <c r="J348" s="48"/>
      <c r="K348" s="8"/>
      <c r="L348" s="8"/>
    </row>
    <row r="349" spans="2:12">
      <c r="B349" s="10"/>
      <c r="C349" s="8"/>
      <c r="D349" s="8"/>
      <c r="E349" s="8"/>
      <c r="F349" s="8"/>
      <c r="G349" s="8"/>
      <c r="H349" s="8"/>
      <c r="I349" s="19"/>
      <c r="J349" s="48"/>
      <c r="K349" s="8"/>
      <c r="L349" s="8"/>
    </row>
    <row r="350" spans="2:12">
      <c r="B350" s="10"/>
      <c r="C350" s="8"/>
      <c r="D350" s="8"/>
      <c r="E350" s="8"/>
      <c r="F350" s="8"/>
      <c r="G350" s="8"/>
      <c r="H350" s="8"/>
      <c r="I350" s="19"/>
      <c r="J350" s="48"/>
      <c r="K350" s="8"/>
      <c r="L350" s="8"/>
    </row>
    <row r="351" spans="2:12">
      <c r="B351" s="10"/>
      <c r="C351" s="8"/>
      <c r="D351" s="8"/>
      <c r="E351" s="8"/>
      <c r="F351" s="8"/>
      <c r="G351" s="8"/>
      <c r="H351" s="8"/>
      <c r="I351" s="19"/>
      <c r="J351" s="48"/>
      <c r="K351" s="8"/>
      <c r="L351" s="8"/>
    </row>
    <row r="352" spans="2:12">
      <c r="I352" s="19"/>
      <c r="J352" s="48"/>
      <c r="K352" s="8"/>
      <c r="L352" s="8"/>
    </row>
    <row r="353" spans="2:12">
      <c r="B353" s="10"/>
      <c r="C353" s="8"/>
      <c r="D353" s="8"/>
      <c r="E353" s="8"/>
      <c r="F353" s="8"/>
      <c r="G353" s="8"/>
      <c r="H353" s="8"/>
      <c r="I353" s="19"/>
      <c r="J353" s="48"/>
      <c r="K353" s="8"/>
      <c r="L353" s="8"/>
    </row>
    <row r="354" spans="2:12">
      <c r="B354" s="10"/>
      <c r="C354" s="8"/>
      <c r="D354" s="8"/>
      <c r="E354" s="8"/>
      <c r="F354" s="8"/>
      <c r="G354" s="8"/>
      <c r="H354" s="8"/>
      <c r="I354" s="19"/>
      <c r="J354" s="48"/>
      <c r="K354" s="8"/>
      <c r="L354" s="8"/>
    </row>
    <row r="355" spans="2:12">
      <c r="B355" s="10"/>
      <c r="C355" s="8"/>
      <c r="D355" s="8"/>
      <c r="E355" s="8"/>
      <c r="F355" s="8"/>
      <c r="G355" s="8"/>
      <c r="H355" s="8"/>
      <c r="I355" s="19"/>
      <c r="J355" s="48"/>
      <c r="K355" s="8"/>
      <c r="L355" s="8"/>
    </row>
    <row r="356" spans="2:12">
      <c r="B356" s="10"/>
      <c r="C356" s="8"/>
      <c r="D356" s="8"/>
      <c r="E356" s="8"/>
      <c r="F356" s="8"/>
      <c r="G356" s="8"/>
      <c r="H356" s="8"/>
      <c r="I356" s="19"/>
      <c r="J356" s="48"/>
      <c r="K356" s="8"/>
      <c r="L356" s="8"/>
    </row>
    <row r="357" spans="2:12">
      <c r="B357" s="10"/>
      <c r="C357" s="8"/>
      <c r="D357" s="8"/>
      <c r="E357" s="8"/>
      <c r="F357" s="8"/>
      <c r="G357" s="8"/>
      <c r="H357" s="8"/>
      <c r="I357" s="19"/>
      <c r="J357" s="49"/>
      <c r="K357" s="8"/>
      <c r="L357" s="8"/>
    </row>
    <row r="358" spans="2:12">
      <c r="B358" s="10"/>
      <c r="C358" s="8"/>
      <c r="D358" s="8"/>
      <c r="E358" s="8"/>
      <c r="F358" s="8"/>
      <c r="G358" s="8"/>
      <c r="H358" s="8"/>
      <c r="I358" s="19"/>
      <c r="J358" s="49"/>
      <c r="K358" s="8"/>
      <c r="L358" s="8"/>
    </row>
    <row r="359" spans="2:12">
      <c r="B359" s="10"/>
      <c r="C359" s="8"/>
      <c r="D359" s="8"/>
      <c r="E359" s="8"/>
      <c r="F359" s="8"/>
      <c r="G359" s="8"/>
      <c r="H359" s="8"/>
      <c r="I359" s="19"/>
      <c r="J359" s="49"/>
      <c r="K359" s="8"/>
      <c r="L359" s="8"/>
    </row>
    <row r="360" spans="2:12">
      <c r="C360" s="8"/>
      <c r="D360" s="8"/>
      <c r="E360" s="8"/>
      <c r="F360" s="8"/>
      <c r="G360" s="8"/>
      <c r="H360" s="8"/>
      <c r="I360" s="19"/>
      <c r="J360" s="49"/>
      <c r="K360" s="8"/>
      <c r="L360" s="8"/>
    </row>
    <row r="361" spans="2:12">
      <c r="C361" s="11"/>
      <c r="D361" s="11"/>
      <c r="E361" s="11"/>
      <c r="F361" s="11"/>
      <c r="G361" s="12"/>
      <c r="H361" s="12"/>
      <c r="I361" s="19"/>
      <c r="J361" s="49"/>
      <c r="K361" s="8"/>
      <c r="L361" s="8"/>
    </row>
    <row r="362" spans="2:12">
      <c r="C362" s="11"/>
      <c r="D362" s="11"/>
      <c r="E362" s="11"/>
      <c r="F362" s="11"/>
      <c r="G362" s="11"/>
      <c r="H362" s="11"/>
      <c r="I362" s="19"/>
      <c r="J362" s="49"/>
      <c r="K362" s="8"/>
      <c r="L362" s="8"/>
    </row>
  </sheetData>
  <mergeCells count="3">
    <mergeCell ref="B2:J2"/>
    <mergeCell ref="B1:J1"/>
    <mergeCell ref="C5:H5"/>
  </mergeCells>
  <phoneticPr fontId="0" type="noConversion"/>
  <printOptions horizontalCentered="1" verticalCentered="1"/>
  <pageMargins left="0.5" right="0.25" top="0.75" bottom="0.75" header="0.5" footer="0.5"/>
  <pageSetup scale="60" orientation="portrait" horizontalDpi="300" verticalDpi="300" r:id="rId1"/>
  <headerFooter alignWithMargins="0">
    <oddHeader>&amp;RPage &amp;P of &amp;N</oddHeader>
  </headerFooter>
  <rowBreaks count="1" manualBreakCount="1">
    <brk id="243" max="10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4:F81"/>
  <sheetViews>
    <sheetView topLeftCell="A43" zoomScale="85" zoomScaleNormal="85" workbookViewId="0">
      <selection activeCell="F76" sqref="F76"/>
    </sheetView>
  </sheetViews>
  <sheetFormatPr defaultRowHeight="15"/>
  <cols>
    <col min="1" max="1" width="13.21875" customWidth="1"/>
  </cols>
  <sheetData>
    <row r="4" spans="1:6">
      <c r="A4">
        <v>28000</v>
      </c>
      <c r="B4">
        <v>28000</v>
      </c>
      <c r="E4">
        <v>38936</v>
      </c>
      <c r="F4">
        <v>38936</v>
      </c>
    </row>
    <row r="5" spans="1:6">
      <c r="A5">
        <v>107186</v>
      </c>
      <c r="B5">
        <v>107186</v>
      </c>
      <c r="E5">
        <v>101818</v>
      </c>
      <c r="F5">
        <v>101818</v>
      </c>
    </row>
    <row r="6" spans="1:6">
      <c r="A6">
        <v>104000</v>
      </c>
      <c r="B6">
        <v>104000</v>
      </c>
      <c r="E6">
        <v>134689</v>
      </c>
      <c r="F6">
        <v>134689</v>
      </c>
    </row>
    <row r="7" spans="1:6">
      <c r="A7">
        <v>36316</v>
      </c>
      <c r="B7">
        <v>36316</v>
      </c>
      <c r="E7">
        <v>213000</v>
      </c>
      <c r="F7">
        <v>213000</v>
      </c>
    </row>
    <row r="8" spans="1:6">
      <c r="A8">
        <v>45000</v>
      </c>
      <c r="B8">
        <v>45000</v>
      </c>
      <c r="E8">
        <v>72500</v>
      </c>
      <c r="F8">
        <v>72500</v>
      </c>
    </row>
    <row r="9" spans="1:6">
      <c r="A9">
        <v>105245</v>
      </c>
      <c r="B9">
        <v>105245</v>
      </c>
      <c r="E9">
        <v>227500</v>
      </c>
      <c r="F9">
        <v>227500</v>
      </c>
    </row>
    <row r="10" spans="1:6">
      <c r="B10">
        <v>80000</v>
      </c>
      <c r="E10">
        <v>123013</v>
      </c>
      <c r="F10">
        <v>123013</v>
      </c>
    </row>
    <row r="11" spans="1:6">
      <c r="A11">
        <v>36375</v>
      </c>
      <c r="B11">
        <v>36375</v>
      </c>
      <c r="E11">
        <v>23950</v>
      </c>
      <c r="F11">
        <v>23950</v>
      </c>
    </row>
    <row r="12" spans="1:6">
      <c r="A12">
        <v>259639</v>
      </c>
      <c r="B12">
        <v>259639</v>
      </c>
      <c r="E12">
        <v>202897</v>
      </c>
      <c r="F12">
        <v>202897</v>
      </c>
    </row>
    <row r="13" spans="1:6">
      <c r="A13">
        <v>624000</v>
      </c>
      <c r="B13">
        <v>624000</v>
      </c>
      <c r="E13">
        <v>287063</v>
      </c>
      <c r="F13">
        <v>287063</v>
      </c>
    </row>
    <row r="14" spans="1:6">
      <c r="A14">
        <v>167106</v>
      </c>
      <c r="B14">
        <v>167106</v>
      </c>
      <c r="E14">
        <v>206000</v>
      </c>
      <c r="F14">
        <v>206000</v>
      </c>
    </row>
    <row r="15" spans="1:6">
      <c r="A15">
        <v>28968</v>
      </c>
      <c r="B15">
        <v>28968</v>
      </c>
      <c r="E15">
        <v>133340</v>
      </c>
      <c r="F15">
        <v>133340</v>
      </c>
    </row>
    <row r="16" spans="1:6">
      <c r="A16">
        <v>92086</v>
      </c>
      <c r="E16">
        <v>119769</v>
      </c>
      <c r="F16">
        <v>119769</v>
      </c>
    </row>
    <row r="17" spans="1:6">
      <c r="A17">
        <v>274560</v>
      </c>
      <c r="B17">
        <v>274560</v>
      </c>
      <c r="E17">
        <v>176904</v>
      </c>
      <c r="F17">
        <v>176904</v>
      </c>
    </row>
    <row r="18" spans="1:6">
      <c r="A18">
        <v>1860000</v>
      </c>
      <c r="B18">
        <v>1860000</v>
      </c>
      <c r="E18">
        <v>92000</v>
      </c>
      <c r="F18">
        <v>92000</v>
      </c>
    </row>
    <row r="19" spans="1:6">
      <c r="A19">
        <v>976000</v>
      </c>
      <c r="B19">
        <v>976000</v>
      </c>
      <c r="E19">
        <v>103268</v>
      </c>
      <c r="F19">
        <v>103268</v>
      </c>
    </row>
    <row r="20" spans="1:6">
      <c r="A20">
        <v>50400</v>
      </c>
      <c r="B20">
        <v>50400</v>
      </c>
      <c r="E20">
        <v>30625</v>
      </c>
      <c r="F20">
        <v>30625</v>
      </c>
    </row>
    <row r="21" spans="1:6">
      <c r="A21">
        <v>81400</v>
      </c>
      <c r="B21">
        <v>81400</v>
      </c>
      <c r="E21">
        <v>187973</v>
      </c>
      <c r="F21">
        <v>187973</v>
      </c>
    </row>
    <row r="22" spans="1:6">
      <c r="A22">
        <v>159606</v>
      </c>
      <c r="B22">
        <v>159606</v>
      </c>
      <c r="E22">
        <v>75000</v>
      </c>
      <c r="F22">
        <v>75000</v>
      </c>
    </row>
    <row r="23" spans="1:6">
      <c r="A23">
        <v>67500</v>
      </c>
      <c r="B23">
        <v>67500</v>
      </c>
      <c r="E23">
        <v>91838</v>
      </c>
      <c r="F23">
        <v>91838</v>
      </c>
    </row>
    <row r="24" spans="1:6">
      <c r="A24">
        <v>73227</v>
      </c>
      <c r="B24">
        <v>73227</v>
      </c>
      <c r="E24">
        <v>105902</v>
      </c>
      <c r="F24">
        <v>105902</v>
      </c>
    </row>
    <row r="25" spans="1:6">
      <c r="A25">
        <v>32248.5</v>
      </c>
      <c r="B25">
        <v>32248.5</v>
      </c>
      <c r="E25">
        <v>29873</v>
      </c>
      <c r="F25">
        <v>29873</v>
      </c>
    </row>
    <row r="26" spans="1:6">
      <c r="A26">
        <v>400000</v>
      </c>
      <c r="B26">
        <v>400000</v>
      </c>
      <c r="E26">
        <v>20000</v>
      </c>
      <c r="F26">
        <v>20000</v>
      </c>
    </row>
    <row r="27" spans="1:6">
      <c r="A27">
        <v>60000</v>
      </c>
      <c r="B27">
        <v>60000</v>
      </c>
      <c r="E27">
        <v>307812</v>
      </c>
      <c r="F27">
        <v>307812</v>
      </c>
    </row>
    <row r="28" spans="1:6">
      <c r="A28">
        <v>89532</v>
      </c>
      <c r="B28">
        <v>89532</v>
      </c>
      <c r="E28">
        <v>112603</v>
      </c>
      <c r="F28">
        <v>112603</v>
      </c>
    </row>
    <row r="29" spans="1:6">
      <c r="A29">
        <v>153600</v>
      </c>
      <c r="B29">
        <v>153600</v>
      </c>
      <c r="E29">
        <v>57977</v>
      </c>
      <c r="F29">
        <v>57977</v>
      </c>
    </row>
    <row r="30" spans="1:6">
      <c r="A30">
        <v>40000</v>
      </c>
      <c r="B30">
        <v>40000</v>
      </c>
      <c r="E30">
        <v>68667</v>
      </c>
      <c r="F30">
        <v>68667</v>
      </c>
    </row>
    <row r="31" spans="1:6">
      <c r="A31">
        <v>400000</v>
      </c>
      <c r="B31">
        <v>400000</v>
      </c>
      <c r="E31">
        <v>410000</v>
      </c>
      <c r="F31">
        <v>410000</v>
      </c>
    </row>
    <row r="32" spans="1:6">
      <c r="A32">
        <v>400000</v>
      </c>
      <c r="B32">
        <v>400000</v>
      </c>
      <c r="E32">
        <v>112325</v>
      </c>
      <c r="F32">
        <v>112325</v>
      </c>
    </row>
    <row r="33" spans="1:6">
      <c r="A33">
        <v>135247</v>
      </c>
      <c r="B33">
        <v>135247</v>
      </c>
      <c r="E33">
        <v>52153</v>
      </c>
      <c r="F33">
        <v>52153</v>
      </c>
    </row>
    <row r="34" spans="1:6">
      <c r="A34">
        <v>40000</v>
      </c>
      <c r="B34">
        <v>40000</v>
      </c>
      <c r="E34">
        <v>100000</v>
      </c>
      <c r="F34">
        <v>100000</v>
      </c>
    </row>
    <row r="35" spans="1:6">
      <c r="E35">
        <v>95639</v>
      </c>
      <c r="F35">
        <v>95639</v>
      </c>
    </row>
    <row r="36" spans="1:6">
      <c r="E36">
        <v>207564</v>
      </c>
      <c r="F36">
        <v>207564</v>
      </c>
    </row>
    <row r="37" spans="1:6">
      <c r="E37">
        <v>200000</v>
      </c>
      <c r="F37">
        <v>200000</v>
      </c>
    </row>
    <row r="38" spans="1:6">
      <c r="E38">
        <v>68114</v>
      </c>
      <c r="F38">
        <v>68114</v>
      </c>
    </row>
    <row r="39" spans="1:6">
      <c r="E39">
        <v>51550</v>
      </c>
      <c r="F39">
        <v>51550</v>
      </c>
    </row>
    <row r="40" spans="1:6">
      <c r="E40">
        <v>161276</v>
      </c>
      <c r="F40">
        <v>161276</v>
      </c>
    </row>
    <row r="41" spans="1:6">
      <c r="E41">
        <v>250688</v>
      </c>
      <c r="F41">
        <v>250688</v>
      </c>
    </row>
    <row r="42" spans="1:6">
      <c r="E42">
        <v>85429</v>
      </c>
      <c r="F42">
        <v>85429</v>
      </c>
    </row>
    <row r="43" spans="1:6">
      <c r="E43">
        <v>183750</v>
      </c>
      <c r="F43">
        <v>183750</v>
      </c>
    </row>
    <row r="44" spans="1:6">
      <c r="E44">
        <v>149296</v>
      </c>
      <c r="F44">
        <v>149296</v>
      </c>
    </row>
    <row r="45" spans="1:6">
      <c r="E45">
        <v>90709</v>
      </c>
      <c r="F45">
        <v>90709</v>
      </c>
    </row>
    <row r="46" spans="1:6">
      <c r="E46">
        <v>74959</v>
      </c>
      <c r="F46">
        <v>74959</v>
      </c>
    </row>
    <row r="47" spans="1:6">
      <c r="E47">
        <v>66392</v>
      </c>
      <c r="F47">
        <v>66392</v>
      </c>
    </row>
    <row r="48" spans="1:6">
      <c r="E48">
        <v>25000</v>
      </c>
      <c r="F48">
        <v>25000</v>
      </c>
    </row>
    <row r="49" spans="5:6">
      <c r="E49">
        <v>82729</v>
      </c>
      <c r="F49">
        <v>82729</v>
      </c>
    </row>
    <row r="50" spans="5:6">
      <c r="E50">
        <v>317631</v>
      </c>
      <c r="F50">
        <v>317631</v>
      </c>
    </row>
    <row r="51" spans="5:6">
      <c r="E51">
        <v>102500</v>
      </c>
      <c r="F51">
        <v>102500</v>
      </c>
    </row>
    <row r="52" spans="5:6">
      <c r="E52">
        <v>185511</v>
      </c>
      <c r="F52">
        <v>185511</v>
      </c>
    </row>
    <row r="53" spans="5:6">
      <c r="E53">
        <v>525530</v>
      </c>
      <c r="F53">
        <v>525530</v>
      </c>
    </row>
    <row r="54" spans="5:6">
      <c r="E54">
        <v>200000</v>
      </c>
      <c r="F54">
        <v>200000</v>
      </c>
    </row>
    <row r="55" spans="5:6">
      <c r="E55">
        <v>90000</v>
      </c>
      <c r="F55">
        <v>90000</v>
      </c>
    </row>
    <row r="56" spans="5:6">
      <c r="E56">
        <v>167500</v>
      </c>
      <c r="F56">
        <v>167500</v>
      </c>
    </row>
    <row r="57" spans="5:6">
      <c r="E57">
        <v>400000</v>
      </c>
      <c r="F57">
        <v>400000</v>
      </c>
    </row>
    <row r="58" spans="5:6">
      <c r="E58">
        <v>66098</v>
      </c>
      <c r="F58">
        <v>66098</v>
      </c>
    </row>
    <row r="59" spans="5:6">
      <c r="E59">
        <v>105525</v>
      </c>
      <c r="F59">
        <v>105525</v>
      </c>
    </row>
    <row r="60" spans="5:6">
      <c r="E60">
        <v>146837</v>
      </c>
      <c r="F60">
        <v>146837</v>
      </c>
    </row>
    <row r="61" spans="5:6">
      <c r="E61">
        <v>100000</v>
      </c>
      <c r="F61">
        <v>100000</v>
      </c>
    </row>
    <row r="62" spans="5:6">
      <c r="E62">
        <v>70399</v>
      </c>
      <c r="F62">
        <v>70399</v>
      </c>
    </row>
    <row r="63" spans="5:6">
      <c r="E63">
        <v>100000</v>
      </c>
      <c r="F63">
        <v>100000</v>
      </c>
    </row>
    <row r="64" spans="5:6">
      <c r="E64">
        <v>4922.7</v>
      </c>
      <c r="F64">
        <v>4922.7</v>
      </c>
    </row>
    <row r="65" spans="5:6">
      <c r="E65">
        <v>800000</v>
      </c>
      <c r="F65">
        <v>800000</v>
      </c>
    </row>
    <row r="66" spans="5:6">
      <c r="E66">
        <v>182000</v>
      </c>
      <c r="F66">
        <v>182000</v>
      </c>
    </row>
    <row r="67" spans="5:6">
      <c r="E67">
        <v>36240</v>
      </c>
      <c r="F67">
        <v>36240</v>
      </c>
    </row>
    <row r="68" spans="5:6">
      <c r="E68">
        <v>50000</v>
      </c>
      <c r="F68">
        <v>50000</v>
      </c>
    </row>
    <row r="69" spans="5:6">
      <c r="E69">
        <v>250000</v>
      </c>
      <c r="F69">
        <v>250000</v>
      </c>
    </row>
    <row r="70" spans="5:6">
      <c r="E70">
        <v>181983</v>
      </c>
      <c r="F70">
        <v>181983</v>
      </c>
    </row>
    <row r="71" spans="5:6">
      <c r="E71">
        <v>199026</v>
      </c>
      <c r="F71">
        <v>199026</v>
      </c>
    </row>
    <row r="72" spans="5:6">
      <c r="E72">
        <v>16825</v>
      </c>
      <c r="F72">
        <v>16825</v>
      </c>
    </row>
    <row r="73" spans="5:6">
      <c r="E73">
        <v>188835</v>
      </c>
      <c r="F73">
        <v>188835</v>
      </c>
    </row>
    <row r="74" spans="5:6">
      <c r="E74">
        <v>60000</v>
      </c>
      <c r="F74">
        <v>60000</v>
      </c>
    </row>
    <row r="75" spans="5:6">
      <c r="E75">
        <v>280000</v>
      </c>
      <c r="F75">
        <v>280000</v>
      </c>
    </row>
    <row r="76" spans="5:6">
      <c r="E76">
        <v>145200</v>
      </c>
      <c r="F76">
        <v>147701</v>
      </c>
    </row>
    <row r="77" spans="5:6">
      <c r="E77">
        <v>699720</v>
      </c>
      <c r="F77">
        <v>145200</v>
      </c>
    </row>
    <row r="78" spans="5:6">
      <c r="E78">
        <v>42768</v>
      </c>
      <c r="F78">
        <v>699720</v>
      </c>
    </row>
    <row r="79" spans="5:6">
      <c r="E79">
        <v>140250</v>
      </c>
      <c r="F79">
        <v>42768</v>
      </c>
    </row>
    <row r="80" spans="5:6">
      <c r="E80">
        <v>134689</v>
      </c>
      <c r="F80">
        <v>140250</v>
      </c>
    </row>
    <row r="81" spans="6:6">
      <c r="F81">
        <v>134689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t-42</vt:lpstr>
      <vt:lpstr>Sheet1</vt:lpstr>
      <vt:lpstr>'t-42'!Print_Area</vt:lpstr>
      <vt:lpstr>Print_Area_MI</vt:lpstr>
      <vt:lpstr>'t-42'!Print_Titles</vt:lpstr>
      <vt:lpstr>Print_Titles_MI</vt:lpstr>
    </vt:vector>
  </TitlesOfParts>
  <Company>Department of Transportation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grubb</dc:creator>
  <cp:lastModifiedBy>USDOT User</cp:lastModifiedBy>
  <cp:lastPrinted>2008-08-07T14:04:38Z</cp:lastPrinted>
  <dcterms:created xsi:type="dcterms:W3CDTF">1999-02-24T12:31:56Z</dcterms:created>
  <dcterms:modified xsi:type="dcterms:W3CDTF">2011-06-09T13:36:35Z</dcterms:modified>
</cp:coreProperties>
</file>