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-30" windowWidth="19185" windowHeight="5880"/>
  </bookViews>
  <sheets>
    <sheet name="t-48" sheetId="1" r:id="rId1"/>
  </sheets>
  <definedNames>
    <definedName name="_xlnm.Print_Area" localSheetId="0">'t-48'!$A$1:$K$71</definedName>
    <definedName name="Print_Area_MI">'t-48'!$B$1:$J$71</definedName>
  </definedNames>
  <calcPr calcId="125725"/>
</workbook>
</file>

<file path=xl/calcChain.xml><?xml version="1.0" encoding="utf-8"?>
<calcChain xmlns="http://schemas.openxmlformats.org/spreadsheetml/2006/main">
  <c r="G68" i="1"/>
  <c r="F68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H68"/>
  <c r="E68"/>
  <c r="I68" l="1"/>
  <c r="J65" s="1"/>
  <c r="D68"/>
  <c r="C68"/>
  <c r="J16" l="1"/>
  <c r="J42"/>
  <c r="J10"/>
  <c r="J19"/>
  <c r="J26"/>
  <c r="J58"/>
  <c r="J35"/>
  <c r="J18"/>
  <c r="J34"/>
  <c r="J50"/>
  <c r="J11"/>
  <c r="J27"/>
  <c r="J51"/>
  <c r="J14"/>
  <c r="J22"/>
  <c r="J30"/>
  <c r="J38"/>
  <c r="J46"/>
  <c r="J54"/>
  <c r="J62"/>
  <c r="J15"/>
  <c r="J23"/>
  <c r="J31"/>
  <c r="J43"/>
  <c r="J59"/>
  <c r="J12"/>
  <c r="J20"/>
  <c r="J24"/>
  <c r="J28"/>
  <c r="J32"/>
  <c r="J36"/>
  <c r="J40"/>
  <c r="J44"/>
  <c r="J48"/>
  <c r="J52"/>
  <c r="J56"/>
  <c r="J60"/>
  <c r="J64"/>
  <c r="J13"/>
  <c r="J17"/>
  <c r="J21"/>
  <c r="J25"/>
  <c r="J29"/>
  <c r="J33"/>
  <c r="J39"/>
  <c r="J47"/>
  <c r="J55"/>
  <c r="J63"/>
  <c r="J37"/>
  <c r="J41"/>
  <c r="J45"/>
  <c r="J49"/>
  <c r="J53"/>
  <c r="J57"/>
  <c r="J61"/>
  <c r="J68" l="1"/>
</calcChain>
</file>

<file path=xl/sharedStrings.xml><?xml version="1.0" encoding="utf-8"?>
<sst xmlns="http://schemas.openxmlformats.org/spreadsheetml/2006/main" count="77" uniqueCount="77">
  <si>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</si>
  <si>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</si>
  <si>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</si>
  <si>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</si>
  <si>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</si>
  <si>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</si>
  <si>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</si>
  <si>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</si>
  <si>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</si>
  <si>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</si>
  <si>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</si>
  <si>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</si>
  <si>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</si>
  <si>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</si>
  <si>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</si>
  <si>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</si>
  <si>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</si>
  <si>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</si>
  <si>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</si>
  <si>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</si>
  <si>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</si>
  <si>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</si>
  <si>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</si>
  <si>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</si>
  <si>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</si>
  <si>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</si>
  <si>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</si>
  <si>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</si>
  <si>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</si>
  <si>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</si>
  <si>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</si>
  <si>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</si>
  <si>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</si>
  <si>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</si>
  <si>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</si>
  <si>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</si>
  <si>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</si>
  <si>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</si>
  <si>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</si>
  <si>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</si>
  <si>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</si>
  <si>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</si>
  <si>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</si>
  <si>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</si>
  <si>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</si>
  <si>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</si>
  <si>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</si>
  <si>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</si>
  <si>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</si>
  <si>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</si>
  <si>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</si>
  <si>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</si>
  <si>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</si>
  <si>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</si>
  <si>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</t>
  </si>
  <si>
    <t>of</t>
  </si>
  <si>
    <t>Total</t>
  </si>
  <si>
    <t>BUSES</t>
  </si>
  <si>
    <t>PROGRAM</t>
  </si>
  <si>
    <t>BUS OTHER</t>
  </si>
  <si>
    <t>OPERATING</t>
  </si>
  <si>
    <t>TABLE 48</t>
  </si>
  <si>
    <t>PLANNING</t>
  </si>
  <si>
    <t>Note: "Bus Other " includes Support Facilities &amp; Equipment, Other Capital Program Items and State or Program Administration.</t>
  </si>
  <si>
    <t>Lousiana</t>
  </si>
  <si>
    <t>Massachussets</t>
  </si>
  <si>
    <t>American Samoa</t>
  </si>
  <si>
    <t>Guam</t>
  </si>
  <si>
    <t>Northern Mariana Islands</t>
  </si>
  <si>
    <t>Puerto Rico</t>
  </si>
  <si>
    <t>South Dakota</t>
  </si>
  <si>
    <t>Virgin Islands</t>
  </si>
  <si>
    <t>MAINTENANCE</t>
  </si>
  <si>
    <t>FACILITY</t>
  </si>
  <si>
    <t>OTHER</t>
  </si>
  <si>
    <t>"Other" includes Fixed Guideway, New Starts and Research.</t>
  </si>
  <si>
    <t>FY 2010 OBLIGATIONS FOR NEW FREEDOM PROGRAM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</si>
</sst>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9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0" fillId="0" borderId="11" xfId="0" applyBorder="1"/>
    <xf numFmtId="164" fontId="0" fillId="0" borderId="2" xfId="0" applyNumberFormat="1" applyBorder="1" applyProtection="1"/>
    <xf numFmtId="164" fontId="0" fillId="0" borderId="12" xfId="0" applyNumberFormat="1" applyBorder="1" applyProtection="1"/>
    <xf numFmtId="37" fontId="0" fillId="0" borderId="13" xfId="0" applyNumberFormat="1" applyBorder="1" applyProtection="1"/>
    <xf numFmtId="5" fontId="2" fillId="0" borderId="2" xfId="0" applyNumberFormat="1" applyFont="1" applyBorder="1" applyProtection="1"/>
    <xf numFmtId="37" fontId="0" fillId="0" borderId="7" xfId="0" applyNumberFormat="1" applyBorder="1" applyProtection="1"/>
    <xf numFmtId="0" fontId="0" fillId="0" borderId="8" xfId="0" applyBorder="1"/>
    <xf numFmtId="0" fontId="3" fillId="0" borderId="9" xfId="0" applyFont="1" applyBorder="1"/>
    <xf numFmtId="0" fontId="0" fillId="0" borderId="14" xfId="0" applyBorder="1"/>
    <xf numFmtId="0" fontId="3" fillId="0" borderId="1" xfId="0" applyFont="1" applyBorder="1"/>
    <xf numFmtId="0" fontId="0" fillId="0" borderId="15" xfId="0" applyBorder="1"/>
    <xf numFmtId="0" fontId="0" fillId="0" borderId="16" xfId="0" applyBorder="1"/>
    <xf numFmtId="0" fontId="3" fillId="0" borderId="0" xfId="0" applyFont="1" applyBorder="1"/>
    <xf numFmtId="0" fontId="0" fillId="0" borderId="17" xfId="0" applyBorder="1"/>
    <xf numFmtId="5" fontId="2" fillId="0" borderId="18" xfId="0" applyNumberFormat="1" applyFont="1" applyBorder="1" applyProtection="1"/>
    <xf numFmtId="37" fontId="0" fillId="0" borderId="19" xfId="0" applyNumberFormat="1" applyBorder="1" applyProtection="1"/>
    <xf numFmtId="37" fontId="0" fillId="0" borderId="20" xfId="0" applyNumberFormat="1" applyBorder="1" applyProtection="1"/>
    <xf numFmtId="5" fontId="2" fillId="0" borderId="9" xfId="0" applyNumberFormat="1" applyFont="1" applyBorder="1" applyAlignment="1" applyProtection="1">
      <alignment horizontal="right"/>
    </xf>
    <xf numFmtId="5" fontId="2" fillId="0" borderId="18" xfId="0" applyNumberFormat="1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right"/>
    </xf>
    <xf numFmtId="0" fontId="4" fillId="0" borderId="22" xfId="0" applyFont="1" applyBorder="1"/>
    <xf numFmtId="3" fontId="6" fillId="0" borderId="22" xfId="0" applyNumberFormat="1" applyFont="1" applyBorder="1"/>
    <xf numFmtId="3" fontId="8" fillId="0" borderId="22" xfId="0" applyNumberFormat="1" applyFont="1" applyBorder="1"/>
    <xf numFmtId="37" fontId="0" fillId="0" borderId="22" xfId="0" applyNumberFormat="1" applyBorder="1" applyProtection="1"/>
    <xf numFmtId="164" fontId="0" fillId="0" borderId="23" xfId="0" applyNumberFormat="1" applyBorder="1" applyProtection="1"/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5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J72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2" sqref="G22"/>
    </sheetView>
  </sheetViews>
  <sheetFormatPr defaultColWidth="11.44140625" defaultRowHeight="15"/>
  <cols>
    <col min="1" max="1" width="3.33203125" customWidth="1"/>
    <col min="2" max="2" width="27.33203125" customWidth="1"/>
    <col min="3" max="3" width="11.5546875" customWidth="1"/>
    <col min="4" max="4" width="12.109375" customWidth="1"/>
    <col min="5" max="8" width="13.77734375" customWidth="1"/>
    <col min="9" max="9" width="15.77734375" customWidth="1"/>
    <col min="10" max="10" width="11.44140625" customWidth="1"/>
    <col min="11" max="11" width="3.33203125" customWidth="1"/>
  </cols>
  <sheetData>
    <row r="1" spans="2:10" ht="18">
      <c r="B1" s="44" t="s">
        <v>61</v>
      </c>
      <c r="C1" s="44"/>
      <c r="D1" s="44"/>
      <c r="E1" s="44"/>
      <c r="F1" s="44"/>
      <c r="G1" s="44"/>
      <c r="H1" s="44"/>
      <c r="I1" s="44"/>
      <c r="J1" s="44"/>
    </row>
    <row r="2" spans="2:10" ht="18">
      <c r="B2" s="44" t="s">
        <v>76</v>
      </c>
      <c r="C2" s="44"/>
      <c r="D2" s="44"/>
      <c r="E2" s="44"/>
      <c r="F2" s="44"/>
      <c r="G2" s="44"/>
      <c r="H2" s="44"/>
      <c r="I2" s="44"/>
      <c r="J2" s="44"/>
    </row>
    <row r="3" spans="2:10" ht="18.75" thickBot="1">
      <c r="B3" s="1"/>
      <c r="C3" s="1"/>
      <c r="D3" s="1"/>
      <c r="E3" s="1"/>
      <c r="F3" s="1"/>
      <c r="G3" s="1"/>
      <c r="H3" s="1"/>
      <c r="I3" s="1"/>
      <c r="J3" s="1"/>
    </row>
    <row r="4" spans="2:10">
      <c r="B4" s="12"/>
      <c r="C4" s="45" t="s">
        <v>58</v>
      </c>
      <c r="D4" s="46"/>
      <c r="E4" s="46"/>
      <c r="F4" s="46"/>
      <c r="G4" s="46"/>
      <c r="H4" s="47"/>
      <c r="I4" s="12"/>
      <c r="J4" s="13"/>
    </row>
    <row r="5" spans="2:10" ht="15.75">
      <c r="B5" s="4" t="s">
        <v>0</v>
      </c>
      <c r="C5" s="48"/>
      <c r="D5" s="49"/>
      <c r="E5" s="49"/>
      <c r="F5" s="49"/>
      <c r="G5" s="49"/>
      <c r="H5" s="50"/>
      <c r="I5" s="9" t="s">
        <v>1</v>
      </c>
      <c r="J5" s="16" t="s">
        <v>54</v>
      </c>
    </row>
    <row r="6" spans="2:10" ht="16.5" thickBot="1">
      <c r="B6" s="4" t="s">
        <v>2</v>
      </c>
      <c r="C6" s="51"/>
      <c r="D6" s="52"/>
      <c r="E6" s="52"/>
      <c r="F6" s="52"/>
      <c r="G6" s="52"/>
      <c r="H6" s="53"/>
      <c r="I6" s="4" t="s">
        <v>3</v>
      </c>
      <c r="J6" s="16" t="s">
        <v>55</v>
      </c>
    </row>
    <row r="7" spans="2:10" ht="15.75">
      <c r="B7" s="4"/>
      <c r="C7" s="56" t="s">
        <v>57</v>
      </c>
      <c r="D7" s="56" t="s">
        <v>59</v>
      </c>
      <c r="E7" s="57" t="s">
        <v>60</v>
      </c>
      <c r="F7" s="9" t="s">
        <v>62</v>
      </c>
      <c r="G7" s="9" t="s">
        <v>72</v>
      </c>
      <c r="H7" s="9" t="s">
        <v>74</v>
      </c>
      <c r="I7" s="4" t="s">
        <v>4</v>
      </c>
      <c r="J7" s="16" t="s">
        <v>56</v>
      </c>
    </row>
    <row r="8" spans="2:10" ht="16.5" thickBot="1">
      <c r="B8" s="14"/>
      <c r="C8" s="14"/>
      <c r="D8" s="14"/>
      <c r="E8" s="19"/>
      <c r="F8" s="14"/>
      <c r="G8" s="55" t="s">
        <v>73</v>
      </c>
      <c r="H8" s="14"/>
      <c r="I8" s="14"/>
      <c r="J8" s="15"/>
    </row>
    <row r="9" spans="2:10">
      <c r="B9" s="2"/>
      <c r="C9" s="2"/>
      <c r="D9" s="2"/>
      <c r="E9" s="2"/>
      <c r="F9" s="2"/>
      <c r="G9" s="2"/>
      <c r="H9" s="2"/>
      <c r="I9" s="2"/>
      <c r="J9" s="3"/>
    </row>
    <row r="10" spans="2:10" ht="15.75">
      <c r="B10" s="10" t="s">
        <v>6</v>
      </c>
      <c r="C10" s="5">
        <v>0</v>
      </c>
      <c r="D10" s="5">
        <v>37592</v>
      </c>
      <c r="E10" s="5">
        <v>220245</v>
      </c>
      <c r="F10" s="5">
        <v>0</v>
      </c>
      <c r="G10" s="5">
        <v>22006</v>
      </c>
      <c r="H10" s="5">
        <v>0</v>
      </c>
      <c r="I10" s="7">
        <f>SUM(C10:H10)</f>
        <v>279843</v>
      </c>
      <c r="J10" s="20">
        <f>(I10/I$68)*100</f>
        <v>0.31045031864692241</v>
      </c>
    </row>
    <row r="11" spans="2:10" ht="15.75">
      <c r="B11" s="10" t="s">
        <v>7</v>
      </c>
      <c r="C11" s="7">
        <v>42400</v>
      </c>
      <c r="D11" s="7">
        <v>128211</v>
      </c>
      <c r="E11" s="7">
        <v>20354</v>
      </c>
      <c r="F11" s="7">
        <v>0</v>
      </c>
      <c r="G11" s="7">
        <v>0</v>
      </c>
      <c r="H11" s="7">
        <v>0</v>
      </c>
      <c r="I11" s="7">
        <f>SUM(C11:H11)</f>
        <v>190965</v>
      </c>
      <c r="J11" s="20">
        <f t="shared" ref="J11:J65" si="0">(I11/I$68)*100</f>
        <v>0.21185144920691079</v>
      </c>
    </row>
    <row r="12" spans="2:10" ht="15.75">
      <c r="B12" s="10" t="s">
        <v>66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f>SUM(C12:H12)</f>
        <v>0</v>
      </c>
      <c r="J12" s="20">
        <f t="shared" si="0"/>
        <v>0</v>
      </c>
    </row>
    <row r="13" spans="2:10" ht="15.75">
      <c r="B13" s="10" t="s">
        <v>8</v>
      </c>
      <c r="C13" s="7">
        <v>114700</v>
      </c>
      <c r="D13" s="7">
        <v>467402</v>
      </c>
      <c r="E13" s="7">
        <v>1193089</v>
      </c>
      <c r="F13" s="7">
        <v>0</v>
      </c>
      <c r="G13" s="7">
        <v>0</v>
      </c>
      <c r="H13" s="7">
        <v>0</v>
      </c>
      <c r="I13" s="7">
        <f>SUM(C13:H13)</f>
        <v>1775191</v>
      </c>
      <c r="J13" s="20">
        <f t="shared" si="0"/>
        <v>1.969349283738199</v>
      </c>
    </row>
    <row r="14" spans="2:10" ht="15.75">
      <c r="B14" s="10" t="s">
        <v>9</v>
      </c>
      <c r="C14" s="7">
        <v>211997</v>
      </c>
      <c r="D14" s="7">
        <v>0</v>
      </c>
      <c r="E14" s="7">
        <v>762145</v>
      </c>
      <c r="F14" s="7">
        <v>0</v>
      </c>
      <c r="G14" s="7">
        <v>0</v>
      </c>
      <c r="H14" s="7">
        <v>0</v>
      </c>
      <c r="I14" s="7">
        <f>SUM(C14:H14)</f>
        <v>974142</v>
      </c>
      <c r="J14" s="20">
        <f t="shared" si="0"/>
        <v>1.0806870077413058</v>
      </c>
    </row>
    <row r="15" spans="2:10" ht="15.75">
      <c r="B15" s="39" t="s">
        <v>10</v>
      </c>
      <c r="C15" s="40">
        <v>1177527</v>
      </c>
      <c r="D15" s="41">
        <v>5868864</v>
      </c>
      <c r="E15" s="42">
        <v>6213990</v>
      </c>
      <c r="F15" s="42">
        <v>15802</v>
      </c>
      <c r="G15" s="42">
        <v>309962</v>
      </c>
      <c r="H15" s="42">
        <v>245884</v>
      </c>
      <c r="I15" s="42">
        <f>SUM(C15:H15)</f>
        <v>13832029</v>
      </c>
      <c r="J15" s="43">
        <f t="shared" si="0"/>
        <v>15.344881989485074</v>
      </c>
    </row>
    <row r="16" spans="2:10" ht="15.75">
      <c r="B16" s="10" t="s">
        <v>11</v>
      </c>
      <c r="C16" s="7">
        <v>0</v>
      </c>
      <c r="D16" s="7">
        <v>840493</v>
      </c>
      <c r="E16" s="7">
        <v>216513</v>
      </c>
      <c r="F16" s="7">
        <v>0</v>
      </c>
      <c r="G16" s="7">
        <v>1206467</v>
      </c>
      <c r="H16" s="7">
        <v>0</v>
      </c>
      <c r="I16" s="7">
        <f>SUM(C16:H16)</f>
        <v>2263473</v>
      </c>
      <c r="J16" s="20">
        <f>(I16/I$68)*100</f>
        <v>2.5110362385291229</v>
      </c>
    </row>
    <row r="17" spans="2:10" ht="15.75">
      <c r="B17" s="10" t="s">
        <v>12</v>
      </c>
      <c r="C17" s="7">
        <v>0</v>
      </c>
      <c r="D17" s="7">
        <v>0</v>
      </c>
      <c r="E17" s="7">
        <v>1164636</v>
      </c>
      <c r="F17" s="7">
        <v>0</v>
      </c>
      <c r="G17" s="7">
        <v>0</v>
      </c>
      <c r="H17" s="7">
        <v>0</v>
      </c>
      <c r="I17" s="7">
        <f>SUM(C17:H17)</f>
        <v>1164636</v>
      </c>
      <c r="J17" s="20">
        <f t="shared" si="0"/>
        <v>1.2920159421807125</v>
      </c>
    </row>
    <row r="18" spans="2:10" ht="15.75">
      <c r="B18" s="10" t="s">
        <v>13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>SUM(C18:H18)</f>
        <v>0</v>
      </c>
      <c r="J18" s="20">
        <f t="shared" si="0"/>
        <v>0</v>
      </c>
    </row>
    <row r="19" spans="2:10" ht="15.75">
      <c r="B19" s="11" t="s">
        <v>14</v>
      </c>
      <c r="C19" s="8">
        <v>79200</v>
      </c>
      <c r="D19" s="8">
        <v>353110</v>
      </c>
      <c r="E19" s="8">
        <v>167900</v>
      </c>
      <c r="F19" s="8">
        <v>0</v>
      </c>
      <c r="G19" s="8">
        <v>0</v>
      </c>
      <c r="H19" s="8">
        <v>0</v>
      </c>
      <c r="I19" s="8">
        <f>SUM(C19:H19)</f>
        <v>600210</v>
      </c>
      <c r="J19" s="21">
        <f t="shared" si="0"/>
        <v>0.66585687601644239</v>
      </c>
    </row>
    <row r="20" spans="2:10" ht="15.75">
      <c r="B20" s="10" t="s">
        <v>15</v>
      </c>
      <c r="C20" s="7">
        <v>461101</v>
      </c>
      <c r="D20" s="7">
        <v>2658318</v>
      </c>
      <c r="E20" s="7">
        <v>2259233</v>
      </c>
      <c r="F20" s="7">
        <v>0</v>
      </c>
      <c r="G20" s="7">
        <v>33719</v>
      </c>
      <c r="H20" s="7">
        <v>0</v>
      </c>
      <c r="I20" s="7">
        <f>SUM(C20:H20)</f>
        <v>5412371</v>
      </c>
      <c r="J20" s="20">
        <f t="shared" si="0"/>
        <v>6.0043392244414262</v>
      </c>
    </row>
    <row r="21" spans="2:10" ht="15.75">
      <c r="B21" s="10" t="s">
        <v>16</v>
      </c>
      <c r="C21" s="7">
        <v>27200</v>
      </c>
      <c r="D21" s="7">
        <v>698036</v>
      </c>
      <c r="E21" s="7">
        <v>231611</v>
      </c>
      <c r="F21" s="7">
        <v>0</v>
      </c>
      <c r="G21" s="7">
        <v>27455</v>
      </c>
      <c r="H21" s="7">
        <v>0</v>
      </c>
      <c r="I21" s="7">
        <f>SUM(C21:H21)</f>
        <v>984302</v>
      </c>
      <c r="J21" s="20">
        <f t="shared" si="0"/>
        <v>1.0919582392441582</v>
      </c>
    </row>
    <row r="22" spans="2:10" ht="15.75">
      <c r="B22" s="10" t="s">
        <v>67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f>SUM(C22:H22)</f>
        <v>0</v>
      </c>
      <c r="J22" s="20">
        <f t="shared" si="0"/>
        <v>0</v>
      </c>
    </row>
    <row r="23" spans="2:10" ht="15.75">
      <c r="B23" s="10" t="s">
        <v>17</v>
      </c>
      <c r="C23" s="7">
        <v>0</v>
      </c>
      <c r="D23" s="7">
        <v>7310</v>
      </c>
      <c r="E23" s="7">
        <v>208000</v>
      </c>
      <c r="F23" s="7">
        <v>0</v>
      </c>
      <c r="G23" s="7">
        <v>0</v>
      </c>
      <c r="H23" s="7">
        <v>0</v>
      </c>
      <c r="I23" s="7">
        <f>SUM(C23:H23)</f>
        <v>215310</v>
      </c>
      <c r="J23" s="20">
        <f t="shared" si="0"/>
        <v>0.23885913925975943</v>
      </c>
    </row>
    <row r="24" spans="2:10" ht="15.75">
      <c r="B24" s="10" t="s">
        <v>18</v>
      </c>
      <c r="C24" s="7">
        <v>56950</v>
      </c>
      <c r="D24" s="7">
        <v>146534</v>
      </c>
      <c r="E24" s="7">
        <v>286799</v>
      </c>
      <c r="F24" s="7">
        <v>0</v>
      </c>
      <c r="G24" s="7">
        <v>0</v>
      </c>
      <c r="H24" s="7">
        <v>0</v>
      </c>
      <c r="I24" s="7">
        <f>SUM(C24:H24)</f>
        <v>490283</v>
      </c>
      <c r="J24" s="20">
        <f t="shared" si="0"/>
        <v>0.54390681052293266</v>
      </c>
    </row>
    <row r="25" spans="2:10" ht="15.75">
      <c r="B25" s="39" t="s">
        <v>19</v>
      </c>
      <c r="C25" s="42">
        <v>368000</v>
      </c>
      <c r="D25" s="42">
        <v>1223452</v>
      </c>
      <c r="E25" s="42">
        <v>1596284</v>
      </c>
      <c r="F25" s="42">
        <v>0</v>
      </c>
      <c r="G25" s="42">
        <v>142553</v>
      </c>
      <c r="H25" s="42">
        <v>0</v>
      </c>
      <c r="I25" s="42">
        <f>SUM(C25:H25)</f>
        <v>3330289</v>
      </c>
      <c r="J25" s="43">
        <f t="shared" si="0"/>
        <v>3.6945332962994981</v>
      </c>
    </row>
    <row r="26" spans="2:10" ht="15.75">
      <c r="B26" s="10" t="s">
        <v>20</v>
      </c>
      <c r="C26" s="7">
        <v>363642</v>
      </c>
      <c r="D26" s="7">
        <v>504684</v>
      </c>
      <c r="E26" s="7">
        <v>1316841</v>
      </c>
      <c r="F26" s="7">
        <v>0</v>
      </c>
      <c r="G26" s="7">
        <v>0</v>
      </c>
      <c r="H26" s="7">
        <v>0</v>
      </c>
      <c r="I26" s="7">
        <f>SUM(C26:H26)</f>
        <v>2185167</v>
      </c>
      <c r="J26" s="20">
        <f t="shared" si="0"/>
        <v>2.4241656623418826</v>
      </c>
    </row>
    <row r="27" spans="2:10" ht="15.75">
      <c r="B27" s="10" t="s">
        <v>21</v>
      </c>
      <c r="C27" s="7">
        <v>237482</v>
      </c>
      <c r="D27" s="7">
        <v>30000</v>
      </c>
      <c r="E27" s="7">
        <v>254755</v>
      </c>
      <c r="F27" s="7">
        <v>0</v>
      </c>
      <c r="G27" s="7">
        <v>17203</v>
      </c>
      <c r="H27" s="7">
        <v>0</v>
      </c>
      <c r="I27" s="7">
        <f>SUM(C27:H27)</f>
        <v>539440</v>
      </c>
      <c r="J27" s="20">
        <f t="shared" si="0"/>
        <v>0.59844026790341665</v>
      </c>
    </row>
    <row r="28" spans="2:10" ht="15.75">
      <c r="B28" s="10" t="s">
        <v>22</v>
      </c>
      <c r="C28" s="7">
        <v>107322</v>
      </c>
      <c r="D28" s="7">
        <v>64694</v>
      </c>
      <c r="E28" s="7">
        <v>384149</v>
      </c>
      <c r="F28" s="7">
        <v>0</v>
      </c>
      <c r="G28" s="7">
        <v>0</v>
      </c>
      <c r="H28" s="7">
        <v>0</v>
      </c>
      <c r="I28" s="7">
        <f>SUM(C28:H28)</f>
        <v>556165</v>
      </c>
      <c r="J28" s="20">
        <f t="shared" si="0"/>
        <v>0.61699453432912599</v>
      </c>
    </row>
    <row r="29" spans="2:10" ht="15.75">
      <c r="B29" s="11" t="s">
        <v>23</v>
      </c>
      <c r="C29" s="8">
        <v>209470</v>
      </c>
      <c r="D29" s="8">
        <v>76363</v>
      </c>
      <c r="E29" s="8">
        <v>652187</v>
      </c>
      <c r="F29" s="8">
        <v>0</v>
      </c>
      <c r="G29" s="8">
        <v>7500</v>
      </c>
      <c r="H29" s="8">
        <v>0</v>
      </c>
      <c r="I29" s="8">
        <f>SUM(C29:H29)</f>
        <v>945520</v>
      </c>
      <c r="J29" s="21">
        <f t="shared" si="0"/>
        <v>1.0489345286001011</v>
      </c>
    </row>
    <row r="30" spans="2:10" ht="15.75">
      <c r="B30" s="10" t="s">
        <v>64</v>
      </c>
      <c r="C30" s="7">
        <v>0</v>
      </c>
      <c r="D30" s="7">
        <v>94037</v>
      </c>
      <c r="E30" s="7">
        <v>761261</v>
      </c>
      <c r="F30" s="7">
        <v>0</v>
      </c>
      <c r="G30" s="7">
        <v>0</v>
      </c>
      <c r="H30" s="7">
        <v>0</v>
      </c>
      <c r="I30" s="7">
        <f>SUM(C30:H30)</f>
        <v>855298</v>
      </c>
      <c r="J30" s="20">
        <f t="shared" si="0"/>
        <v>0.94884466160695613</v>
      </c>
    </row>
    <row r="31" spans="2:10" ht="15.75">
      <c r="B31" s="10" t="s">
        <v>24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f>SUM(C31:H31)</f>
        <v>0</v>
      </c>
      <c r="J31" s="20">
        <f t="shared" si="0"/>
        <v>0</v>
      </c>
    </row>
    <row r="32" spans="2:10" ht="15.75">
      <c r="B32" s="10" t="s">
        <v>25</v>
      </c>
      <c r="C32" s="7">
        <v>84220</v>
      </c>
      <c r="D32" s="7">
        <v>301019</v>
      </c>
      <c r="E32" s="7">
        <v>149688</v>
      </c>
      <c r="F32" s="7">
        <v>0</v>
      </c>
      <c r="G32" s="7">
        <v>4400</v>
      </c>
      <c r="H32" s="7">
        <v>0</v>
      </c>
      <c r="I32" s="7">
        <f>SUM(C32:H32)</f>
        <v>539327</v>
      </c>
      <c r="J32" s="20">
        <f t="shared" si="0"/>
        <v>0.59831490873414273</v>
      </c>
    </row>
    <row r="33" spans="2:10" ht="15.75">
      <c r="B33" s="10" t="s">
        <v>65</v>
      </c>
      <c r="C33" s="7">
        <v>41505</v>
      </c>
      <c r="D33" s="7">
        <v>412723</v>
      </c>
      <c r="E33" s="7">
        <v>1335986</v>
      </c>
      <c r="F33" s="7">
        <v>0</v>
      </c>
      <c r="G33" s="7">
        <v>0</v>
      </c>
      <c r="H33" s="7">
        <v>0</v>
      </c>
      <c r="I33" s="7">
        <f>SUM(C33:H33)</f>
        <v>1790214</v>
      </c>
      <c r="J33" s="20">
        <f t="shared" si="0"/>
        <v>1.9860153970125447</v>
      </c>
    </row>
    <row r="34" spans="2:10" ht="15.75">
      <c r="B34" s="10" t="s">
        <v>26</v>
      </c>
      <c r="C34" s="7">
        <v>1182982</v>
      </c>
      <c r="D34" s="7">
        <v>2505424</v>
      </c>
      <c r="E34" s="7">
        <v>2412223</v>
      </c>
      <c r="F34" s="7">
        <v>0</v>
      </c>
      <c r="G34" s="7">
        <v>583240</v>
      </c>
      <c r="H34" s="7">
        <v>0</v>
      </c>
      <c r="I34" s="7">
        <f>SUM(C34:H34)</f>
        <v>6683869</v>
      </c>
      <c r="J34" s="20">
        <f t="shared" si="0"/>
        <v>7.414905003320742</v>
      </c>
    </row>
    <row r="35" spans="2:10" ht="15.75">
      <c r="B35" s="39" t="s">
        <v>27</v>
      </c>
      <c r="C35" s="42">
        <v>0</v>
      </c>
      <c r="D35" s="42">
        <v>452718</v>
      </c>
      <c r="E35" s="42">
        <v>124125</v>
      </c>
      <c r="F35" s="42">
        <v>0</v>
      </c>
      <c r="G35" s="42">
        <v>0</v>
      </c>
      <c r="H35" s="42">
        <v>0</v>
      </c>
      <c r="I35" s="42">
        <f>SUM(C35:H35)</f>
        <v>576843</v>
      </c>
      <c r="J35" s="43">
        <f t="shared" si="0"/>
        <v>0.63993415293306122</v>
      </c>
    </row>
    <row r="36" spans="2:10" ht="15.75">
      <c r="B36" s="10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f>SUM(C36:H36)</f>
        <v>0</v>
      </c>
      <c r="J36" s="20">
        <f t="shared" si="0"/>
        <v>0</v>
      </c>
    </row>
    <row r="37" spans="2:10" ht="15.75">
      <c r="B37" s="10" t="s">
        <v>29</v>
      </c>
      <c r="C37" s="7">
        <v>714220</v>
      </c>
      <c r="D37" s="7">
        <v>340491</v>
      </c>
      <c r="E37" s="7">
        <v>1337080</v>
      </c>
      <c r="F37" s="7">
        <v>0</v>
      </c>
      <c r="G37" s="7">
        <v>0</v>
      </c>
      <c r="H37" s="7">
        <v>0</v>
      </c>
      <c r="I37" s="7">
        <f>SUM(C37:H37)</f>
        <v>2391791</v>
      </c>
      <c r="J37" s="20">
        <f t="shared" si="0"/>
        <v>2.6533887861652468</v>
      </c>
    </row>
    <row r="38" spans="2:10" ht="15.75">
      <c r="B38" s="10" t="s">
        <v>30</v>
      </c>
      <c r="C38" s="7">
        <v>123422</v>
      </c>
      <c r="D38" s="7">
        <v>22043</v>
      </c>
      <c r="E38" s="7">
        <v>36703</v>
      </c>
      <c r="F38" s="7">
        <v>0</v>
      </c>
      <c r="G38" s="7">
        <v>0</v>
      </c>
      <c r="H38" s="7">
        <v>0</v>
      </c>
      <c r="I38" s="7">
        <f>SUM(C38:H38)</f>
        <v>182168</v>
      </c>
      <c r="J38" s="20">
        <f t="shared" si="0"/>
        <v>0.20209229334760045</v>
      </c>
    </row>
    <row r="39" spans="2:10" ht="15.75">
      <c r="B39" s="11" t="s">
        <v>31</v>
      </c>
      <c r="C39" s="8">
        <v>0</v>
      </c>
      <c r="D39" s="8">
        <v>395803</v>
      </c>
      <c r="E39" s="8">
        <v>-21143</v>
      </c>
      <c r="F39" s="8">
        <v>0</v>
      </c>
      <c r="G39" s="8">
        <v>0</v>
      </c>
      <c r="H39" s="8">
        <v>0</v>
      </c>
      <c r="I39" s="8">
        <f>SUM(C39:H39)</f>
        <v>374660</v>
      </c>
      <c r="J39" s="21">
        <f t="shared" si="0"/>
        <v>0.41563775539947739</v>
      </c>
    </row>
    <row r="40" spans="2:10" ht="15.75">
      <c r="B40" s="10" t="s">
        <v>32</v>
      </c>
      <c r="C40" s="7">
        <v>272852</v>
      </c>
      <c r="D40" s="7">
        <v>11379</v>
      </c>
      <c r="E40" s="7">
        <v>812960</v>
      </c>
      <c r="F40" s="7">
        <v>0</v>
      </c>
      <c r="G40" s="7">
        <v>9659</v>
      </c>
      <c r="H40" s="7">
        <v>0</v>
      </c>
      <c r="I40" s="7">
        <f>SUM(C40:H40)</f>
        <v>1106850</v>
      </c>
      <c r="J40" s="20">
        <f t="shared" si="0"/>
        <v>1.2279097036350599</v>
      </c>
    </row>
    <row r="41" spans="2:10" ht="15.75">
      <c r="B41" s="10" t="s">
        <v>33</v>
      </c>
      <c r="C41" s="7">
        <v>0</v>
      </c>
      <c r="D41" s="7">
        <v>216273</v>
      </c>
      <c r="E41" s="7">
        <v>52276</v>
      </c>
      <c r="F41" s="7">
        <v>0</v>
      </c>
      <c r="G41" s="7">
        <v>8280</v>
      </c>
      <c r="H41" s="7">
        <v>0</v>
      </c>
      <c r="I41" s="7">
        <f>SUM(C41:H41)</f>
        <v>276829</v>
      </c>
      <c r="J41" s="20">
        <f t="shared" si="0"/>
        <v>0.30710666788416674</v>
      </c>
    </row>
    <row r="42" spans="2:10" ht="15.75">
      <c r="B42" s="10" t="s">
        <v>34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f>SUM(C42:H42)</f>
        <v>0</v>
      </c>
      <c r="J42" s="20">
        <f t="shared" si="0"/>
        <v>0</v>
      </c>
    </row>
    <row r="43" spans="2:10" ht="15.75">
      <c r="B43" s="10" t="s">
        <v>35</v>
      </c>
      <c r="C43" s="7">
        <v>0</v>
      </c>
      <c r="D43" s="7">
        <v>60015</v>
      </c>
      <c r="E43" s="7">
        <v>395431</v>
      </c>
      <c r="F43" s="7">
        <v>0</v>
      </c>
      <c r="G43" s="7">
        <v>159453</v>
      </c>
      <c r="H43" s="7">
        <v>140000</v>
      </c>
      <c r="I43" s="7">
        <f>SUM(C43:H43)</f>
        <v>754899</v>
      </c>
      <c r="J43" s="20">
        <f t="shared" si="0"/>
        <v>0.83746470376690874</v>
      </c>
    </row>
    <row r="44" spans="2:10" ht="15.75">
      <c r="B44" s="10" t="s">
        <v>36</v>
      </c>
      <c r="C44" s="7">
        <v>99986</v>
      </c>
      <c r="D44" s="7">
        <v>5730409</v>
      </c>
      <c r="E44" s="7">
        <v>1984229</v>
      </c>
      <c r="F44" s="7">
        <v>0</v>
      </c>
      <c r="G44" s="7">
        <v>123502</v>
      </c>
      <c r="H44" s="7">
        <v>2240000</v>
      </c>
      <c r="I44" s="7">
        <f>SUM(C44:H44)</f>
        <v>10178126</v>
      </c>
      <c r="J44" s="20">
        <f t="shared" si="0"/>
        <v>11.291340001102496</v>
      </c>
    </row>
    <row r="45" spans="2:10" ht="15.75">
      <c r="B45" s="39" t="s">
        <v>37</v>
      </c>
      <c r="C45" s="42">
        <v>65840</v>
      </c>
      <c r="D45" s="42">
        <v>614832</v>
      </c>
      <c r="E45" s="42">
        <v>244589</v>
      </c>
      <c r="F45" s="42">
        <v>-92000</v>
      </c>
      <c r="G45" s="42">
        <v>800</v>
      </c>
      <c r="H45" s="42">
        <v>0</v>
      </c>
      <c r="I45" s="42">
        <f>SUM(C45:H45)</f>
        <v>834061</v>
      </c>
      <c r="J45" s="43">
        <f t="shared" si="0"/>
        <v>0.925284903395728</v>
      </c>
    </row>
    <row r="46" spans="2:10" ht="15.75">
      <c r="B46" s="10" t="s">
        <v>38</v>
      </c>
      <c r="C46" s="7">
        <v>87378</v>
      </c>
      <c r="D46" s="7">
        <v>6300</v>
      </c>
      <c r="E46" s="7">
        <v>121794</v>
      </c>
      <c r="F46" s="7">
        <v>0</v>
      </c>
      <c r="G46" s="7">
        <v>0</v>
      </c>
      <c r="H46" s="7">
        <v>0</v>
      </c>
      <c r="I46" s="7">
        <f>SUM(C46:H46)</f>
        <v>215472</v>
      </c>
      <c r="J46" s="20">
        <f t="shared" si="0"/>
        <v>0.23903885771482461</v>
      </c>
    </row>
    <row r="47" spans="2:10" ht="15.75">
      <c r="B47" s="10" t="s">
        <v>68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f>SUM(C47:H47)</f>
        <v>0</v>
      </c>
      <c r="J47" s="20">
        <f t="shared" si="0"/>
        <v>0</v>
      </c>
    </row>
    <row r="48" spans="2:10" ht="15.75">
      <c r="B48" s="10" t="s">
        <v>39</v>
      </c>
      <c r="C48" s="7">
        <v>106504</v>
      </c>
      <c r="D48" s="7">
        <v>646090</v>
      </c>
      <c r="E48" s="7">
        <v>1693258</v>
      </c>
      <c r="F48" s="7">
        <v>0</v>
      </c>
      <c r="G48" s="7">
        <v>0</v>
      </c>
      <c r="H48" s="7">
        <v>0</v>
      </c>
      <c r="I48" s="7">
        <f>SUM(C48:H48)</f>
        <v>2445852</v>
      </c>
      <c r="J48" s="20">
        <f t="shared" si="0"/>
        <v>2.7133626096175796</v>
      </c>
    </row>
    <row r="49" spans="2:10" ht="15.75">
      <c r="B49" s="11" t="s">
        <v>40</v>
      </c>
      <c r="C49" s="8">
        <v>0</v>
      </c>
      <c r="D49" s="8">
        <v>124693</v>
      </c>
      <c r="E49" s="8">
        <v>854478</v>
      </c>
      <c r="F49" s="8">
        <v>0</v>
      </c>
      <c r="G49" s="8">
        <v>0</v>
      </c>
      <c r="H49" s="8">
        <v>0</v>
      </c>
      <c r="I49" s="8">
        <f>SUM(C49:H49)</f>
        <v>979171</v>
      </c>
      <c r="J49" s="21">
        <f t="shared" si="0"/>
        <v>1.0862660454605819</v>
      </c>
    </row>
    <row r="50" spans="2:10" ht="15.75">
      <c r="B50" s="10" t="s">
        <v>41</v>
      </c>
      <c r="C50" s="7">
        <v>48678</v>
      </c>
      <c r="D50" s="7">
        <v>46390</v>
      </c>
      <c r="E50" s="7">
        <v>454464</v>
      </c>
      <c r="F50" s="7">
        <v>0</v>
      </c>
      <c r="G50" s="7">
        <v>76444</v>
      </c>
      <c r="H50" s="7">
        <v>0</v>
      </c>
      <c r="I50" s="7">
        <f>SUM(C50:H50)</f>
        <v>625976</v>
      </c>
      <c r="J50" s="20">
        <f t="shared" si="0"/>
        <v>0.69444098535723919</v>
      </c>
    </row>
    <row r="51" spans="2:10" ht="15.75">
      <c r="B51" s="10" t="s">
        <v>42</v>
      </c>
      <c r="C51" s="7">
        <v>1452413</v>
      </c>
      <c r="D51" s="7">
        <v>711177</v>
      </c>
      <c r="E51" s="7">
        <v>87703</v>
      </c>
      <c r="F51" s="7">
        <v>0</v>
      </c>
      <c r="G51" s="7">
        <v>250000</v>
      </c>
      <c r="H51" s="7">
        <v>2239018</v>
      </c>
      <c r="I51" s="7">
        <f>SUM(C51:H51)</f>
        <v>4740311</v>
      </c>
      <c r="J51" s="20">
        <f t="shared" si="0"/>
        <v>5.258773885484044</v>
      </c>
    </row>
    <row r="52" spans="2:10" ht="15.75">
      <c r="B52" s="10" t="s">
        <v>69</v>
      </c>
      <c r="C52" s="7">
        <v>240000</v>
      </c>
      <c r="D52" s="7">
        <v>337832</v>
      </c>
      <c r="E52" s="7">
        <v>0</v>
      </c>
      <c r="F52" s="7">
        <v>0</v>
      </c>
      <c r="G52" s="7">
        <v>60000</v>
      </c>
      <c r="H52" s="7">
        <v>0</v>
      </c>
      <c r="I52" s="7">
        <f>SUM(C52:H52)</f>
        <v>637832</v>
      </c>
      <c r="J52" s="20">
        <f t="shared" si="0"/>
        <v>0.70759371377237879</v>
      </c>
    </row>
    <row r="53" spans="2:10" ht="15.75">
      <c r="B53" s="10" t="s">
        <v>43</v>
      </c>
      <c r="C53" s="7">
        <v>358138</v>
      </c>
      <c r="D53" s="7">
        <v>764552</v>
      </c>
      <c r="E53" s="7">
        <v>0</v>
      </c>
      <c r="F53" s="7">
        <v>0</v>
      </c>
      <c r="G53" s="7">
        <v>0</v>
      </c>
      <c r="H53" s="7">
        <v>0</v>
      </c>
      <c r="I53" s="7">
        <f>SUM(C53:H53)</f>
        <v>1122690</v>
      </c>
      <c r="J53" s="20">
        <f t="shared" si="0"/>
        <v>1.2454821747969871</v>
      </c>
    </row>
    <row r="54" spans="2:10" ht="15.75">
      <c r="B54" s="10" t="s">
        <v>44</v>
      </c>
      <c r="C54" s="7">
        <v>48000</v>
      </c>
      <c r="D54" s="7">
        <v>670441</v>
      </c>
      <c r="E54" s="7">
        <v>799716</v>
      </c>
      <c r="F54" s="7">
        <v>0</v>
      </c>
      <c r="G54" s="7">
        <v>10240</v>
      </c>
      <c r="H54" s="7">
        <v>0</v>
      </c>
      <c r="I54" s="7">
        <f>SUM(C54:H54)</f>
        <v>1528397</v>
      </c>
      <c r="J54" s="20">
        <f t="shared" si="0"/>
        <v>1.6955626392977499</v>
      </c>
    </row>
    <row r="55" spans="2:10" ht="15.75">
      <c r="B55" s="39" t="s">
        <v>70</v>
      </c>
      <c r="C55" s="42">
        <v>0</v>
      </c>
      <c r="D55" s="42">
        <v>0</v>
      </c>
      <c r="E55" s="42">
        <v>231190</v>
      </c>
      <c r="F55" s="42">
        <v>0</v>
      </c>
      <c r="G55" s="42">
        <v>0</v>
      </c>
      <c r="H55" s="42">
        <v>0</v>
      </c>
      <c r="I55" s="42">
        <f>SUM(C55:H55)</f>
        <v>231190</v>
      </c>
      <c r="J55" s="43">
        <f t="shared" si="0"/>
        <v>0.2564759853488634</v>
      </c>
    </row>
    <row r="56" spans="2:10" ht="15.75">
      <c r="B56" s="10" t="s">
        <v>45</v>
      </c>
      <c r="C56" s="7">
        <v>424792</v>
      </c>
      <c r="D56" s="7">
        <v>1024112</v>
      </c>
      <c r="E56" s="7">
        <v>1713890</v>
      </c>
      <c r="F56" s="7">
        <v>0</v>
      </c>
      <c r="G56" s="7">
        <v>29095</v>
      </c>
      <c r="H56" s="7">
        <v>0</v>
      </c>
      <c r="I56" s="7">
        <f>SUM(C56:H56)</f>
        <v>3191889</v>
      </c>
      <c r="J56" s="20">
        <f t="shared" si="0"/>
        <v>3.5409960482685165</v>
      </c>
    </row>
    <row r="57" spans="2:10" ht="15.75">
      <c r="B57" s="10" t="s">
        <v>46</v>
      </c>
      <c r="C57" s="7">
        <v>396955</v>
      </c>
      <c r="D57" s="7">
        <v>4601445</v>
      </c>
      <c r="E57" s="7">
        <v>1081313</v>
      </c>
      <c r="F57" s="7">
        <v>0</v>
      </c>
      <c r="G57" s="7">
        <v>0</v>
      </c>
      <c r="H57" s="7">
        <v>7400</v>
      </c>
      <c r="I57" s="7">
        <f>SUM(C57:H57)</f>
        <v>6087113</v>
      </c>
      <c r="J57" s="20">
        <f t="shared" si="0"/>
        <v>6.7528799022659989</v>
      </c>
    </row>
    <row r="58" spans="2:10" ht="15.75">
      <c r="B58" s="10" t="s">
        <v>47</v>
      </c>
      <c r="C58" s="7">
        <v>0</v>
      </c>
      <c r="D58" s="7">
        <v>143518</v>
      </c>
      <c r="E58" s="7">
        <v>891658</v>
      </c>
      <c r="F58" s="7">
        <v>0</v>
      </c>
      <c r="G58" s="7">
        <v>0</v>
      </c>
      <c r="H58" s="7">
        <v>0</v>
      </c>
      <c r="I58" s="7">
        <f>SUM(C58:H58)</f>
        <v>1035176</v>
      </c>
      <c r="J58" s="20">
        <f t="shared" si="0"/>
        <v>1.1483964903736972</v>
      </c>
    </row>
    <row r="59" spans="2:10" ht="15.75">
      <c r="B59" s="11" t="s">
        <v>48</v>
      </c>
      <c r="C59" s="8">
        <v>0</v>
      </c>
      <c r="D59" s="8">
        <v>22050</v>
      </c>
      <c r="E59" s="8">
        <v>18579</v>
      </c>
      <c r="F59" s="8">
        <v>0</v>
      </c>
      <c r="G59" s="8">
        <v>0</v>
      </c>
      <c r="H59" s="8">
        <v>0</v>
      </c>
      <c r="I59" s="8">
        <f>SUM(C59:H59)</f>
        <v>40629</v>
      </c>
      <c r="J59" s="21">
        <f t="shared" si="0"/>
        <v>4.5072722906436144E-2</v>
      </c>
    </row>
    <row r="60" spans="2:10" ht="15.75">
      <c r="B60" s="10" t="s">
        <v>49</v>
      </c>
      <c r="C60" s="7">
        <v>156701</v>
      </c>
      <c r="D60" s="7">
        <v>729622</v>
      </c>
      <c r="E60" s="7">
        <v>700798</v>
      </c>
      <c r="F60" s="7">
        <v>0</v>
      </c>
      <c r="G60" s="7">
        <v>0</v>
      </c>
      <c r="H60" s="7">
        <v>0</v>
      </c>
      <c r="I60" s="7">
        <f>SUM(C60:H60)</f>
        <v>1587121</v>
      </c>
      <c r="J60" s="20">
        <f t="shared" si="0"/>
        <v>1.7607094698856933</v>
      </c>
    </row>
    <row r="61" spans="2:10" ht="15.75">
      <c r="B61" s="10" t="s">
        <v>71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f>SUM(C61:H61)</f>
        <v>0</v>
      </c>
      <c r="J61" s="20">
        <f t="shared" si="0"/>
        <v>0</v>
      </c>
    </row>
    <row r="62" spans="2:10" ht="15.75">
      <c r="B62" s="10" t="s">
        <v>50</v>
      </c>
      <c r="C62" s="7">
        <v>0</v>
      </c>
      <c r="D62" s="7">
        <v>188905</v>
      </c>
      <c r="E62" s="7">
        <v>536078</v>
      </c>
      <c r="F62" s="7">
        <v>15306</v>
      </c>
      <c r="G62" s="7">
        <v>0</v>
      </c>
      <c r="H62" s="7">
        <v>0</v>
      </c>
      <c r="I62" s="7">
        <f>SUM(C62:H62)</f>
        <v>740289</v>
      </c>
      <c r="J62" s="20">
        <f t="shared" si="0"/>
        <v>0.82125676161566141</v>
      </c>
    </row>
    <row r="63" spans="2:10" ht="15.75">
      <c r="B63" s="10" t="s">
        <v>51</v>
      </c>
      <c r="C63" s="7">
        <v>110616</v>
      </c>
      <c r="D63" s="7">
        <v>66895</v>
      </c>
      <c r="E63" s="7">
        <v>143597</v>
      </c>
      <c r="F63" s="7">
        <v>0</v>
      </c>
      <c r="G63" s="7">
        <v>8680</v>
      </c>
      <c r="H63" s="7">
        <v>0</v>
      </c>
      <c r="I63" s="7">
        <f>SUM(C63:H63)</f>
        <v>329788</v>
      </c>
      <c r="J63" s="20">
        <f t="shared" si="0"/>
        <v>0.36585796209278504</v>
      </c>
    </row>
    <row r="64" spans="2:10" ht="15.75">
      <c r="B64" s="10" t="s">
        <v>52</v>
      </c>
      <c r="C64" s="7">
        <v>0</v>
      </c>
      <c r="D64" s="7">
        <v>1498640</v>
      </c>
      <c r="E64" s="7">
        <v>418464</v>
      </c>
      <c r="F64" s="7">
        <v>0</v>
      </c>
      <c r="G64" s="7">
        <v>255104</v>
      </c>
      <c r="H64" s="7">
        <v>0</v>
      </c>
      <c r="I64" s="7">
        <f>SUM(C64:H64)</f>
        <v>2172208</v>
      </c>
      <c r="J64" s="20">
        <f t="shared" si="0"/>
        <v>2.4097892953098485</v>
      </c>
    </row>
    <row r="65" spans="2:10" ht="15.75">
      <c r="B65" s="10" t="s">
        <v>53</v>
      </c>
      <c r="C65" s="7">
        <v>0</v>
      </c>
      <c r="D65" s="7">
        <v>0</v>
      </c>
      <c r="E65" s="7">
        <v>145618</v>
      </c>
      <c r="F65" s="7">
        <v>0</v>
      </c>
      <c r="G65" s="7">
        <v>0</v>
      </c>
      <c r="H65" s="7">
        <v>0</v>
      </c>
      <c r="I65" s="7">
        <f>SUM(C65:H65)</f>
        <v>145618</v>
      </c>
      <c r="J65" s="20">
        <f t="shared" si="0"/>
        <v>0.16154470363999651</v>
      </c>
    </row>
    <row r="66" spans="2:10" ht="15.75" thickBot="1">
      <c r="B66" s="2"/>
      <c r="C66" s="8"/>
      <c r="D66" s="8"/>
      <c r="E66" s="8"/>
      <c r="F66" s="7"/>
      <c r="G66" s="7"/>
      <c r="H66" s="7"/>
      <c r="I66" s="7"/>
      <c r="J66" s="6"/>
    </row>
    <row r="67" spans="2:10" ht="16.5" thickTop="1">
      <c r="B67" s="27"/>
      <c r="C67" s="17"/>
      <c r="D67" s="17"/>
      <c r="E67" s="25"/>
      <c r="F67" s="30"/>
      <c r="G67" s="25"/>
      <c r="H67" s="30"/>
      <c r="I67" s="34"/>
      <c r="J67" s="22"/>
    </row>
    <row r="68" spans="2:10" ht="15.75">
      <c r="B68" s="4" t="s">
        <v>5</v>
      </c>
      <c r="C68" s="36">
        <f>SUM(C10:C67)</f>
        <v>9472193</v>
      </c>
      <c r="D68" s="36">
        <f>SUM(D10:D67)</f>
        <v>35844891</v>
      </c>
      <c r="E68" s="36">
        <f>SUM(E10:E65)</f>
        <v>36666737</v>
      </c>
      <c r="F68" s="37">
        <f>SUM(F10:F66)</f>
        <v>-60892</v>
      </c>
      <c r="G68" s="36">
        <f>SUM(G10:G66)</f>
        <v>3345762</v>
      </c>
      <c r="H68" s="54">
        <f>SUM(H10:H65)</f>
        <v>4872302</v>
      </c>
      <c r="I68" s="37">
        <f>SUM(I10:I65)</f>
        <v>90140993</v>
      </c>
      <c r="J68" s="38">
        <f>SUM(J10:J65)</f>
        <v>100</v>
      </c>
    </row>
    <row r="69" spans="2:10" ht="15.75">
      <c r="B69" s="28"/>
      <c r="C69" s="18"/>
      <c r="D69" s="18"/>
      <c r="E69" s="26"/>
      <c r="F69" s="31"/>
      <c r="G69" s="26"/>
      <c r="H69" s="31"/>
      <c r="I69" s="33"/>
      <c r="J69" s="23"/>
    </row>
    <row r="70" spans="2:10" ht="15.75" thickBot="1">
      <c r="B70" s="14"/>
      <c r="C70" s="29"/>
      <c r="D70" s="29"/>
      <c r="E70" s="29"/>
      <c r="F70" s="32"/>
      <c r="G70" s="29"/>
      <c r="H70" s="32"/>
      <c r="I70" s="35"/>
      <c r="J70" s="24"/>
    </row>
    <row r="71" spans="2:10">
      <c r="B71" t="s">
        <v>63</v>
      </c>
    </row>
    <row r="72" spans="2:10">
      <c r="B72" s="58" t="s">
        <v>75</v>
      </c>
    </row>
  </sheetData>
  <mergeCells count="3">
    <mergeCell ref="B1:J1"/>
    <mergeCell ref="B2:J2"/>
    <mergeCell ref="C4:H6"/>
  </mergeCells>
  <phoneticPr fontId="0" type="noConversion"/>
  <printOptions horizontalCentered="1" verticalCentered="1"/>
  <pageMargins left="0.5" right="0.5" top="0.5" bottom="0.5" header="0.5" footer="0.5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t-48</vt:lpstr>
      <vt:lpstr>'t-48'!Print_Area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2008-09-04T14:17:40Z</cp:lastPrinted>
  <dcterms:created xsi:type="dcterms:W3CDTF">1999-02-24T12:51:32Z</dcterms:created>
  <dcterms:modified xsi:type="dcterms:W3CDTF">2012-06-14T14:02:53Z</dcterms:modified>
</cp:coreProperties>
</file>