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-15" windowWidth="19185" windowHeight="5985"/>
  </bookViews>
  <sheets>
    <sheet name="t-49" sheetId="1" r:id="rId1"/>
  </sheets>
  <definedNames>
    <definedName name="_xlnm.Print_Area" localSheetId="0">'t-49'!$A$7:$L$67</definedName>
    <definedName name="_xlnm.Print_Titles" localSheetId="0">'t-49'!$1:$6</definedName>
    <definedName name="qryTable16_L_M">'t-49'!$C$13:$I$18</definedName>
  </definedNames>
  <calcPr calcId="145621"/>
</workbook>
</file>

<file path=xl/calcChain.xml><?xml version="1.0" encoding="utf-8"?>
<calcChain xmlns="http://schemas.openxmlformats.org/spreadsheetml/2006/main">
  <c r="J38" i="1" l="1"/>
  <c r="J30" i="1"/>
  <c r="J36" i="1"/>
  <c r="J35" i="1"/>
  <c r="J28" i="1"/>
  <c r="J21" i="1"/>
  <c r="J20" i="1"/>
  <c r="J23" i="1" s="1"/>
  <c r="H41" i="1"/>
  <c r="I15" i="1"/>
  <c r="I41" i="1" s="1"/>
  <c r="F15" i="1"/>
  <c r="F41" i="1" s="1"/>
  <c r="E15" i="1"/>
  <c r="E23" i="1"/>
  <c r="J12" i="1"/>
  <c r="J11" i="1"/>
  <c r="J10" i="1"/>
  <c r="J9" i="1"/>
  <c r="K35" i="1" l="1"/>
  <c r="E41" i="1"/>
  <c r="J15" i="1"/>
  <c r="J41" i="1" s="1"/>
  <c r="K28" i="1" l="1"/>
  <c r="K38" i="1"/>
  <c r="K30" i="1"/>
  <c r="K36" i="1"/>
  <c r="K15" i="1"/>
  <c r="K23" i="1"/>
  <c r="K21" i="1"/>
  <c r="K20" i="1"/>
  <c r="K11" i="1"/>
  <c r="K12" i="1"/>
  <c r="K10" i="1"/>
  <c r="K9" i="1"/>
  <c r="K41" i="1" l="1"/>
</calcChain>
</file>

<file path=xl/sharedStrings.xml><?xml version="1.0" encoding="utf-8"?>
<sst xmlns="http://schemas.openxmlformats.org/spreadsheetml/2006/main" count="35" uniqueCount="30">
  <si>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</si>
  <si>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</si>
  <si>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</si>
  <si>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</si>
  <si>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</si>
  <si>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</si>
  <si>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</si>
  <si>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</si>
  <si>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</si>
  <si>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</si>
  <si>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</si>
  <si>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</si>
  <si>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</si>
  <si>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</si>
  <si>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</si>
  <si>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</si>
  <si>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</si>
  <si>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</si>
  <si>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</si>
  <si>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TABLE 49</t>
  </si>
  <si>
    <t>San Francisco--Oakland, CA</t>
  </si>
  <si>
    <t>Seattle, WA</t>
  </si>
  <si>
    <t>Boston, MA--NH--RI</t>
  </si>
  <si>
    <t>Baltimore, MD</t>
  </si>
  <si>
    <t>Ann Arbor, MI</t>
  </si>
  <si>
    <t>Savannah, GA</t>
  </si>
  <si>
    <t>Camarillo, CA</t>
  </si>
  <si>
    <t>FLORIDA GOV APP</t>
  </si>
  <si>
    <t>RHODE ISLAND GOV APP</t>
  </si>
  <si>
    <t>FY 2012 OBLIGATIONS OF MISC. FEDERAL HIGHWAY ADMINISTRATION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</si>
</sst>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47</xdr:row>
          <xdr:rowOff>9525</xdr:rowOff>
        </xdr:from>
        <xdr:to>
          <xdr:col>6</xdr:col>
          <xdr:colOff>571500</xdr:colOff>
          <xdr:row>67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28575</xdr:rowOff>
        </xdr:from>
        <xdr:to>
          <xdr:col>12</xdr:col>
          <xdr:colOff>152400</xdr:colOff>
          <xdr:row>67</xdr:row>
          <xdr:rowOff>933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8"/>
  <sheetViews>
    <sheetView tabSelected="1" zoomScaleNormal="100" workbookViewId="0">
      <pane xSplit="4" ySplit="6" topLeftCell="E22" activePane="bottomRight" state="frozen"/>
      <selection pane="topRight" activeCell="E1" sqref="E1"/>
      <selection pane="bottomLeft" activeCell="A7" sqref="A7"/>
      <selection pane="bottomRight" activeCell="R43" sqref="R43"/>
    </sheetView>
  </sheetViews>
  <sheetFormatPr defaultRowHeight="11.25" x14ac:dyDescent="0.2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 x14ac:dyDescent="0.2">
      <c r="B1" s="86" t="s">
        <v>19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7" ht="12.75" x14ac:dyDescent="0.2">
      <c r="B2" s="86" t="s">
        <v>29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7" ht="5.25" customHeight="1" thickBot="1" x14ac:dyDescent="0.25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 x14ac:dyDescent="0.2">
      <c r="B4" s="62"/>
      <c r="C4" s="63"/>
      <c r="D4" s="63"/>
      <c r="E4" s="65"/>
      <c r="F4" s="64"/>
      <c r="G4" s="64"/>
      <c r="H4" s="64"/>
      <c r="I4" s="66"/>
      <c r="J4" s="64"/>
      <c r="K4" s="63"/>
      <c r="L4" s="67"/>
    </row>
    <row r="5" spans="2:17" ht="12.75" x14ac:dyDescent="0.2">
      <c r="B5" s="68"/>
      <c r="C5" s="69"/>
      <c r="D5" s="69"/>
      <c r="E5" s="71" t="s">
        <v>17</v>
      </c>
      <c r="F5" s="70" t="s">
        <v>1</v>
      </c>
      <c r="G5" s="70" t="s">
        <v>2</v>
      </c>
      <c r="H5" s="70"/>
      <c r="I5" s="72"/>
      <c r="J5" s="73"/>
      <c r="K5" s="74" t="s">
        <v>3</v>
      </c>
      <c r="L5" s="75"/>
      <c r="Q5" s="16"/>
    </row>
    <row r="6" spans="2:17" ht="13.5" thickBot="1" x14ac:dyDescent="0.25">
      <c r="B6" s="76"/>
      <c r="C6" s="77" t="s">
        <v>4</v>
      </c>
      <c r="D6" s="77"/>
      <c r="E6" s="79"/>
      <c r="F6" s="78" t="s">
        <v>5</v>
      </c>
      <c r="G6" s="78" t="s">
        <v>6</v>
      </c>
      <c r="H6" s="78" t="s">
        <v>18</v>
      </c>
      <c r="I6" s="80" t="s">
        <v>7</v>
      </c>
      <c r="J6" s="78" t="s">
        <v>0</v>
      </c>
      <c r="K6" s="81" t="s">
        <v>8</v>
      </c>
      <c r="L6" s="82"/>
      <c r="Q6" s="16"/>
    </row>
    <row r="7" spans="2:17" ht="6" customHeight="1" x14ac:dyDescent="0.2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 x14ac:dyDescent="0.2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 x14ac:dyDescent="0.2">
      <c r="B9" s="25"/>
      <c r="C9" s="23"/>
      <c r="D9" s="26" t="s">
        <v>23</v>
      </c>
      <c r="E9" s="18">
        <v>1560025</v>
      </c>
      <c r="F9" s="2">
        <v>0</v>
      </c>
      <c r="G9" s="2">
        <v>0</v>
      </c>
      <c r="H9" s="2">
        <v>0</v>
      </c>
      <c r="I9" s="20">
        <v>0</v>
      </c>
      <c r="J9" s="2">
        <f t="shared" ref="J9:J12" si="0">SUM(E9:I9)</f>
        <v>1560025</v>
      </c>
      <c r="K9" s="51">
        <f>(J9/J$41)*100</f>
        <v>14.087892228629102</v>
      </c>
      <c r="L9" s="24"/>
    </row>
    <row r="10" spans="2:17" ht="15" customHeight="1" x14ac:dyDescent="0.2">
      <c r="B10" s="25"/>
      <c r="C10" s="23"/>
      <c r="D10" s="26" t="s">
        <v>22</v>
      </c>
      <c r="E10" s="18">
        <v>42948</v>
      </c>
      <c r="F10" s="2">
        <v>189400</v>
      </c>
      <c r="G10" s="2">
        <v>0</v>
      </c>
      <c r="H10" s="2">
        <v>0</v>
      </c>
      <c r="I10" s="20">
        <v>0</v>
      </c>
      <c r="J10" s="2">
        <f t="shared" si="0"/>
        <v>232348</v>
      </c>
      <c r="K10" s="51">
        <f>(J10/J$41)*100</f>
        <v>2.0982314921475709</v>
      </c>
      <c r="L10" s="24"/>
    </row>
    <row r="11" spans="2:17" ht="15" customHeight="1" x14ac:dyDescent="0.2">
      <c r="B11" s="25"/>
      <c r="C11" s="23"/>
      <c r="D11" s="26" t="s">
        <v>20</v>
      </c>
      <c r="E11" s="18">
        <v>1460000</v>
      </c>
      <c r="F11" s="2">
        <v>0</v>
      </c>
      <c r="G11" s="2">
        <v>0</v>
      </c>
      <c r="H11" s="2">
        <v>0</v>
      </c>
      <c r="I11" s="20">
        <v>0</v>
      </c>
      <c r="J11" s="2">
        <f t="shared" si="0"/>
        <v>1460000</v>
      </c>
      <c r="K11" s="51">
        <f>(J11/J$41)*100</f>
        <v>13.184610922131688</v>
      </c>
      <c r="L11" s="24"/>
    </row>
    <row r="12" spans="2:17" ht="15" customHeight="1" x14ac:dyDescent="0.2">
      <c r="B12" s="25"/>
      <c r="C12" s="23"/>
      <c r="D12" s="26" t="s">
        <v>21</v>
      </c>
      <c r="E12" s="18">
        <v>1483925</v>
      </c>
      <c r="F12" s="2">
        <v>0</v>
      </c>
      <c r="G12" s="2">
        <v>0</v>
      </c>
      <c r="H12" s="2">
        <v>0</v>
      </c>
      <c r="I12" s="20">
        <v>0</v>
      </c>
      <c r="J12" s="2">
        <f t="shared" si="0"/>
        <v>1483925</v>
      </c>
      <c r="K12" s="51">
        <f>(J12/J$41)*100</f>
        <v>13.400666960701551</v>
      </c>
      <c r="L12" s="24"/>
    </row>
    <row r="13" spans="2:17" x14ac:dyDescent="0.2">
      <c r="B13" s="25"/>
      <c r="C13" s="27"/>
      <c r="D13" s="52"/>
      <c r="E13" s="19"/>
      <c r="F13" s="3"/>
      <c r="I13" s="21"/>
      <c r="K13" s="51"/>
      <c r="L13" s="24"/>
    </row>
    <row r="14" spans="2:17" ht="4.5" customHeight="1" x14ac:dyDescent="0.2">
      <c r="B14" s="25"/>
      <c r="C14" s="27"/>
      <c r="D14" s="28"/>
      <c r="E14" s="19"/>
      <c r="F14" s="3"/>
      <c r="I14" s="21"/>
      <c r="K14" s="51"/>
      <c r="L14" s="24"/>
    </row>
    <row r="15" spans="2:17" x14ac:dyDescent="0.2">
      <c r="B15" s="25"/>
      <c r="C15" s="27"/>
      <c r="D15" s="29" t="s">
        <v>10</v>
      </c>
      <c r="E15" s="32">
        <f>SUM(E9:E14)</f>
        <v>4546898</v>
      </c>
      <c r="F15" s="2">
        <f>SUM(F9:F13)</f>
        <v>189400</v>
      </c>
      <c r="G15" s="2">
        <v>0</v>
      </c>
      <c r="H15" s="2">
        <v>0</v>
      </c>
      <c r="I15" s="20">
        <f>SUM(I9:I13)</f>
        <v>0</v>
      </c>
      <c r="J15" s="41">
        <f>SUM(J9:J14)</f>
        <v>4736298</v>
      </c>
      <c r="K15" s="51">
        <f>(J15/J$41)*100</f>
        <v>42.77140160360991</v>
      </c>
      <c r="L15" s="24"/>
    </row>
    <row r="16" spans="2:17" ht="6" customHeight="1" x14ac:dyDescent="0.2">
      <c r="B16" s="54"/>
      <c r="C16" s="55"/>
      <c r="D16" s="56"/>
      <c r="E16" s="58"/>
      <c r="F16" s="57"/>
      <c r="G16" s="59"/>
      <c r="H16" s="59"/>
      <c r="I16" s="60"/>
      <c r="J16" s="59"/>
      <c r="K16" s="85"/>
      <c r="L16" s="61"/>
    </row>
    <row r="17" spans="2:12" ht="6" customHeight="1" x14ac:dyDescent="0.2">
      <c r="B17" s="25"/>
      <c r="C17" s="27"/>
      <c r="D17" s="28"/>
      <c r="E17" s="19"/>
      <c r="F17" s="3"/>
      <c r="I17" s="21"/>
      <c r="K17" s="51"/>
      <c r="L17" s="24"/>
    </row>
    <row r="18" spans="2:12" ht="12.75" customHeight="1" x14ac:dyDescent="0.2">
      <c r="B18" s="25"/>
      <c r="C18" s="11" t="s">
        <v>11</v>
      </c>
      <c r="D18" s="28"/>
      <c r="E18" s="19"/>
      <c r="F18" s="3"/>
      <c r="I18" s="21"/>
      <c r="K18" s="51"/>
      <c r="L18" s="24"/>
    </row>
    <row r="19" spans="2:12" ht="4.5" customHeight="1" x14ac:dyDescent="0.2">
      <c r="B19" s="25"/>
      <c r="C19" s="27"/>
      <c r="D19" s="28"/>
      <c r="E19" s="19"/>
      <c r="I19" s="21"/>
      <c r="K19" s="51"/>
      <c r="L19" s="24"/>
    </row>
    <row r="20" spans="2:12" ht="15" customHeight="1" x14ac:dyDescent="0.2">
      <c r="B20" s="25"/>
      <c r="C20" s="27"/>
      <c r="D20" s="28" t="s">
        <v>24</v>
      </c>
      <c r="E20" s="83">
        <v>993500</v>
      </c>
      <c r="F20" s="84">
        <v>0</v>
      </c>
      <c r="G20" s="2">
        <v>0</v>
      </c>
      <c r="H20" s="2">
        <v>0</v>
      </c>
      <c r="I20" s="21">
        <v>0</v>
      </c>
      <c r="J20" s="2">
        <f t="shared" ref="J20:J21" si="1">SUM(E20:I20)</f>
        <v>993500</v>
      </c>
      <c r="K20" s="51">
        <f>(J20/J$41)*100</f>
        <v>8.9718568158478291</v>
      </c>
      <c r="L20" s="24"/>
    </row>
    <row r="21" spans="2:12" ht="15" customHeight="1" x14ac:dyDescent="0.2">
      <c r="B21" s="25"/>
      <c r="C21" s="27"/>
      <c r="D21" s="28" t="s">
        <v>25</v>
      </c>
      <c r="E21" s="83">
        <v>0</v>
      </c>
      <c r="F21" s="84">
        <v>0</v>
      </c>
      <c r="G21" s="2">
        <v>0</v>
      </c>
      <c r="H21" s="2">
        <v>990000</v>
      </c>
      <c r="I21" s="21">
        <v>0</v>
      </c>
      <c r="J21" s="2">
        <f t="shared" si="1"/>
        <v>990000</v>
      </c>
      <c r="K21" s="51">
        <f>(J21/J$41)*100</f>
        <v>8.9402498718564196</v>
      </c>
      <c r="L21" s="24"/>
    </row>
    <row r="22" spans="2:12" ht="15" customHeight="1" x14ac:dyDescent="0.2">
      <c r="B22" s="25"/>
      <c r="C22" s="27"/>
      <c r="D22" s="28"/>
      <c r="E22" s="83"/>
      <c r="F22" s="84"/>
      <c r="I22" s="21"/>
      <c r="K22" s="51"/>
      <c r="L22" s="24"/>
    </row>
    <row r="23" spans="2:12" x14ac:dyDescent="0.2">
      <c r="B23" s="25"/>
      <c r="C23" s="27"/>
      <c r="D23" s="29" t="s">
        <v>10</v>
      </c>
      <c r="E23" s="32">
        <f>SUM(E19:E19)</f>
        <v>0</v>
      </c>
      <c r="F23" s="2">
        <v>0</v>
      </c>
      <c r="G23" s="2">
        <v>0</v>
      </c>
      <c r="H23" s="2">
        <v>0</v>
      </c>
      <c r="I23" s="20">
        <v>0</v>
      </c>
      <c r="J23" s="41">
        <f>SUM(J17:J22)</f>
        <v>1983500</v>
      </c>
      <c r="K23" s="51">
        <f>(J23/J$41)*100</f>
        <v>17.912106687704249</v>
      </c>
      <c r="L23" s="24"/>
    </row>
    <row r="24" spans="2:12" ht="6.75" customHeight="1" x14ac:dyDescent="0.2">
      <c r="B24" s="54"/>
      <c r="C24" s="55"/>
      <c r="D24" s="56"/>
      <c r="E24" s="58"/>
      <c r="F24" s="59"/>
      <c r="G24" s="59"/>
      <c r="H24" s="59"/>
      <c r="I24" s="60"/>
      <c r="J24" s="59"/>
      <c r="K24" s="85"/>
      <c r="L24" s="61"/>
    </row>
    <row r="25" spans="2:12" ht="6" customHeight="1" x14ac:dyDescent="0.2">
      <c r="B25" s="25"/>
      <c r="C25" s="27"/>
      <c r="D25" s="30"/>
      <c r="E25" s="19"/>
      <c r="F25" s="41"/>
      <c r="G25" s="41"/>
      <c r="H25" s="41"/>
      <c r="I25" s="21"/>
      <c r="J25" s="41"/>
      <c r="K25" s="51"/>
      <c r="L25" s="24"/>
    </row>
    <row r="26" spans="2:12" ht="12.75" customHeight="1" x14ac:dyDescent="0.2">
      <c r="B26" s="25"/>
      <c r="C26" s="11" t="s">
        <v>16</v>
      </c>
      <c r="D26" s="30"/>
      <c r="E26" s="19"/>
      <c r="F26" s="41"/>
      <c r="G26" s="41"/>
      <c r="H26" s="41"/>
      <c r="I26" s="21"/>
      <c r="J26" s="41"/>
      <c r="K26" s="51"/>
      <c r="L26" s="24"/>
    </row>
    <row r="27" spans="2:12" ht="4.5" customHeight="1" x14ac:dyDescent="0.2">
      <c r="B27" s="25"/>
      <c r="C27" s="27"/>
      <c r="D27" s="30"/>
      <c r="E27" s="19"/>
      <c r="F27" s="41"/>
      <c r="G27" s="41"/>
      <c r="H27" s="41"/>
      <c r="I27" s="21"/>
      <c r="J27" s="41"/>
      <c r="K27" s="51"/>
      <c r="L27" s="24"/>
    </row>
    <row r="28" spans="2:12" ht="15" customHeight="1" x14ac:dyDescent="0.2">
      <c r="B28" s="25"/>
      <c r="C28" s="27"/>
      <c r="D28" s="29" t="s">
        <v>26</v>
      </c>
      <c r="E28" s="83">
        <v>0</v>
      </c>
      <c r="F28" s="84">
        <v>-101282</v>
      </c>
      <c r="G28" s="41">
        <v>0</v>
      </c>
      <c r="H28" s="41">
        <v>0</v>
      </c>
      <c r="I28" s="21">
        <v>0</v>
      </c>
      <c r="J28" s="41">
        <f t="shared" ref="J28" si="2">SUM(E28:I28)</f>
        <v>-101282</v>
      </c>
      <c r="K28" s="51">
        <f>(J28/J$41)*100</f>
        <v>-0.91463271466804219</v>
      </c>
      <c r="L28" s="24"/>
    </row>
    <row r="29" spans="2:12" ht="15" customHeight="1" x14ac:dyDescent="0.2">
      <c r="B29" s="25"/>
      <c r="C29" s="27"/>
      <c r="D29" s="30"/>
      <c r="E29" s="83"/>
      <c r="F29" s="84"/>
      <c r="G29" s="41"/>
      <c r="H29" s="41"/>
      <c r="I29" s="21"/>
      <c r="J29" s="41"/>
      <c r="K29" s="51"/>
      <c r="L29" s="24"/>
    </row>
    <row r="30" spans="2:12" ht="11.25" customHeight="1" x14ac:dyDescent="0.2">
      <c r="B30" s="25"/>
      <c r="C30" s="27"/>
      <c r="D30" s="29" t="s">
        <v>10</v>
      </c>
      <c r="E30" s="84">
        <v>0</v>
      </c>
      <c r="F30" s="84">
        <v>0</v>
      </c>
      <c r="G30" s="2">
        <v>0</v>
      </c>
      <c r="H30" s="2">
        <v>0</v>
      </c>
      <c r="I30" s="20">
        <v>0</v>
      </c>
      <c r="J30" s="41">
        <f>SUM(J24:J29)</f>
        <v>-101282</v>
      </c>
      <c r="K30" s="51">
        <f>(J30/J$41)*100</f>
        <v>-0.91463271466804219</v>
      </c>
      <c r="L30" s="24"/>
    </row>
    <row r="31" spans="2:12" ht="6.75" customHeight="1" x14ac:dyDescent="0.2">
      <c r="B31" s="54"/>
      <c r="C31" s="55"/>
      <c r="D31" s="56"/>
      <c r="E31" s="58"/>
      <c r="F31" s="59"/>
      <c r="G31" s="59"/>
      <c r="H31" s="59"/>
      <c r="I31" s="60"/>
      <c r="J31" s="59"/>
      <c r="K31" s="85"/>
      <c r="L31" s="61"/>
    </row>
    <row r="32" spans="2:12" ht="6" customHeight="1" x14ac:dyDescent="0.2">
      <c r="B32" s="25"/>
      <c r="C32" s="23"/>
      <c r="D32" s="26"/>
      <c r="E32" s="18"/>
      <c r="I32" s="20"/>
      <c r="K32" s="51"/>
      <c r="L32" s="24"/>
    </row>
    <row r="33" spans="2:12" ht="12.75" customHeight="1" x14ac:dyDescent="0.2">
      <c r="B33" s="25"/>
      <c r="C33" s="11" t="s">
        <v>12</v>
      </c>
      <c r="D33" s="31"/>
      <c r="E33" s="18"/>
      <c r="I33" s="20"/>
      <c r="K33" s="51"/>
      <c r="L33" s="24"/>
    </row>
    <row r="34" spans="2:12" ht="4.5" customHeight="1" x14ac:dyDescent="0.2">
      <c r="B34" s="25"/>
      <c r="C34" s="23"/>
      <c r="D34" s="26"/>
      <c r="E34" s="18"/>
      <c r="I34" s="20"/>
      <c r="K34" s="51"/>
      <c r="L34" s="24"/>
    </row>
    <row r="35" spans="2:12" ht="15" customHeight="1" x14ac:dyDescent="0.2">
      <c r="B35" s="25"/>
      <c r="C35" s="23"/>
      <c r="D35" s="26" t="s">
        <v>27</v>
      </c>
      <c r="E35" s="41">
        <v>495000</v>
      </c>
      <c r="F35" s="84">
        <v>0</v>
      </c>
      <c r="G35" s="2">
        <v>0</v>
      </c>
      <c r="H35" s="2">
        <v>0</v>
      </c>
      <c r="I35" s="20">
        <v>0</v>
      </c>
      <c r="J35" s="2">
        <f t="shared" ref="J35:J36" si="3">SUM(E35:I35)</f>
        <v>495000</v>
      </c>
      <c r="K35" s="51">
        <f t="shared" ref="K35:K36" si="4">(J35/J$41)*100</f>
        <v>4.4701249359282098</v>
      </c>
      <c r="L35" s="24"/>
    </row>
    <row r="36" spans="2:12" ht="15" customHeight="1" x14ac:dyDescent="0.2">
      <c r="B36" s="25"/>
      <c r="C36" s="23"/>
      <c r="D36" s="26" t="s">
        <v>28</v>
      </c>
      <c r="E36" s="41">
        <v>0</v>
      </c>
      <c r="F36" s="84">
        <v>3960000</v>
      </c>
      <c r="G36" s="2">
        <v>0</v>
      </c>
      <c r="H36" s="2">
        <v>0</v>
      </c>
      <c r="I36" s="20">
        <v>0</v>
      </c>
      <c r="J36" s="2">
        <f t="shared" si="3"/>
        <v>3960000</v>
      </c>
      <c r="K36" s="51">
        <f t="shared" si="4"/>
        <v>35.760999487425678</v>
      </c>
      <c r="L36" s="24"/>
    </row>
    <row r="37" spans="2:12" ht="15" customHeight="1" x14ac:dyDescent="0.2">
      <c r="B37" s="25"/>
      <c r="C37" s="23"/>
      <c r="D37" s="26"/>
      <c r="E37" s="41"/>
      <c r="F37" s="84"/>
      <c r="I37" s="20"/>
      <c r="K37" s="51"/>
      <c r="L37" s="24"/>
    </row>
    <row r="38" spans="2:12" x14ac:dyDescent="0.2">
      <c r="B38" s="25"/>
      <c r="C38" s="23"/>
      <c r="D38" s="29" t="s">
        <v>10</v>
      </c>
      <c r="E38" s="32">
        <v>0</v>
      </c>
      <c r="F38" s="2">
        <v>0</v>
      </c>
      <c r="G38" s="2">
        <v>0</v>
      </c>
      <c r="H38" s="2">
        <v>0</v>
      </c>
      <c r="I38" s="20">
        <v>0</v>
      </c>
      <c r="J38" s="41">
        <f>SUM(J32:J37)</f>
        <v>4455000</v>
      </c>
      <c r="K38" s="51">
        <f>(J38/J$41)*100</f>
        <v>40.231124423353883</v>
      </c>
      <c r="L38" s="24"/>
    </row>
    <row r="39" spans="2:12" ht="6.75" customHeight="1" thickBot="1" x14ac:dyDescent="0.25">
      <c r="B39" s="25"/>
      <c r="C39" s="23"/>
      <c r="D39" s="26"/>
      <c r="E39" s="18"/>
      <c r="I39" s="20"/>
      <c r="K39" s="23"/>
      <c r="L39" s="24"/>
    </row>
    <row r="40" spans="2:12" ht="6" customHeight="1" x14ac:dyDescent="0.2">
      <c r="B40" s="34"/>
      <c r="C40" s="35"/>
      <c r="D40" s="36"/>
      <c r="E40" s="38"/>
      <c r="F40" s="37"/>
      <c r="G40" s="37"/>
      <c r="H40" s="37"/>
      <c r="I40" s="39"/>
      <c r="J40" s="37"/>
      <c r="K40" s="35"/>
      <c r="L40" s="40"/>
    </row>
    <row r="41" spans="2:12" ht="12.75" x14ac:dyDescent="0.2">
      <c r="B41" s="25"/>
      <c r="C41" s="23"/>
      <c r="D41" s="33" t="s">
        <v>0</v>
      </c>
      <c r="E41" s="50">
        <f>SUM(E15,E23,E30,E38)</f>
        <v>4546898</v>
      </c>
      <c r="F41" s="49">
        <f>SUM(F15,F23,F30,F38)</f>
        <v>189400</v>
      </c>
      <c r="G41" s="49">
        <v>0</v>
      </c>
      <c r="H41" s="49">
        <f>SUM(H15,H23,H30,H38)</f>
        <v>0</v>
      </c>
      <c r="I41" s="53">
        <f>SUM(I15,I23,I30,I38)</f>
        <v>0</v>
      </c>
      <c r="J41" s="49">
        <f>SUM(J15,J23,J30,J38)</f>
        <v>11073516</v>
      </c>
      <c r="K41" s="51">
        <f>SUM(K15,K23,K30,K38)</f>
        <v>100</v>
      </c>
      <c r="L41" s="24"/>
    </row>
    <row r="42" spans="2:12" ht="6" customHeight="1" thickBot="1" x14ac:dyDescent="0.25">
      <c r="B42" s="42"/>
      <c r="C42" s="43"/>
      <c r="D42" s="44"/>
      <c r="E42" s="46"/>
      <c r="F42" s="45"/>
      <c r="G42" s="45"/>
      <c r="H42" s="45"/>
      <c r="I42" s="47"/>
      <c r="J42" s="45"/>
      <c r="K42" s="43"/>
      <c r="L42" s="48"/>
    </row>
    <row r="46" spans="2:12" ht="12.75" x14ac:dyDescent="0.2">
      <c r="B46" s="86" t="s">
        <v>13</v>
      </c>
      <c r="C46" s="90"/>
      <c r="D46" s="90"/>
      <c r="E46" s="90"/>
      <c r="F46" s="90"/>
      <c r="G46" s="90"/>
      <c r="H46" s="87" t="s">
        <v>14</v>
      </c>
      <c r="I46" s="88"/>
      <c r="J46" s="88"/>
      <c r="K46" s="89"/>
      <c r="L46" s="89"/>
    </row>
    <row r="48" spans="2:12" x14ac:dyDescent="0.2">
      <c r="B48" s="1" t="s">
        <v>15</v>
      </c>
      <c r="F48" s="2" t="s">
        <v>15</v>
      </c>
    </row>
  </sheetData>
  <mergeCells count="4">
    <mergeCell ref="B1:L1"/>
    <mergeCell ref="B2:L2"/>
    <mergeCell ref="H46:L46"/>
    <mergeCell ref="B46:G46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autoPict="0" r:id="rId5">
            <anchor moveWithCells="1">
              <from>
                <xdr:col>0</xdr:col>
                <xdr:colOff>28575</xdr:colOff>
                <xdr:row>47</xdr:row>
                <xdr:rowOff>9525</xdr:rowOff>
              </from>
              <to>
                <xdr:col>6</xdr:col>
                <xdr:colOff>571500</xdr:colOff>
                <xdr:row>67</xdr:row>
                <xdr:rowOff>0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autoPict="0" r:id="rId7">
            <anchor moveWithCells="1">
              <from>
                <xdr:col>7</xdr:col>
                <xdr:colOff>123825</xdr:colOff>
                <xdr:row>47</xdr:row>
                <xdr:rowOff>28575</xdr:rowOff>
              </from>
              <to>
                <xdr:col>12</xdr:col>
                <xdr:colOff>152400</xdr:colOff>
                <xdr:row>67</xdr:row>
                <xdr:rowOff>0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t-49</vt:lpstr>
      <vt:lpstr>'t-49'!Print_Area</vt:lpstr>
      <vt:lpstr>'t-49'!Print_Titles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2008-09-04T14:19:59Z</cp:lastPrinted>
  <dcterms:created xsi:type="dcterms:W3CDTF">2004-01-16T18:57:45Z</dcterms:created>
  <dcterms:modified xsi:type="dcterms:W3CDTF">2013-05-20T17:59:12Z</dcterms:modified>
</cp:coreProperties>
</file>