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0" yWindow="6225" windowWidth="19170" windowHeight="6345"/>
  </bookViews>
  <sheets>
    <sheet name="t-4" sheetId="1" r:id="rId1"/>
  </sheets>
  <definedNames>
    <definedName name="_xlnm.Print_Area" localSheetId="0">'t-4'!$A$1:$Q$47</definedName>
    <definedName name="Print_Area_MI">'t-4'!$B$1:$R$47</definedName>
  </definedNames>
  <calcPr calcId="145621"/>
</workbook>
</file>

<file path=xl/calcChain.xml><?xml version="1.0" encoding="utf-8"?>
<calcChain xmlns="http://schemas.openxmlformats.org/spreadsheetml/2006/main">
  <c r="M43" i="1" l="1"/>
  <c r="K43" i="1" l="1"/>
  <c r="H39" i="1"/>
  <c r="N39" i="1" s="1"/>
  <c r="H15" i="1"/>
  <c r="N15" i="1" s="1"/>
  <c r="H37" i="1"/>
  <c r="N37" i="1" s="1"/>
  <c r="H35" i="1"/>
  <c r="N35" i="1" s="1"/>
  <c r="H33" i="1"/>
  <c r="N33" i="1" s="1"/>
  <c r="H31" i="1"/>
  <c r="N31" i="1" s="1"/>
  <c r="H29" i="1"/>
  <c r="N29" i="1" s="1"/>
  <c r="H27" i="1"/>
  <c r="N27" i="1" s="1"/>
  <c r="H25" i="1"/>
  <c r="N25" i="1" s="1"/>
  <c r="H23" i="1"/>
  <c r="N23" i="1" s="1"/>
  <c r="H21" i="1"/>
  <c r="H19" i="1"/>
  <c r="N19" i="1" s="1"/>
  <c r="H17" i="1"/>
  <c r="N17" i="1" s="1"/>
  <c r="H13" i="1"/>
  <c r="N13" i="1" s="1"/>
  <c r="N21" i="1"/>
  <c r="E43" i="1"/>
  <c r="D43" i="1"/>
  <c r="L43" i="1"/>
  <c r="C43" i="1"/>
  <c r="F43" i="1"/>
  <c r="G43" i="1"/>
  <c r="I43" i="1"/>
  <c r="J43" i="1"/>
  <c r="N43" i="1" l="1"/>
  <c r="H43" i="1"/>
  <c r="K45" i="1" l="1"/>
  <c r="O15" i="1"/>
  <c r="O23" i="1"/>
  <c r="O31" i="1"/>
  <c r="O25" i="1"/>
  <c r="O27" i="1"/>
  <c r="O29" i="1"/>
  <c r="G45" i="1"/>
  <c r="O37" i="1"/>
  <c r="O17" i="1"/>
  <c r="L45" i="1"/>
  <c r="E45" i="1"/>
  <c r="O39" i="1"/>
  <c r="F45" i="1"/>
  <c r="O21" i="1"/>
  <c r="O33" i="1"/>
  <c r="O19" i="1"/>
  <c r="O35" i="1"/>
  <c r="D45" i="1"/>
  <c r="H45" i="1"/>
  <c r="M45" i="1"/>
  <c r="J45" i="1"/>
  <c r="C45" i="1"/>
  <c r="I45" i="1"/>
  <c r="O13" i="1"/>
  <c r="O43" i="1" l="1"/>
  <c r="N45" i="1"/>
</calcChain>
</file>

<file path=xl/sharedStrings.xml><?xml version="1.0" encoding="utf-8"?>
<sst xmlns="http://schemas.openxmlformats.org/spreadsheetml/2006/main" count="48" uniqueCount="42">
  <si>
    <t xml:space="preserve"> </t>
  </si>
  <si>
    <t>FIXED GUIDEWAY</t>
  </si>
  <si>
    <t>NEW</t>
  </si>
  <si>
    <t>TOTAL</t>
  </si>
  <si>
    <t>MOD</t>
  </si>
  <si>
    <t>CAPITAL</t>
  </si>
  <si>
    <t xml:space="preserve">   FTA </t>
  </si>
  <si>
    <t xml:space="preserve">BUS </t>
  </si>
  <si>
    <t>BUS</t>
  </si>
  <si>
    <t>MAINTENANCE</t>
  </si>
  <si>
    <t>PLANNING</t>
  </si>
  <si>
    <t>OPERATING</t>
  </si>
  <si>
    <t xml:space="preserve"> PROGRAM</t>
  </si>
  <si>
    <t>PURCHASE</t>
  </si>
  <si>
    <t>OTHER</t>
  </si>
  <si>
    <t>FACILTY</t>
  </si>
  <si>
    <t xml:space="preserve">  TOTAL</t>
  </si>
  <si>
    <t>Percent of Total</t>
  </si>
  <si>
    <t>STARTS</t>
  </si>
  <si>
    <t>SAFETY / SECURITY</t>
  </si>
  <si>
    <t>TRAINING / ADMIN</t>
  </si>
  <si>
    <t>RTAP</t>
  </si>
  <si>
    <t>TABLE 4</t>
  </si>
  <si>
    <t>Alternative Analysis</t>
  </si>
  <si>
    <t>Capital</t>
  </si>
  <si>
    <t>Clean Fuels</t>
  </si>
  <si>
    <t>Elderly and Individuals with Disabilities</t>
  </si>
  <si>
    <t>Emergency Supplementals</t>
  </si>
  <si>
    <t>JARC</t>
  </si>
  <si>
    <t>Metropolitan and State Planning</t>
  </si>
  <si>
    <t>Miscellaneous FHWA Transfers</t>
  </si>
  <si>
    <t>National Research</t>
  </si>
  <si>
    <t>New Freedom</t>
  </si>
  <si>
    <t>Non-Urbanized Area</t>
  </si>
  <si>
    <t>Over-the-Road-Bus</t>
  </si>
  <si>
    <t>Urbanized Area</t>
  </si>
  <si>
    <t xml:space="preserve">Paul S. Sarbanes Transit in Parks Program </t>
  </si>
  <si>
    <t>% of Total</t>
  </si>
  <si>
    <t>FY 2010 SUMMARY OF OBLIGATIONS FOR FTA PROGRAMS BY EXPENDITURES</t>
  </si>
  <si>
    <t>RESEARCH</t>
  </si>
  <si>
    <t>*Spare Parts/Associated Capital Maintenance Items are included.</t>
  </si>
  <si>
    <t>*The table also include funds flexed to FTA programs.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</si>
</sst>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3" formatCode="_(* #,##0.00_);_(* \(#,##0.00\);_(* &quot;-&quot;??_);_(@_)"/>
    <numFmt numFmtId="164" formatCode="#,##0.0_);\(#,##0.0\)"/>
    <numFmt numFmtId="165" formatCode="&quot;$&quot;#,##0"/>
    <numFmt numFmtId="166" formatCode="_(* #,##0_);_(* \(#,##0\);_(* &quot;-&quot;??_);_(@_)"/>
  </numFmts>
  <fonts count="8" x14ac:knownFonts="1">
    <font>
      <sz val="12"/>
      <name val="Arial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double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double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0" fillId="0" borderId="5" xfId="0" applyBorder="1"/>
    <xf numFmtId="0" fontId="0" fillId="0" borderId="0" xfId="0" applyFill="1"/>
    <xf numFmtId="0" fontId="3" fillId="0" borderId="0" xfId="0" applyFont="1" applyFill="1"/>
    <xf numFmtId="0" fontId="0" fillId="0" borderId="6" xfId="0" applyFill="1" applyBorder="1"/>
    <xf numFmtId="0" fontId="0" fillId="0" borderId="7" xfId="0" applyFill="1" applyBorder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5" xfId="0" applyFill="1" applyBorder="1"/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/>
    <xf numFmtId="0" fontId="0" fillId="0" borderId="8" xfId="0" applyFill="1" applyBorder="1"/>
    <xf numFmtId="0" fontId="0" fillId="0" borderId="2" xfId="0" applyFill="1" applyBorder="1"/>
    <xf numFmtId="0" fontId="0" fillId="0" borderId="9" xfId="0" applyFill="1" applyBorder="1"/>
    <xf numFmtId="0" fontId="0" fillId="0" borderId="10" xfId="0" applyFill="1" applyBorder="1"/>
    <xf numFmtId="0" fontId="3" fillId="0" borderId="0" xfId="0" applyFont="1" applyFill="1" applyBorder="1"/>
    <xf numFmtId="0" fontId="3" fillId="0" borderId="10" xfId="0" applyFont="1" applyFill="1" applyBorder="1"/>
    <xf numFmtId="0" fontId="4" fillId="0" borderId="10" xfId="0" applyFon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ill="1" applyBorder="1"/>
    <xf numFmtId="0" fontId="4" fillId="0" borderId="11" xfId="0" applyFont="1" applyFill="1" applyBorder="1"/>
    <xf numFmtId="164" fontId="4" fillId="0" borderId="0" xfId="0" applyNumberFormat="1" applyFont="1" applyFill="1" applyProtection="1"/>
    <xf numFmtId="164" fontId="4" fillId="0" borderId="10" xfId="0" applyNumberFormat="1" applyFont="1" applyFill="1" applyBorder="1" applyProtection="1"/>
    <xf numFmtId="37" fontId="0" fillId="0" borderId="0" xfId="0" applyNumberFormat="1" applyFill="1" applyBorder="1" applyProtection="1"/>
    <xf numFmtId="37" fontId="4" fillId="0" borderId="10" xfId="0" applyNumberFormat="1" applyFont="1" applyFill="1" applyBorder="1" applyProtection="1"/>
    <xf numFmtId="37" fontId="4" fillId="0" borderId="11" xfId="0" applyNumberFormat="1" applyFont="1" applyFill="1" applyBorder="1" applyProtection="1"/>
    <xf numFmtId="164" fontId="4" fillId="0" borderId="0" xfId="0" applyNumberFormat="1" applyFont="1" applyFill="1" applyBorder="1" applyProtection="1"/>
    <xf numFmtId="37" fontId="0" fillId="0" borderId="0" xfId="0" applyNumberFormat="1" applyFill="1" applyProtection="1"/>
    <xf numFmtId="37" fontId="0" fillId="0" borderId="5" xfId="0" applyNumberFormat="1" applyFill="1" applyBorder="1" applyProtection="1"/>
    <xf numFmtId="164" fontId="4" fillId="0" borderId="5" xfId="0" applyNumberFormat="1" applyFont="1" applyFill="1" applyBorder="1" applyProtection="1"/>
    <xf numFmtId="0" fontId="3" fillId="0" borderId="4" xfId="0" applyFont="1" applyBorder="1"/>
    <xf numFmtId="0" fontId="3" fillId="0" borderId="7" xfId="0" applyFont="1" applyBorder="1"/>
    <xf numFmtId="0" fontId="0" fillId="0" borderId="0" xfId="0" applyBorder="1"/>
    <xf numFmtId="3" fontId="0" fillId="0" borderId="0" xfId="0" applyNumberFormat="1" applyBorder="1"/>
    <xf numFmtId="3" fontId="0" fillId="0" borderId="5" xfId="0" applyNumberFormat="1" applyBorder="1" applyProtection="1"/>
    <xf numFmtId="3" fontId="0" fillId="0" borderId="0" xfId="0" applyNumberFormat="1" applyProtection="1"/>
    <xf numFmtId="165" fontId="0" fillId="0" borderId="0" xfId="0" applyNumberFormat="1" applyBorder="1"/>
    <xf numFmtId="165" fontId="0" fillId="0" borderId="5" xfId="0" applyNumberFormat="1" applyBorder="1" applyProtection="1"/>
    <xf numFmtId="165" fontId="0" fillId="0" borderId="0" xfId="0" applyNumberFormat="1" applyFill="1" applyBorder="1" applyProtection="1"/>
    <xf numFmtId="3" fontId="0" fillId="0" borderId="0" xfId="0" applyNumberFormat="1"/>
    <xf numFmtId="3" fontId="0" fillId="0" borderId="0" xfId="0" applyNumberFormat="1" applyBorder="1" applyProtection="1"/>
    <xf numFmtId="3" fontId="0" fillId="0" borderId="5" xfId="0" applyNumberFormat="1" applyBorder="1"/>
    <xf numFmtId="3" fontId="0" fillId="0" borderId="4" xfId="0" applyNumberFormat="1" applyBorder="1" applyProtection="1"/>
    <xf numFmtId="1" fontId="0" fillId="0" borderId="0" xfId="0" applyNumberFormat="1"/>
    <xf numFmtId="1" fontId="0" fillId="0" borderId="4" xfId="0" applyNumberFormat="1" applyFill="1" applyBorder="1"/>
    <xf numFmtId="1" fontId="0" fillId="0" borderId="7" xfId="0" applyNumberFormat="1" applyFill="1" applyBorder="1"/>
    <xf numFmtId="1" fontId="0" fillId="0" borderId="4" xfId="0" applyNumberFormat="1" applyBorder="1"/>
    <xf numFmtId="165" fontId="0" fillId="0" borderId="0" xfId="0" applyNumberFormat="1" applyFill="1" applyBorder="1"/>
    <xf numFmtId="165" fontId="0" fillId="0" borderId="0" xfId="0" applyNumberFormat="1"/>
    <xf numFmtId="3" fontId="0" fillId="0" borderId="0" xfId="0" applyNumberFormat="1" applyFill="1" applyBorder="1"/>
    <xf numFmtId="3" fontId="0" fillId="0" borderId="0" xfId="0" applyNumberFormat="1" applyFill="1" applyBorder="1" applyProtection="1"/>
    <xf numFmtId="3" fontId="0" fillId="0" borderId="6" xfId="0" applyNumberFormat="1" applyBorder="1" applyProtection="1"/>
    <xf numFmtId="3" fontId="0" fillId="0" borderId="8" xfId="0" applyNumberFormat="1" applyBorder="1" applyProtection="1"/>
    <xf numFmtId="3" fontId="0" fillId="0" borderId="6" xfId="0" applyNumberFormat="1" applyFill="1" applyBorder="1" applyProtection="1"/>
    <xf numFmtId="3" fontId="0" fillId="0" borderId="5" xfId="0" applyNumberFormat="1" applyFill="1" applyBorder="1" applyProtection="1"/>
    <xf numFmtId="3" fontId="3" fillId="0" borderId="0" xfId="0" applyNumberFormat="1" applyFont="1" applyFill="1" applyBorder="1" applyProtection="1"/>
    <xf numFmtId="3" fontId="3" fillId="0" borderId="0" xfId="0" applyNumberFormat="1" applyFont="1" applyFill="1" applyProtection="1"/>
    <xf numFmtId="3" fontId="3" fillId="0" borderId="12" xfId="0" applyNumberFormat="1" applyFont="1" applyFill="1" applyBorder="1" applyProtection="1"/>
    <xf numFmtId="3" fontId="0" fillId="0" borderId="1" xfId="0" applyNumberFormat="1" applyFill="1" applyBorder="1"/>
    <xf numFmtId="3" fontId="0" fillId="0" borderId="2" xfId="0" applyNumberFormat="1" applyFill="1" applyBorder="1"/>
    <xf numFmtId="3" fontId="3" fillId="0" borderId="4" xfId="0" applyNumberFormat="1" applyFont="1" applyFill="1" applyBorder="1" applyProtection="1"/>
    <xf numFmtId="1" fontId="0" fillId="0" borderId="4" xfId="0" applyNumberFormat="1" applyFill="1" applyBorder="1" applyProtection="1"/>
    <xf numFmtId="1" fontId="4" fillId="0" borderId="4" xfId="0" applyNumberFormat="1" applyFont="1" applyFill="1" applyBorder="1" applyProtection="1"/>
    <xf numFmtId="0" fontId="5" fillId="0" borderId="0" xfId="0" applyFont="1"/>
    <xf numFmtId="0" fontId="3" fillId="0" borderId="0" xfId="0" applyFont="1" applyAlignment="1">
      <alignment horizontal="center" wrapText="1"/>
    </xf>
    <xf numFmtId="0" fontId="3" fillId="0" borderId="1" xfId="0" applyFont="1" applyFill="1" applyBorder="1"/>
    <xf numFmtId="0" fontId="3" fillId="0" borderId="4" xfId="0" applyFont="1" applyFill="1" applyBorder="1"/>
    <xf numFmtId="0" fontId="4" fillId="0" borderId="4" xfId="0" applyFont="1" applyFill="1" applyBorder="1"/>
    <xf numFmtId="0" fontId="3" fillId="0" borderId="7" xfId="0" applyFont="1" applyFill="1" applyBorder="1"/>
    <xf numFmtId="1" fontId="0" fillId="0" borderId="1" xfId="0" applyNumberFormat="1" applyBorder="1"/>
    <xf numFmtId="1" fontId="6" fillId="0" borderId="4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5" fontId="3" fillId="0" borderId="4" xfId="0" applyNumberFormat="1" applyFont="1" applyFill="1" applyBorder="1"/>
    <xf numFmtId="165" fontId="0" fillId="0" borderId="4" xfId="0" applyNumberFormat="1" applyFill="1" applyBorder="1"/>
    <xf numFmtId="3" fontId="0" fillId="0" borderId="4" xfId="0" applyNumberFormat="1" applyFill="1" applyBorder="1"/>
    <xf numFmtId="3" fontId="0" fillId="0" borderId="4" xfId="0" applyNumberFormat="1" applyFill="1" applyBorder="1" applyProtection="1"/>
    <xf numFmtId="0" fontId="3" fillId="0" borderId="4" xfId="0" applyFont="1" applyFill="1" applyBorder="1" applyAlignment="1">
      <alignment wrapText="1"/>
    </xf>
    <xf numFmtId="3" fontId="0" fillId="0" borderId="13" xfId="0" applyNumberFormat="1" applyFill="1" applyBorder="1"/>
    <xf numFmtId="37" fontId="0" fillId="0" borderId="12" xfId="0" applyNumberFormat="1" applyFill="1" applyBorder="1" applyProtection="1"/>
    <xf numFmtId="164" fontId="4" fillId="0" borderId="12" xfId="0" applyNumberFormat="1" applyFont="1" applyFill="1" applyBorder="1" applyProtection="1"/>
    <xf numFmtId="0" fontId="0" fillId="0" borderId="14" xfId="0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15" xfId="0" applyFont="1" applyBorder="1"/>
    <xf numFmtId="166" fontId="0" fillId="0" borderId="0" xfId="1" applyNumberFormat="1" applyFont="1"/>
    <xf numFmtId="0" fontId="4" fillId="0" borderId="10" xfId="0" applyFont="1" applyFill="1" applyBorder="1" applyAlignment="1">
      <alignment horizontal="center"/>
    </xf>
    <xf numFmtId="164" fontId="3" fillId="0" borderId="10" xfId="0" applyNumberFormat="1" applyFont="1" applyFill="1" applyBorder="1" applyProtection="1"/>
    <xf numFmtId="3" fontId="5" fillId="0" borderId="0" xfId="0" applyNumberFormat="1" applyFont="1"/>
    <xf numFmtId="3" fontId="0" fillId="0" borderId="0" xfId="0" applyNumberFormat="1" applyFill="1"/>
    <xf numFmtId="3" fontId="0" fillId="0" borderId="0" xfId="0" applyNumberFormat="1" applyFill="1" applyProtection="1"/>
    <xf numFmtId="165" fontId="0" fillId="0" borderId="5" xfId="0" applyNumberFormat="1" applyFill="1" applyBorder="1" applyProtection="1"/>
    <xf numFmtId="5" fontId="0" fillId="0" borderId="0" xfId="0" applyNumberFormat="1"/>
    <xf numFmtId="0" fontId="3" fillId="0" borderId="0" xfId="0" applyFont="1" applyFill="1" applyBorder="1" applyAlignment="1">
      <alignment horizontal="center" wrapText="1"/>
    </xf>
    <xf numFmtId="0" fontId="0" fillId="0" borderId="0" xfId="0" applyAlignment="1"/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P53"/>
  <sheetViews>
    <sheetView tabSelected="1" defaultGridColor="0" colorId="22" zoomScale="65" workbookViewId="0">
      <pane xSplit="2" ySplit="2" topLeftCell="E3" activePane="bottomRight" state="frozen"/>
      <selection pane="topRight" activeCell="C1" sqref="C1"/>
      <selection pane="bottomLeft" activeCell="A3" sqref="A3"/>
      <selection pane="bottomRight" activeCell="F23" sqref="F23"/>
    </sheetView>
  </sheetViews>
  <sheetFormatPr defaultColWidth="11.44140625" defaultRowHeight="15" x14ac:dyDescent="0.2"/>
  <cols>
    <col min="1" max="1" width="1.21875" customWidth="1"/>
    <col min="2" max="2" width="41.109375" customWidth="1"/>
    <col min="3" max="3" width="15.33203125" style="48" bestFit="1" customWidth="1"/>
    <col min="4" max="4" width="15.6640625" bestFit="1" customWidth="1"/>
    <col min="5" max="5" width="16" customWidth="1"/>
    <col min="6" max="6" width="18.77734375" customWidth="1"/>
    <col min="7" max="7" width="15.33203125" bestFit="1" customWidth="1"/>
    <col min="8" max="8" width="15.6640625" bestFit="1" customWidth="1"/>
    <col min="9" max="9" width="13.77734375" bestFit="1" customWidth="1"/>
    <col min="10" max="11" width="13.109375" customWidth="1"/>
    <col min="12" max="12" width="11.44140625" customWidth="1"/>
    <col min="13" max="13" width="14.88671875" customWidth="1"/>
    <col min="14" max="14" width="17" bestFit="1" customWidth="1"/>
    <col min="15" max="15" width="11.88671875" customWidth="1"/>
    <col min="16" max="16" width="1.77734375" customWidth="1"/>
    <col min="17" max="17" width="0.6640625" customWidth="1"/>
    <col min="18" max="18" width="13.77734375" customWidth="1"/>
  </cols>
  <sheetData>
    <row r="1" spans="2:16" ht="18" customHeight="1" x14ac:dyDescent="0.25">
      <c r="B1" s="101" t="s">
        <v>22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</row>
    <row r="2" spans="2:16" ht="18" customHeight="1" x14ac:dyDescent="0.25">
      <c r="B2" s="101" t="s">
        <v>38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</row>
    <row r="3" spans="2:16" ht="15.75" thickBot="1" x14ac:dyDescent="0.25"/>
    <row r="4" spans="2:16" ht="11.25" customHeight="1" x14ac:dyDescent="0.2">
      <c r="B4" s="1"/>
      <c r="C4" s="74"/>
      <c r="D4" s="2"/>
      <c r="E4" s="2"/>
      <c r="F4" s="2"/>
      <c r="G4" s="2"/>
      <c r="H4" s="3"/>
      <c r="I4" s="2"/>
      <c r="J4" s="2"/>
      <c r="K4" s="2"/>
      <c r="L4" s="2"/>
      <c r="M4" s="2"/>
      <c r="N4" s="17"/>
      <c r="O4" s="18"/>
    </row>
    <row r="5" spans="2:16" ht="15.75" customHeight="1" x14ac:dyDescent="0.25">
      <c r="B5" s="4"/>
      <c r="C5" s="51"/>
      <c r="D5" s="99" t="s">
        <v>5</v>
      </c>
      <c r="E5" s="99"/>
      <c r="F5" s="99"/>
      <c r="G5" s="99"/>
      <c r="H5" s="100"/>
      <c r="J5" s="5"/>
      <c r="K5" s="5"/>
      <c r="L5" s="5"/>
      <c r="M5" s="5"/>
      <c r="N5" s="7"/>
      <c r="O5" s="19"/>
    </row>
    <row r="6" spans="2:16" ht="9.75" customHeight="1" x14ac:dyDescent="0.25">
      <c r="B6" s="4"/>
      <c r="C6" s="49"/>
      <c r="D6" s="24"/>
      <c r="E6" s="24"/>
      <c r="F6" s="7"/>
      <c r="G6" s="7"/>
      <c r="H6" s="13"/>
      <c r="N6" s="20"/>
      <c r="O6" s="21"/>
      <c r="P6" t="s">
        <v>0</v>
      </c>
    </row>
    <row r="7" spans="2:16" ht="15.75" customHeight="1" x14ac:dyDescent="0.25">
      <c r="B7" s="4"/>
      <c r="C7" s="75" t="s">
        <v>7</v>
      </c>
      <c r="D7" s="76" t="s">
        <v>8</v>
      </c>
      <c r="E7" s="86" t="s">
        <v>9</v>
      </c>
      <c r="F7" s="87" t="s">
        <v>1</v>
      </c>
      <c r="G7" s="11" t="s">
        <v>2</v>
      </c>
      <c r="H7" s="14" t="s">
        <v>3</v>
      </c>
      <c r="M7" s="97" t="s">
        <v>19</v>
      </c>
      <c r="N7" s="20"/>
      <c r="O7" s="22"/>
    </row>
    <row r="8" spans="2:16" ht="22.5" customHeight="1" x14ac:dyDescent="0.25">
      <c r="B8" s="4"/>
      <c r="C8" s="75" t="s">
        <v>13</v>
      </c>
      <c r="D8" s="76" t="s">
        <v>14</v>
      </c>
      <c r="E8" s="86" t="s">
        <v>15</v>
      </c>
      <c r="F8" s="87" t="s">
        <v>4</v>
      </c>
      <c r="G8" s="11" t="s">
        <v>18</v>
      </c>
      <c r="H8" s="14" t="s">
        <v>5</v>
      </c>
      <c r="M8" s="98"/>
      <c r="N8" s="20"/>
      <c r="O8" s="90"/>
    </row>
    <row r="9" spans="2:16" ht="31.5" x14ac:dyDescent="0.25">
      <c r="B9" s="35" t="s">
        <v>6</v>
      </c>
      <c r="C9" s="51"/>
      <c r="F9" s="8"/>
      <c r="G9" s="8"/>
      <c r="H9" s="15"/>
      <c r="I9" s="12" t="s">
        <v>10</v>
      </c>
      <c r="J9" s="12" t="s">
        <v>11</v>
      </c>
      <c r="K9" s="12" t="s">
        <v>39</v>
      </c>
      <c r="L9" s="12" t="s">
        <v>21</v>
      </c>
      <c r="M9" s="69" t="s">
        <v>20</v>
      </c>
      <c r="N9" s="23" t="s">
        <v>3</v>
      </c>
      <c r="O9" s="90" t="s">
        <v>37</v>
      </c>
    </row>
    <row r="10" spans="2:16" ht="15.75" x14ac:dyDescent="0.25">
      <c r="B10" s="35" t="s">
        <v>12</v>
      </c>
      <c r="C10" s="51"/>
      <c r="F10" s="8"/>
      <c r="G10" s="8"/>
      <c r="H10" s="15"/>
      <c r="N10" s="24"/>
      <c r="O10" s="22"/>
    </row>
    <row r="11" spans="2:16" ht="9" customHeight="1" thickBot="1" x14ac:dyDescent="0.3">
      <c r="B11" s="10"/>
      <c r="C11" s="50"/>
      <c r="D11" s="9"/>
      <c r="E11" s="9"/>
      <c r="F11" s="9"/>
      <c r="G11" s="9"/>
      <c r="H11" s="16"/>
      <c r="I11" s="9"/>
      <c r="J11" s="9"/>
      <c r="K11" s="9"/>
      <c r="L11" s="9"/>
      <c r="M11" s="9"/>
      <c r="N11" s="9"/>
      <c r="O11" s="25"/>
    </row>
    <row r="12" spans="2:16" ht="15.75" x14ac:dyDescent="0.25">
      <c r="B12" s="35"/>
      <c r="C12" s="51"/>
      <c r="D12" s="37"/>
      <c r="E12" s="37"/>
      <c r="H12" s="6"/>
      <c r="N12" s="24"/>
      <c r="O12" s="22"/>
    </row>
    <row r="13" spans="2:16" s="53" customFormat="1" ht="15.75" x14ac:dyDescent="0.25">
      <c r="B13" s="77" t="s">
        <v>23</v>
      </c>
      <c r="C13" s="78">
        <v>0</v>
      </c>
      <c r="D13" s="52">
        <v>56580</v>
      </c>
      <c r="E13" s="41">
        <v>0</v>
      </c>
      <c r="F13" s="52">
        <v>0</v>
      </c>
      <c r="G13" s="52">
        <v>522500</v>
      </c>
      <c r="H13" s="42">
        <f>SUM(C13:G13)</f>
        <v>579080</v>
      </c>
      <c r="I13" s="52">
        <v>14947595</v>
      </c>
      <c r="J13" s="53">
        <v>0</v>
      </c>
      <c r="K13" s="53">
        <v>0</v>
      </c>
      <c r="L13" s="53">
        <v>0</v>
      </c>
      <c r="M13" s="53">
        <v>0</v>
      </c>
      <c r="N13" s="43">
        <f>SUM(H13:M13)</f>
        <v>15526675</v>
      </c>
      <c r="O13" s="27">
        <f>(N13/$N$43)*100</f>
        <v>0.15946431822502855</v>
      </c>
    </row>
    <row r="14" spans="2:16" ht="15.75" x14ac:dyDescent="0.25">
      <c r="B14" s="71"/>
      <c r="C14" s="49"/>
      <c r="D14" s="24"/>
      <c r="E14" s="37"/>
      <c r="H14" s="6"/>
      <c r="N14" s="24"/>
      <c r="O14" s="22"/>
    </row>
    <row r="15" spans="2:16" s="7" customFormat="1" ht="15.75" x14ac:dyDescent="0.25">
      <c r="B15" s="71" t="s">
        <v>24</v>
      </c>
      <c r="C15" s="79">
        <v>196009194.90000001</v>
      </c>
      <c r="D15" s="54">
        <v>278692705.10000002</v>
      </c>
      <c r="E15" s="54">
        <v>94170947</v>
      </c>
      <c r="F15" s="54">
        <v>1361672538</v>
      </c>
      <c r="G15" s="54">
        <v>1639808210.29</v>
      </c>
      <c r="H15" s="95">
        <f>SUM(C15:G15)</f>
        <v>3570353595.29</v>
      </c>
      <c r="I15" s="54">
        <v>-1085507</v>
      </c>
      <c r="J15" s="93">
        <v>0</v>
      </c>
      <c r="K15" s="93">
        <v>225720</v>
      </c>
      <c r="L15" s="93">
        <v>0</v>
      </c>
      <c r="M15" s="93">
        <v>0</v>
      </c>
      <c r="N15" s="55">
        <f>SUM(H15:M15)</f>
        <v>3569493808.29</v>
      </c>
      <c r="O15" s="27">
        <f>(N15/$N$43)*100</f>
        <v>36.659935018117253</v>
      </c>
    </row>
    <row r="16" spans="2:16" ht="15.75" x14ac:dyDescent="0.25">
      <c r="B16" s="71"/>
      <c r="C16" s="79"/>
      <c r="D16" s="54"/>
      <c r="E16" s="38"/>
      <c r="F16" s="44"/>
      <c r="G16" s="44"/>
      <c r="H16" s="46"/>
      <c r="I16" s="44"/>
      <c r="J16" s="44"/>
      <c r="K16" s="44"/>
      <c r="L16" s="44"/>
      <c r="M16" s="44"/>
      <c r="N16" s="54"/>
      <c r="O16" s="22"/>
    </row>
    <row r="17" spans="2:15" ht="15.75" x14ac:dyDescent="0.25">
      <c r="B17" s="71" t="s">
        <v>25</v>
      </c>
      <c r="C17" s="79">
        <v>6237667</v>
      </c>
      <c r="D17" s="54">
        <v>4000000</v>
      </c>
      <c r="E17" s="38">
        <v>8200000</v>
      </c>
      <c r="F17" s="38">
        <v>0</v>
      </c>
      <c r="G17" s="38">
        <v>0</v>
      </c>
      <c r="H17" s="42">
        <f>SUM(C17:G17)</f>
        <v>18437667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55">
        <f>SUM(H17:M17)</f>
        <v>18437667</v>
      </c>
      <c r="O17" s="27">
        <f>(N17/$N$43)*100</f>
        <v>0.18936121209564236</v>
      </c>
    </row>
    <row r="18" spans="2:15" ht="15.75" x14ac:dyDescent="0.25">
      <c r="B18" s="71"/>
      <c r="C18" s="80"/>
      <c r="D18" s="55"/>
      <c r="E18" s="45"/>
      <c r="F18" s="40"/>
      <c r="G18" s="40"/>
      <c r="H18" s="39"/>
      <c r="I18" s="40"/>
      <c r="J18" s="40"/>
      <c r="K18" s="40"/>
      <c r="L18" s="40"/>
      <c r="M18" s="40"/>
      <c r="N18" s="55"/>
      <c r="O18" s="27"/>
    </row>
    <row r="19" spans="2:15" ht="15.75" x14ac:dyDescent="0.25">
      <c r="B19" s="71" t="s">
        <v>26</v>
      </c>
      <c r="C19" s="80">
        <v>90539636</v>
      </c>
      <c r="D19" s="55">
        <v>88495833</v>
      </c>
      <c r="E19" s="45">
        <v>960011</v>
      </c>
      <c r="F19" s="40">
        <v>0</v>
      </c>
      <c r="G19" s="40">
        <v>0</v>
      </c>
      <c r="H19" s="42">
        <f>SUM(C19:G19)</f>
        <v>179995480</v>
      </c>
      <c r="I19" s="40">
        <v>0</v>
      </c>
      <c r="J19" s="40">
        <v>1232023</v>
      </c>
      <c r="K19" s="40">
        <v>0</v>
      </c>
      <c r="L19" s="40">
        <v>0</v>
      </c>
      <c r="M19" s="40">
        <v>0</v>
      </c>
      <c r="N19" s="55">
        <f>SUM(H19:M19)</f>
        <v>181227503</v>
      </c>
      <c r="O19" s="27">
        <f>(N19/$N$43)*100</f>
        <v>1.8612690875232023</v>
      </c>
    </row>
    <row r="20" spans="2:15" ht="15.75" x14ac:dyDescent="0.25">
      <c r="B20" s="71"/>
      <c r="C20" s="80"/>
      <c r="D20" s="55"/>
      <c r="E20" s="45"/>
      <c r="F20" s="40"/>
      <c r="G20" s="40"/>
      <c r="H20" s="39"/>
      <c r="I20" s="40"/>
      <c r="J20" s="40"/>
      <c r="K20" s="40"/>
      <c r="L20" s="40"/>
      <c r="M20" s="40"/>
      <c r="N20" s="55"/>
      <c r="O20" s="27"/>
    </row>
    <row r="21" spans="2:15" ht="15.75" x14ac:dyDescent="0.25">
      <c r="B21" s="71" t="s">
        <v>27</v>
      </c>
      <c r="C21" s="79">
        <v>182103</v>
      </c>
      <c r="D21" s="54">
        <v>-182103</v>
      </c>
      <c r="E21" s="38">
        <v>0</v>
      </c>
      <c r="F21" s="44">
        <v>1994769</v>
      </c>
      <c r="G21" s="44">
        <v>0</v>
      </c>
      <c r="H21" s="42">
        <f>SUM(C21:G21)</f>
        <v>1994769</v>
      </c>
      <c r="I21" s="40">
        <v>318040</v>
      </c>
      <c r="J21" s="44">
        <v>0</v>
      </c>
      <c r="K21" s="44">
        <v>0</v>
      </c>
      <c r="L21" s="44">
        <v>0</v>
      </c>
      <c r="M21" s="40">
        <v>1399069</v>
      </c>
      <c r="N21" s="55">
        <f>SUM(H21:M21)</f>
        <v>3711878</v>
      </c>
      <c r="O21" s="27">
        <f>(N21/$N$43)*100</f>
        <v>3.8122269874553479E-2</v>
      </c>
    </row>
    <row r="22" spans="2:15" ht="15.75" x14ac:dyDescent="0.25">
      <c r="B22" s="71"/>
      <c r="C22" s="80"/>
      <c r="D22" s="55"/>
      <c r="E22" s="45"/>
      <c r="F22" s="40"/>
      <c r="G22" s="40"/>
      <c r="H22" s="39"/>
      <c r="I22" s="40"/>
      <c r="J22" s="40"/>
      <c r="K22" s="40"/>
      <c r="L22" s="40"/>
      <c r="M22" s="40"/>
      <c r="N22" s="55"/>
      <c r="O22" s="27"/>
    </row>
    <row r="23" spans="2:15" ht="15.75" x14ac:dyDescent="0.25">
      <c r="B23" s="71" t="s">
        <v>28</v>
      </c>
      <c r="C23" s="80">
        <v>13693083</v>
      </c>
      <c r="D23" s="54">
        <v>27706459</v>
      </c>
      <c r="E23" s="45">
        <v>811162</v>
      </c>
      <c r="F23" s="40">
        <v>8390000</v>
      </c>
      <c r="G23" s="40">
        <v>52862</v>
      </c>
      <c r="H23" s="42">
        <f>SUM(C23:G23)</f>
        <v>50653566</v>
      </c>
      <c r="I23" s="40">
        <v>193722</v>
      </c>
      <c r="J23" s="40">
        <v>114225150</v>
      </c>
      <c r="K23" s="40">
        <v>200000</v>
      </c>
      <c r="L23" s="40">
        <v>0</v>
      </c>
      <c r="M23" s="40">
        <v>0</v>
      </c>
      <c r="N23" s="55">
        <f>SUM(H23:M23)</f>
        <v>165272438</v>
      </c>
      <c r="O23" s="27">
        <f>(N23/$N$43)*100</f>
        <v>1.6974050559477996</v>
      </c>
    </row>
    <row r="24" spans="2:15" ht="12" customHeight="1" x14ac:dyDescent="0.25">
      <c r="B24" s="71"/>
      <c r="C24" s="80"/>
      <c r="D24" s="55"/>
      <c r="E24" s="45"/>
      <c r="F24" s="40"/>
      <c r="G24" s="40"/>
      <c r="H24" s="39"/>
      <c r="I24" s="40"/>
      <c r="J24" s="40"/>
      <c r="K24" s="40"/>
      <c r="L24" s="40"/>
      <c r="M24" s="40"/>
      <c r="N24" s="55"/>
      <c r="O24" s="29"/>
    </row>
    <row r="25" spans="2:15" ht="15.75" x14ac:dyDescent="0.25">
      <c r="B25" s="71" t="s">
        <v>29</v>
      </c>
      <c r="C25" s="79">
        <v>0</v>
      </c>
      <c r="D25" s="54">
        <v>0</v>
      </c>
      <c r="E25" s="38">
        <v>0</v>
      </c>
      <c r="F25" s="40">
        <v>0</v>
      </c>
      <c r="G25" s="40">
        <v>0</v>
      </c>
      <c r="H25" s="42">
        <f>SUM(C25:G25)</f>
        <v>0</v>
      </c>
      <c r="I25" s="40">
        <v>164839530</v>
      </c>
      <c r="J25" s="40">
        <v>0</v>
      </c>
      <c r="K25" s="40">
        <v>0</v>
      </c>
      <c r="L25" s="40">
        <v>0</v>
      </c>
      <c r="M25" s="40">
        <v>0</v>
      </c>
      <c r="N25" s="55">
        <f>SUM(H25:M25)</f>
        <v>164839530</v>
      </c>
      <c r="O25" s="27">
        <f>(N25/$N$43)*100</f>
        <v>1.6929589411760175</v>
      </c>
    </row>
    <row r="26" spans="2:15" ht="15.75" x14ac:dyDescent="0.25">
      <c r="B26" s="71"/>
      <c r="C26" s="80"/>
      <c r="D26" s="55"/>
      <c r="E26" s="45"/>
      <c r="F26" s="40"/>
      <c r="G26" s="40"/>
      <c r="H26" s="39"/>
      <c r="I26" s="40"/>
      <c r="J26" s="40"/>
      <c r="K26" s="40"/>
      <c r="L26" s="40"/>
      <c r="M26" s="40"/>
      <c r="N26" s="55" t="s">
        <v>0</v>
      </c>
      <c r="O26" s="29"/>
    </row>
    <row r="27" spans="2:15" ht="15.75" x14ac:dyDescent="0.25">
      <c r="B27" s="71" t="s">
        <v>30</v>
      </c>
      <c r="C27" s="79">
        <v>950000</v>
      </c>
      <c r="D27" s="54">
        <v>5474209</v>
      </c>
      <c r="E27" s="38">
        <v>0</v>
      </c>
      <c r="F27" s="40">
        <v>8389041</v>
      </c>
      <c r="G27" s="40">
        <v>0</v>
      </c>
      <c r="H27" s="42">
        <f>SUM(C27:G27)</f>
        <v>14813250</v>
      </c>
      <c r="I27" s="40">
        <v>4942</v>
      </c>
      <c r="J27" s="44">
        <v>297000</v>
      </c>
      <c r="K27" s="44">
        <v>0</v>
      </c>
      <c r="L27" s="44">
        <v>0</v>
      </c>
      <c r="M27" s="40">
        <v>0</v>
      </c>
      <c r="N27" s="55">
        <f>SUM(H27:M27)</f>
        <v>15115192</v>
      </c>
      <c r="O27" s="27">
        <f>(N27/$N$43)*100</f>
        <v>0.15523824560766591</v>
      </c>
    </row>
    <row r="28" spans="2:15" ht="15.75" x14ac:dyDescent="0.25">
      <c r="B28" s="71"/>
      <c r="C28" s="80"/>
      <c r="D28" s="55"/>
      <c r="E28" s="45"/>
      <c r="F28" s="40"/>
      <c r="G28" s="40"/>
      <c r="H28" s="39"/>
      <c r="I28" s="40"/>
      <c r="J28" s="40"/>
      <c r="K28" s="40"/>
      <c r="L28" s="40"/>
      <c r="M28" s="40"/>
      <c r="N28" s="55"/>
      <c r="O28" s="27"/>
    </row>
    <row r="29" spans="2:15" ht="15.75" x14ac:dyDescent="0.25">
      <c r="B29" s="81" t="s">
        <v>31</v>
      </c>
      <c r="C29" s="80">
        <v>0</v>
      </c>
      <c r="D29" s="55">
        <v>959920</v>
      </c>
      <c r="E29" s="45">
        <v>0</v>
      </c>
      <c r="F29" s="40">
        <v>0</v>
      </c>
      <c r="G29" s="40">
        <v>0</v>
      </c>
      <c r="H29" s="42">
        <f>SUM(C29:G29)</f>
        <v>959920</v>
      </c>
      <c r="I29" s="40">
        <v>894298</v>
      </c>
      <c r="J29" s="40">
        <v>1711056</v>
      </c>
      <c r="K29" s="40">
        <v>433957</v>
      </c>
      <c r="L29" s="40">
        <v>0</v>
      </c>
      <c r="M29" s="40">
        <v>0</v>
      </c>
      <c r="N29" s="55">
        <f>SUM(H29:M29)</f>
        <v>3999231</v>
      </c>
      <c r="O29" s="27">
        <f>(N29/$N$43)*100</f>
        <v>4.1073484492938711E-2</v>
      </c>
    </row>
    <row r="30" spans="2:15" ht="15.75" x14ac:dyDescent="0.25">
      <c r="B30" s="71"/>
      <c r="C30" s="80"/>
      <c r="D30" s="55"/>
      <c r="E30" s="45"/>
      <c r="F30" s="40"/>
      <c r="G30" s="40"/>
      <c r="H30" s="39"/>
      <c r="I30" s="40"/>
      <c r="J30" s="40"/>
      <c r="K30" s="40"/>
      <c r="L30" s="40"/>
      <c r="M30" s="40"/>
      <c r="N30" s="55"/>
      <c r="O30" s="27"/>
    </row>
    <row r="31" spans="2:15" ht="15.75" x14ac:dyDescent="0.25">
      <c r="B31" s="71" t="s">
        <v>32</v>
      </c>
      <c r="C31" s="79">
        <v>9472193</v>
      </c>
      <c r="D31" s="54">
        <v>35844891</v>
      </c>
      <c r="E31" s="45">
        <v>3345762</v>
      </c>
      <c r="F31" s="44">
        <v>4711670</v>
      </c>
      <c r="G31" s="40">
        <v>153232</v>
      </c>
      <c r="H31" s="42">
        <f>SUM(C31:G31)</f>
        <v>53527748</v>
      </c>
      <c r="I31" s="40">
        <v>-60892</v>
      </c>
      <c r="J31" s="44">
        <v>36666737</v>
      </c>
      <c r="K31" s="44">
        <v>7400</v>
      </c>
      <c r="L31" s="44">
        <v>0</v>
      </c>
      <c r="M31" s="40">
        <v>0</v>
      </c>
      <c r="N31" s="55">
        <f>SUM(H31:M31)</f>
        <v>90140993</v>
      </c>
      <c r="O31" s="27">
        <f>(N31/$N$43)*100</f>
        <v>0.92577915058259885</v>
      </c>
    </row>
    <row r="32" spans="2:15" ht="15.75" x14ac:dyDescent="0.25">
      <c r="B32" s="71"/>
      <c r="C32" s="80"/>
      <c r="D32" s="55"/>
      <c r="E32" s="45"/>
      <c r="F32" s="40"/>
      <c r="G32" s="40"/>
      <c r="H32" s="39"/>
      <c r="I32" s="40"/>
      <c r="J32" s="40"/>
      <c r="K32" s="40"/>
      <c r="L32" s="40"/>
      <c r="M32" s="40"/>
      <c r="N32" s="55"/>
      <c r="O32" s="27"/>
    </row>
    <row r="33" spans="2:15" s="7" customFormat="1" ht="15.75" x14ac:dyDescent="0.25">
      <c r="B33" s="71" t="s">
        <v>33</v>
      </c>
      <c r="C33" s="79">
        <v>50185103.689999998</v>
      </c>
      <c r="D33" s="54">
        <v>174608693.31</v>
      </c>
      <c r="E33" s="55">
        <v>18069219</v>
      </c>
      <c r="F33" s="94">
        <v>0</v>
      </c>
      <c r="G33" s="94">
        <v>76424</v>
      </c>
      <c r="H33" s="95">
        <f>SUM(C33:G33)</f>
        <v>242939440</v>
      </c>
      <c r="I33" s="94">
        <v>1862564</v>
      </c>
      <c r="J33" s="94">
        <v>393510167</v>
      </c>
      <c r="K33" s="94">
        <v>416000</v>
      </c>
      <c r="L33" s="94">
        <v>9029767</v>
      </c>
      <c r="M33" s="94">
        <v>25000</v>
      </c>
      <c r="N33" s="55">
        <f>SUM(H33:M33)</f>
        <v>647782938</v>
      </c>
      <c r="O33" s="27">
        <f>(N33/$N$43)*100</f>
        <v>6.652954645213863</v>
      </c>
    </row>
    <row r="34" spans="2:15" ht="15.75" x14ac:dyDescent="0.25">
      <c r="B34" s="71"/>
      <c r="C34" s="80"/>
      <c r="D34" s="55"/>
      <c r="E34" s="45"/>
      <c r="F34" s="40"/>
      <c r="G34" s="40"/>
      <c r="H34" s="39"/>
      <c r="I34" s="40"/>
      <c r="J34" s="40"/>
      <c r="K34" s="40"/>
      <c r="L34" s="40"/>
      <c r="M34" s="40"/>
      <c r="N34" s="55"/>
      <c r="O34" s="29"/>
    </row>
    <row r="35" spans="2:15" ht="15.75" x14ac:dyDescent="0.25">
      <c r="B35" s="71" t="s">
        <v>34</v>
      </c>
      <c r="C35" s="80">
        <v>0</v>
      </c>
      <c r="D35" s="55">
        <v>32661</v>
      </c>
      <c r="E35" s="45">
        <v>511600</v>
      </c>
      <c r="F35" s="40">
        <v>0</v>
      </c>
      <c r="G35" s="40">
        <v>0</v>
      </c>
      <c r="H35" s="42">
        <f>SUM(C35:G35)</f>
        <v>544261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55">
        <f>SUM(H35:M35)</f>
        <v>544261</v>
      </c>
      <c r="O35" s="27">
        <f>(N35/$N$43)*100</f>
        <v>5.5897485650644625E-3</v>
      </c>
    </row>
    <row r="36" spans="2:15" ht="15.75" x14ac:dyDescent="0.25">
      <c r="B36" s="71"/>
      <c r="C36" s="80"/>
      <c r="D36" s="55"/>
      <c r="E36" s="45"/>
      <c r="F36" s="40"/>
      <c r="G36" s="40"/>
      <c r="H36" s="39"/>
      <c r="I36" s="40"/>
      <c r="J36" s="40"/>
      <c r="K36" s="40"/>
      <c r="L36" s="40"/>
      <c r="M36" s="40"/>
      <c r="N36" s="55"/>
      <c r="O36" s="27"/>
    </row>
    <row r="37" spans="2:15" ht="15.75" x14ac:dyDescent="0.25">
      <c r="B37" s="88" t="s">
        <v>36</v>
      </c>
      <c r="C37" s="79">
        <v>3483832</v>
      </c>
      <c r="D37" s="54">
        <v>3907000</v>
      </c>
      <c r="E37" s="38">
        <v>0</v>
      </c>
      <c r="F37" s="44">
        <v>0</v>
      </c>
      <c r="G37" s="40">
        <v>0</v>
      </c>
      <c r="H37" s="42">
        <f>SUM(C37:G37)</f>
        <v>7390832</v>
      </c>
      <c r="I37" s="40">
        <v>150000</v>
      </c>
      <c r="J37" s="40">
        <v>0</v>
      </c>
      <c r="K37" s="40">
        <v>0</v>
      </c>
      <c r="L37" s="40">
        <v>0</v>
      </c>
      <c r="M37" s="40">
        <v>0</v>
      </c>
      <c r="N37" s="55">
        <f>SUM(H37:M37)</f>
        <v>7540832</v>
      </c>
      <c r="O37" s="27">
        <f>(N37/$N$43)*100</f>
        <v>7.7446950730241895E-2</v>
      </c>
    </row>
    <row r="38" spans="2:15" ht="15.75" x14ac:dyDescent="0.25">
      <c r="B38" s="71"/>
      <c r="C38" s="80"/>
      <c r="D38" s="55"/>
      <c r="E38" s="45"/>
      <c r="F38" s="40"/>
      <c r="G38" s="40"/>
      <c r="H38" s="39"/>
      <c r="I38" s="40"/>
      <c r="J38" s="40"/>
      <c r="K38" s="40"/>
      <c r="L38" s="40"/>
      <c r="M38" s="40"/>
      <c r="N38" s="55"/>
      <c r="O38" s="27"/>
    </row>
    <row r="39" spans="2:15" s="7" customFormat="1" ht="15.75" x14ac:dyDescent="0.25">
      <c r="B39" s="71" t="s">
        <v>35</v>
      </c>
      <c r="C39" s="80">
        <v>594545639</v>
      </c>
      <c r="D39" s="54">
        <v>1940378249.5</v>
      </c>
      <c r="E39" s="55">
        <v>254511675.41999999</v>
      </c>
      <c r="F39" s="93">
        <v>1500065922</v>
      </c>
      <c r="G39" s="94">
        <v>107275203</v>
      </c>
      <c r="H39" s="95">
        <f>SUM(C39:G39)</f>
        <v>4396776688.9200001</v>
      </c>
      <c r="I39" s="94">
        <v>61139310.079999998</v>
      </c>
      <c r="J39" s="94">
        <v>395051278</v>
      </c>
      <c r="K39" s="94">
        <v>125000</v>
      </c>
      <c r="L39" s="94">
        <v>0</v>
      </c>
      <c r="M39" s="94">
        <v>45468</v>
      </c>
      <c r="N39" s="55">
        <f>SUM(H39:M39)</f>
        <v>4853137745</v>
      </c>
      <c r="O39" s="27">
        <f>(N39/$N$43)*100</f>
        <v>49.843401871848123</v>
      </c>
    </row>
    <row r="40" spans="2:15" ht="15.75" x14ac:dyDescent="0.25">
      <c r="B40" s="71"/>
      <c r="C40" s="80"/>
      <c r="D40" s="54"/>
      <c r="E40" s="45"/>
      <c r="F40" s="44"/>
      <c r="G40" s="40"/>
      <c r="H40" s="39"/>
      <c r="I40" s="40"/>
      <c r="J40" s="40"/>
      <c r="K40" s="40"/>
      <c r="L40" s="40"/>
      <c r="M40" s="40"/>
      <c r="N40" s="55"/>
      <c r="O40" s="27"/>
    </row>
    <row r="41" spans="2:15" ht="16.5" thickBot="1" x14ac:dyDescent="0.3">
      <c r="B41" s="36"/>
      <c r="C41" s="47"/>
      <c r="D41" s="45"/>
      <c r="E41" s="45"/>
      <c r="F41" s="56"/>
      <c r="G41" s="56"/>
      <c r="H41" s="57"/>
      <c r="I41" s="56"/>
      <c r="J41" s="56"/>
      <c r="K41" s="56"/>
      <c r="L41" s="56"/>
      <c r="M41" s="56"/>
      <c r="N41" s="58"/>
      <c r="O41" s="30"/>
    </row>
    <row r="42" spans="2:15" ht="15.75" x14ac:dyDescent="0.25">
      <c r="B42" s="70"/>
      <c r="C42" s="63"/>
      <c r="D42" s="64"/>
      <c r="E42" s="64"/>
      <c r="F42" s="54"/>
      <c r="G42" s="54"/>
      <c r="H42" s="59" t="s">
        <v>0</v>
      </c>
      <c r="I42" s="82"/>
      <c r="J42" s="54"/>
      <c r="K42" s="54"/>
      <c r="L42" s="54"/>
      <c r="M42" s="54"/>
      <c r="N42" s="55" t="s">
        <v>0</v>
      </c>
      <c r="O42" s="29"/>
    </row>
    <row r="43" spans="2:15" ht="15.75" x14ac:dyDescent="0.25">
      <c r="B43" s="71" t="s">
        <v>16</v>
      </c>
      <c r="C43" s="65">
        <f t="shared" ref="C43:L43" si="0">SUM(C13:C40)</f>
        <v>965298451.58999991</v>
      </c>
      <c r="D43" s="60">
        <f t="shared" si="0"/>
        <v>2559975097.9099998</v>
      </c>
      <c r="E43" s="60">
        <f t="shared" si="0"/>
        <v>380580376.41999996</v>
      </c>
      <c r="F43" s="61">
        <f t="shared" si="0"/>
        <v>2885223940</v>
      </c>
      <c r="G43" s="61">
        <f t="shared" si="0"/>
        <v>1747888431.29</v>
      </c>
      <c r="H43" s="61">
        <f t="shared" si="0"/>
        <v>8538966297.21</v>
      </c>
      <c r="I43" s="62">
        <f t="shared" si="0"/>
        <v>243203602.07999998</v>
      </c>
      <c r="J43" s="61">
        <f t="shared" si="0"/>
        <v>942693411</v>
      </c>
      <c r="K43" s="61">
        <f t="shared" si="0"/>
        <v>1408077</v>
      </c>
      <c r="L43" s="61">
        <f t="shared" si="0"/>
        <v>9029767</v>
      </c>
      <c r="M43" s="61">
        <f>SUM(M17:M40)</f>
        <v>1469537</v>
      </c>
      <c r="N43" s="61">
        <f>SUM(N13:N39)</f>
        <v>9736770691.2900009</v>
      </c>
      <c r="O43" s="91">
        <f>SUM(O13:O40)</f>
        <v>99.999999999999986</v>
      </c>
    </row>
    <row r="44" spans="2:15" ht="15.75" x14ac:dyDescent="0.25">
      <c r="B44" s="71"/>
      <c r="C44" s="66"/>
      <c r="D44" s="28"/>
      <c r="E44" s="28"/>
      <c r="F44" s="32"/>
      <c r="G44" s="32"/>
      <c r="H44" s="33"/>
      <c r="I44" s="83"/>
      <c r="J44" s="32"/>
      <c r="K44" s="32"/>
      <c r="L44" s="32"/>
      <c r="M44" s="32"/>
      <c r="N44" s="28" t="s">
        <v>0</v>
      </c>
      <c r="O44" s="29"/>
    </row>
    <row r="45" spans="2:15" ht="15.75" x14ac:dyDescent="0.25">
      <c r="B45" s="72" t="s">
        <v>17</v>
      </c>
      <c r="C45" s="67">
        <f t="shared" ref="C45:J45" si="1">(C43/$N$43)*100</f>
        <v>9.9139487022479109</v>
      </c>
      <c r="D45" s="31">
        <f t="shared" si="1"/>
        <v>26.291828975699488</v>
      </c>
      <c r="E45" s="31">
        <f t="shared" si="1"/>
        <v>3.9086919933366304</v>
      </c>
      <c r="F45" s="26">
        <f t="shared" si="1"/>
        <v>29.632246989045029</v>
      </c>
      <c r="G45" s="26">
        <f t="shared" si="1"/>
        <v>17.951418254653653</v>
      </c>
      <c r="H45" s="34">
        <f t="shared" si="1"/>
        <v>87.698134914982717</v>
      </c>
      <c r="I45" s="84">
        <f t="shared" si="1"/>
        <v>2.4977850438396074</v>
      </c>
      <c r="J45" s="26">
        <f t="shared" si="1"/>
        <v>9.6817871231504267</v>
      </c>
      <c r="K45" s="26">
        <f t="shared" ref="K45" si="2">(K43/$N$43)*100</f>
        <v>1.4461437417434417E-2</v>
      </c>
      <c r="L45" s="26">
        <f>(L43/$N$43)*100</f>
        <v>9.2738827751972744E-2</v>
      </c>
      <c r="M45" s="26">
        <f>(M43/$N$43)*100</f>
        <v>1.5092652857836838E-2</v>
      </c>
      <c r="N45" s="31">
        <f>SUM(H45:M45)</f>
        <v>100</v>
      </c>
      <c r="O45" s="22"/>
    </row>
    <row r="46" spans="2:15" ht="16.5" thickBot="1" x14ac:dyDescent="0.3">
      <c r="B46" s="73"/>
      <c r="C46" s="50"/>
      <c r="D46" s="9"/>
      <c r="E46" s="9"/>
      <c r="F46" s="9"/>
      <c r="G46" s="9"/>
      <c r="H46" s="16"/>
      <c r="I46" s="85"/>
      <c r="J46" s="9"/>
      <c r="K46" s="9"/>
      <c r="L46" s="9"/>
      <c r="M46" s="9"/>
      <c r="N46" s="9"/>
      <c r="O46" s="25"/>
    </row>
    <row r="47" spans="2:15" x14ac:dyDescent="0.2">
      <c r="B47" s="68" t="s">
        <v>41</v>
      </c>
      <c r="C47" s="68"/>
    </row>
    <row r="48" spans="2:15" s="68" customFormat="1" ht="15.75" x14ac:dyDescent="0.25">
      <c r="B48" s="5" t="s">
        <v>40</v>
      </c>
      <c r="C48" s="48"/>
      <c r="N48" s="92"/>
    </row>
    <row r="49" spans="2:14" s="68" customFormat="1" ht="15.75" x14ac:dyDescent="0.25">
      <c r="B49" s="5"/>
      <c r="C49" s="48"/>
      <c r="N49" s="92"/>
    </row>
    <row r="50" spans="2:14" x14ac:dyDescent="0.2">
      <c r="C50" s="89"/>
    </row>
    <row r="51" spans="2:14" x14ac:dyDescent="0.2">
      <c r="C51" s="89"/>
      <c r="E51" s="96"/>
      <c r="N51" s="44"/>
    </row>
    <row r="52" spans="2:14" x14ac:dyDescent="0.2">
      <c r="C52" s="89"/>
    </row>
    <row r="53" spans="2:14" x14ac:dyDescent="0.2">
      <c r="C53" s="89"/>
    </row>
  </sheetData>
  <mergeCells count="4">
    <mergeCell ref="M7:M8"/>
    <mergeCell ref="D5:H5"/>
    <mergeCell ref="B1:P1"/>
    <mergeCell ref="B2:P2"/>
  </mergeCells>
  <phoneticPr fontId="0" type="noConversion"/>
  <printOptions horizontalCentered="1" verticalCentered="1"/>
  <pageMargins left="0" right="0" top="0.5" bottom="0.5" header="0.5" footer="0.5"/>
  <pageSetup scale="50" orientation="landscape" horizontalDpi="300" verticalDpi="300" r:id="rId1"/>
  <headerFooter alignWithMargins="0"/>
  <ignoredErrors>
    <ignoredError sqref="M43" formula="1"/>
    <ignoredError sqref="N13 N17 N25 N33 N35 N3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t-4</vt:lpstr>
      <vt:lpstr>'t-4'!Print_Area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2011-06-02T18:34:15Z</cp:lastPrinted>
  <dcterms:created xsi:type="dcterms:W3CDTF">1999-02-08T14:17:30Z</dcterms:created>
  <dcterms:modified xsi:type="dcterms:W3CDTF">2012-07-31T15:03:15Z</dcterms:modified>
</cp:coreProperties>
</file>