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735" windowWidth="19050" windowHeight="5535"/>
  </bookViews>
  <sheets>
    <sheet name="t-4" sheetId="1" r:id="rId1"/>
  </sheets>
  <definedNames>
    <definedName name="_xlnm.Print_Area" localSheetId="0">'t-4'!$A$1:$Q$48</definedName>
    <definedName name="Print_Area_MI">'t-4'!$B$1:$R$48</definedName>
  </definedNames>
  <calcPr calcId="145621"/>
</workbook>
</file>

<file path=xl/calcChain.xml><?xml version="1.0" encoding="utf-8"?>
<calcChain xmlns="http://schemas.openxmlformats.org/spreadsheetml/2006/main">
  <c r="M45" i="1" l="1"/>
  <c r="H39" i="1"/>
  <c r="N39" i="1" s="1"/>
  <c r="H41" i="1" l="1"/>
  <c r="N41" i="1" s="1"/>
  <c r="H15" i="1"/>
  <c r="N15" i="1" s="1"/>
  <c r="H37" i="1"/>
  <c r="N37" i="1" s="1"/>
  <c r="H35" i="1"/>
  <c r="N35" i="1" s="1"/>
  <c r="H33" i="1"/>
  <c r="N33" i="1" s="1"/>
  <c r="H31" i="1"/>
  <c r="N31" i="1" s="1"/>
  <c r="H29" i="1"/>
  <c r="N29" i="1" s="1"/>
  <c r="H27" i="1"/>
  <c r="N27" i="1" s="1"/>
  <c r="H25" i="1"/>
  <c r="N25" i="1" s="1"/>
  <c r="H23" i="1"/>
  <c r="N23" i="1" s="1"/>
  <c r="H21" i="1"/>
  <c r="N21" i="1" s="1"/>
  <c r="H19" i="1"/>
  <c r="N19" i="1" s="1"/>
  <c r="H17" i="1"/>
  <c r="N17" i="1" s="1"/>
  <c r="H13" i="1"/>
  <c r="N13" i="1" s="1"/>
  <c r="E45" i="1"/>
  <c r="D45" i="1"/>
  <c r="K45" i="1"/>
  <c r="C45" i="1"/>
  <c r="F45" i="1"/>
  <c r="G45" i="1"/>
  <c r="I45" i="1"/>
  <c r="J45" i="1"/>
  <c r="L45" i="1"/>
  <c r="H45" i="1" l="1"/>
  <c r="N45" i="1"/>
  <c r="O39" i="1" s="1"/>
  <c r="O15" i="1" l="1"/>
  <c r="M47" i="1"/>
  <c r="O23" i="1"/>
  <c r="O31" i="1"/>
  <c r="O25" i="1"/>
  <c r="O27" i="1"/>
  <c r="O29" i="1"/>
  <c r="G47" i="1"/>
  <c r="O37" i="1"/>
  <c r="O17" i="1"/>
  <c r="K47" i="1"/>
  <c r="E47" i="1"/>
  <c r="O41" i="1"/>
  <c r="F47" i="1"/>
  <c r="O21" i="1"/>
  <c r="O33" i="1"/>
  <c r="O19" i="1"/>
  <c r="O35" i="1"/>
  <c r="D47" i="1"/>
  <c r="H47" i="1"/>
  <c r="L47" i="1"/>
  <c r="J47" i="1"/>
  <c r="C47" i="1"/>
  <c r="I47" i="1"/>
  <c r="O13" i="1"/>
  <c r="O45" i="1" l="1"/>
  <c r="N47" i="1"/>
</calcChain>
</file>

<file path=xl/sharedStrings.xml><?xml version="1.0" encoding="utf-8"?>
<sst xmlns="http://schemas.openxmlformats.org/spreadsheetml/2006/main" count="46" uniqueCount="41">
  <si>
    <t xml:space="preserve"> </t>
  </si>
  <si>
    <t>FIXED GUIDEWAY</t>
  </si>
  <si>
    <t>NEW</t>
  </si>
  <si>
    <t>TOTAL</t>
  </si>
  <si>
    <t>MOD</t>
  </si>
  <si>
    <t>CAPITAL</t>
  </si>
  <si>
    <t xml:space="preserve">   FTA </t>
  </si>
  <si>
    <t xml:space="preserve">BUS </t>
  </si>
  <si>
    <t>BUS</t>
  </si>
  <si>
    <t>MAINTENANCE</t>
  </si>
  <si>
    <t>PLANNING</t>
  </si>
  <si>
    <t>OPERATING</t>
  </si>
  <si>
    <t xml:space="preserve"> PROGRAM</t>
  </si>
  <si>
    <t>PURCHASE</t>
  </si>
  <si>
    <t>OTHER</t>
  </si>
  <si>
    <t>FACILTY</t>
  </si>
  <si>
    <t xml:space="preserve">  TOTAL</t>
  </si>
  <si>
    <t>Percent of Total</t>
  </si>
  <si>
    <t>STARTS</t>
  </si>
  <si>
    <t>RTAP</t>
  </si>
  <si>
    <t>TABLE 4</t>
  </si>
  <si>
    <t>Alternative Analysis</t>
  </si>
  <si>
    <t>Capital</t>
  </si>
  <si>
    <t>Clean Fuels</t>
  </si>
  <si>
    <t>Elderly and Individuals with Disabilities</t>
  </si>
  <si>
    <t>Emergency Supplementals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</si>
  <si>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</si>
  <si>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</si>
  <si>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</si>
  <si>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</si>
  <si>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</si>
  <si>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</si>
  <si>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</si>
  <si>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>Urbanized Area</t>
  </si>
  <si>
    <t xml:space="preserve">Paul S. Sarbanes Transit in Parks Program </t>
  </si>
  <si>
    <t>% of Total</t>
  </si>
  <si>
    <t>FY 2011 SUMMARY OF OBLIGATIONS FOR FTA PROGRAMS BY EXPENDITURES</t>
  </si>
  <si>
    <t>MANAGEMENT TRAINING</t>
  </si>
  <si>
    <t>TIGGER</t>
  </si>
  <si>
    <t>RESEARCH</t>
  </si>
  <si>
    <t>Note:  *Spare Parts/Associated Capital Maintenance Items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</si>
</sst>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&quot;$&quot;#,##0"/>
    <numFmt numFmtId="166" formatCode="_(* #,##0_);_(* \(#,##0\);_(* &quot;-&quot;??_);_(@_)"/>
  </numFmts>
  <fonts count="8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/>
    <xf numFmtId="0" fontId="3" fillId="0" borderId="0" xfId="0" applyFont="1" applyFill="1"/>
    <xf numFmtId="0" fontId="0" fillId="0" borderId="6" xfId="0" applyFill="1" applyBorder="1"/>
    <xf numFmtId="0" fontId="0" fillId="0" borderId="7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0" xfId="0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4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/>
    <xf numFmtId="164" fontId="4" fillId="0" borderId="0" xfId="0" applyNumberFormat="1" applyFont="1" applyFill="1" applyProtection="1"/>
    <xf numFmtId="164" fontId="4" fillId="0" borderId="10" xfId="0" applyNumberFormat="1" applyFont="1" applyFill="1" applyBorder="1" applyProtection="1"/>
    <xf numFmtId="37" fontId="0" fillId="0" borderId="0" xfId="0" applyNumberFormat="1" applyFill="1" applyBorder="1" applyProtection="1"/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164" fontId="4" fillId="0" borderId="0" xfId="0" applyNumberFormat="1" applyFont="1" applyFill="1" applyBorder="1" applyProtection="1"/>
    <xf numFmtId="37" fontId="0" fillId="0" borderId="0" xfId="0" applyNumberFormat="1" applyFill="1" applyProtection="1"/>
    <xf numFmtId="37" fontId="0" fillId="0" borderId="5" xfId="0" applyNumberFormat="1" applyFill="1" applyBorder="1" applyProtection="1"/>
    <xf numFmtId="164" fontId="4" fillId="0" borderId="5" xfId="0" applyNumberFormat="1" applyFont="1" applyFill="1" applyBorder="1" applyProtection="1"/>
    <xf numFmtId="0" fontId="3" fillId="0" borderId="4" xfId="0" applyFont="1" applyBorder="1"/>
    <xf numFmtId="0" fontId="3" fillId="0" borderId="7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 applyProtection="1"/>
    <xf numFmtId="3" fontId="0" fillId="0" borderId="0" xfId="0" applyNumberFormat="1" applyProtection="1"/>
    <xf numFmtId="165" fontId="0" fillId="0" borderId="0" xfId="0" applyNumberFormat="1" applyBorder="1"/>
    <xf numFmtId="165" fontId="0" fillId="0" borderId="5" xfId="0" applyNumberFormat="1" applyBorder="1" applyProtection="1"/>
    <xf numFmtId="165" fontId="0" fillId="0" borderId="0" xfId="0" applyNumberFormat="1" applyFill="1" applyBorder="1" applyProtection="1"/>
    <xf numFmtId="3" fontId="0" fillId="0" borderId="0" xfId="0" applyNumberFormat="1"/>
    <xf numFmtId="3" fontId="0" fillId="0" borderId="0" xfId="0" applyNumberFormat="1" applyBorder="1" applyProtection="1"/>
    <xf numFmtId="3" fontId="0" fillId="0" borderId="5" xfId="0" applyNumberFormat="1" applyBorder="1"/>
    <xf numFmtId="3" fontId="0" fillId="0" borderId="4" xfId="0" applyNumberFormat="1" applyBorder="1" applyProtection="1"/>
    <xf numFmtId="1" fontId="0" fillId="0" borderId="0" xfId="0" applyNumberFormat="1"/>
    <xf numFmtId="1" fontId="0" fillId="0" borderId="4" xfId="0" applyNumberFormat="1" applyFill="1" applyBorder="1"/>
    <xf numFmtId="1" fontId="0" fillId="0" borderId="7" xfId="0" applyNumberFormat="1" applyFill="1" applyBorder="1"/>
    <xf numFmtId="1" fontId="0" fillId="0" borderId="4" xfId="0" applyNumberFormat="1" applyBorder="1"/>
    <xf numFmtId="165" fontId="0" fillId="0" borderId="0" xfId="0" applyNumberFormat="1" applyFill="1" applyBorder="1"/>
    <xf numFmtId="165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Protection="1"/>
    <xf numFmtId="3" fontId="0" fillId="0" borderId="6" xfId="0" applyNumberFormat="1" applyBorder="1" applyProtection="1"/>
    <xf numFmtId="3" fontId="0" fillId="0" borderId="8" xfId="0" applyNumberFormat="1" applyBorder="1" applyProtection="1"/>
    <xf numFmtId="3" fontId="0" fillId="0" borderId="6" xfId="0" applyNumberFormat="1" applyFill="1" applyBorder="1" applyProtection="1"/>
    <xf numFmtId="3" fontId="0" fillId="0" borderId="5" xfId="0" applyNumberFormat="1" applyFill="1" applyBorder="1" applyProtection="1"/>
    <xf numFmtId="3" fontId="3" fillId="0" borderId="0" xfId="0" applyNumberFormat="1" applyFont="1" applyFill="1" applyBorder="1" applyProtection="1"/>
    <xf numFmtId="3" fontId="3" fillId="0" borderId="0" xfId="0" applyNumberFormat="1" applyFont="1" applyFill="1" applyProtection="1"/>
    <xf numFmtId="3" fontId="3" fillId="0" borderId="12" xfId="0" applyNumberFormat="1" applyFont="1" applyFill="1" applyBorder="1" applyProtection="1"/>
    <xf numFmtId="3" fontId="0" fillId="0" borderId="1" xfId="0" applyNumberFormat="1" applyFill="1" applyBorder="1"/>
    <xf numFmtId="3" fontId="0" fillId="0" borderId="2" xfId="0" applyNumberFormat="1" applyFill="1" applyBorder="1"/>
    <xf numFmtId="3" fontId="3" fillId="0" borderId="4" xfId="0" applyNumberFormat="1" applyFont="1" applyFill="1" applyBorder="1" applyProtection="1"/>
    <xf numFmtId="1" fontId="0" fillId="0" borderId="4" xfId="0" applyNumberFormat="1" applyFill="1" applyBorder="1" applyProtection="1"/>
    <xf numFmtId="1" fontId="4" fillId="0" borderId="4" xfId="0" applyNumberFormat="1" applyFont="1" applyFill="1" applyBorder="1" applyProtection="1"/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Fill="1" applyBorder="1"/>
    <xf numFmtId="0" fontId="3" fillId="0" borderId="4" xfId="0" applyFont="1" applyFill="1" applyBorder="1"/>
    <xf numFmtId="0" fontId="4" fillId="0" borderId="4" xfId="0" applyFont="1" applyFill="1" applyBorder="1"/>
    <xf numFmtId="0" fontId="3" fillId="0" borderId="7" xfId="0" applyFont="1" applyFill="1" applyBorder="1"/>
    <xf numFmtId="1" fontId="0" fillId="0" borderId="1" xfId="0" applyNumberFormat="1" applyBorder="1"/>
    <xf numFmtId="1" fontId="6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3" fillId="0" borderId="4" xfId="0" applyNumberFormat="1" applyFont="1" applyFill="1" applyBorder="1"/>
    <xf numFmtId="165" fontId="0" fillId="0" borderId="4" xfId="0" applyNumberFormat="1" applyFill="1" applyBorder="1"/>
    <xf numFmtId="3" fontId="0" fillId="0" borderId="4" xfId="0" applyNumberFormat="1" applyFill="1" applyBorder="1"/>
    <xf numFmtId="3" fontId="0" fillId="0" borderId="4" xfId="0" applyNumberFormat="1" applyFill="1" applyBorder="1" applyProtection="1"/>
    <xf numFmtId="0" fontId="3" fillId="0" borderId="4" xfId="0" applyFont="1" applyFill="1" applyBorder="1" applyAlignment="1">
      <alignment wrapText="1"/>
    </xf>
    <xf numFmtId="3" fontId="0" fillId="0" borderId="13" xfId="0" applyNumberFormat="1" applyFill="1" applyBorder="1"/>
    <xf numFmtId="37" fontId="0" fillId="0" borderId="12" xfId="0" applyNumberFormat="1" applyFill="1" applyBorder="1" applyProtection="1"/>
    <xf numFmtId="164" fontId="4" fillId="0" borderId="12" xfId="0" applyNumberFormat="1" applyFont="1" applyFill="1" applyBorder="1" applyProtection="1"/>
    <xf numFmtId="0" fontId="0" fillId="0" borderId="14" xfId="0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15" xfId="0" applyFont="1" applyBorder="1"/>
    <xf numFmtId="166" fontId="0" fillId="0" borderId="0" xfId="1" applyNumberFormat="1" applyFont="1"/>
    <xf numFmtId="0" fontId="4" fillId="0" borderId="10" xfId="0" applyFont="1" applyFill="1" applyBorder="1" applyAlignment="1">
      <alignment horizontal="center"/>
    </xf>
    <xf numFmtId="164" fontId="3" fillId="0" borderId="10" xfId="0" applyNumberFormat="1" applyFont="1" applyFill="1" applyBorder="1" applyProtection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Fill="1" applyProtection="1"/>
    <xf numFmtId="165" fontId="0" fillId="0" borderId="5" xfId="0" applyNumberForma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59"/>
  <sheetViews>
    <sheetView tabSelected="1" defaultGridColor="0" topLeftCell="C1" colorId="22" zoomScale="65" workbookViewId="0">
      <pane ySplit="9" topLeftCell="A10" activePane="bottomLeft" state="frozen"/>
      <selection pane="bottomLeft" activeCell="L63" sqref="L63"/>
    </sheetView>
  </sheetViews>
  <sheetFormatPr defaultColWidth="11.44140625" defaultRowHeight="15" x14ac:dyDescent="0.2"/>
  <cols>
    <col min="1" max="1" width="1.21875" customWidth="1"/>
    <col min="2" max="2" width="41.109375" customWidth="1"/>
    <col min="3" max="3" width="15.33203125" style="48" bestFit="1" customWidth="1"/>
    <col min="4" max="4" width="15.6640625" bestFit="1" customWidth="1"/>
    <col min="5" max="5" width="16" customWidth="1"/>
    <col min="6" max="6" width="18.77734375" customWidth="1"/>
    <col min="7" max="7" width="15.33203125" bestFit="1" customWidth="1"/>
    <col min="8" max="8" width="15.6640625" bestFit="1" customWidth="1"/>
    <col min="9" max="9" width="13.77734375" bestFit="1" customWidth="1"/>
    <col min="10" max="10" width="13.109375" customWidth="1"/>
    <col min="11" max="11" width="11.44140625" customWidth="1"/>
    <col min="12" max="13" width="14.88671875" customWidth="1"/>
    <col min="14" max="14" width="16.21875" bestFit="1" customWidth="1"/>
    <col min="15" max="15" width="11.88671875" customWidth="1"/>
    <col min="16" max="16" width="1.77734375" customWidth="1"/>
    <col min="17" max="17" width="0.6640625" customWidth="1"/>
    <col min="18" max="18" width="13.77734375" customWidth="1"/>
  </cols>
  <sheetData>
    <row r="1" spans="2:16" ht="18" customHeight="1" x14ac:dyDescent="0.25">
      <c r="B1" s="97" t="s">
        <v>20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ht="18" customHeight="1" x14ac:dyDescent="0.25">
      <c r="B2" s="97" t="s">
        <v>36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2:16" ht="15.75" thickBot="1" x14ac:dyDescent="0.25"/>
    <row r="4" spans="2:16" ht="11.25" customHeight="1" x14ac:dyDescent="0.2">
      <c r="B4" s="1"/>
      <c r="C4" s="74"/>
      <c r="D4" s="2"/>
      <c r="E4" s="2"/>
      <c r="F4" s="2"/>
      <c r="G4" s="2"/>
      <c r="H4" s="3"/>
      <c r="I4" s="2"/>
      <c r="J4" s="2"/>
      <c r="K4" s="2"/>
      <c r="L4" s="2"/>
      <c r="M4" s="2"/>
      <c r="N4" s="17"/>
      <c r="O4" s="18"/>
    </row>
    <row r="5" spans="2:16" ht="15.75" customHeight="1" x14ac:dyDescent="0.25">
      <c r="B5" s="4"/>
      <c r="C5" s="51"/>
      <c r="D5" s="95" t="s">
        <v>5</v>
      </c>
      <c r="E5" s="95"/>
      <c r="F5" s="95"/>
      <c r="G5" s="95"/>
      <c r="H5" s="96"/>
      <c r="J5" s="5"/>
      <c r="K5" s="5"/>
      <c r="L5" s="5"/>
      <c r="M5" s="5"/>
      <c r="N5" s="7"/>
      <c r="O5" s="19"/>
    </row>
    <row r="6" spans="2:16" ht="9.75" customHeight="1" x14ac:dyDescent="0.25">
      <c r="B6" s="4"/>
      <c r="C6" s="49"/>
      <c r="D6" s="24"/>
      <c r="E6" s="24"/>
      <c r="F6" s="7"/>
      <c r="G6" s="7"/>
      <c r="H6" s="13"/>
      <c r="N6" s="20"/>
      <c r="O6" s="21"/>
      <c r="P6" t="s">
        <v>0</v>
      </c>
    </row>
    <row r="7" spans="2:16" ht="15.75" customHeight="1" x14ac:dyDescent="0.25">
      <c r="B7" s="4"/>
      <c r="C7" s="75" t="s">
        <v>7</v>
      </c>
      <c r="D7" s="76" t="s">
        <v>8</v>
      </c>
      <c r="E7" s="86" t="s">
        <v>9</v>
      </c>
      <c r="F7" s="87" t="s">
        <v>1</v>
      </c>
      <c r="G7" s="11" t="s">
        <v>2</v>
      </c>
      <c r="H7" s="14" t="s">
        <v>3</v>
      </c>
      <c r="L7" s="93"/>
      <c r="M7" s="92"/>
      <c r="N7" s="20"/>
      <c r="O7" s="22"/>
    </row>
    <row r="8" spans="2:16" ht="22.5" customHeight="1" x14ac:dyDescent="0.25">
      <c r="B8" s="4"/>
      <c r="C8" s="75" t="s">
        <v>13</v>
      </c>
      <c r="D8" s="76" t="s">
        <v>14</v>
      </c>
      <c r="E8" s="86" t="s">
        <v>15</v>
      </c>
      <c r="F8" s="87" t="s">
        <v>4</v>
      </c>
      <c r="G8" s="11" t="s">
        <v>18</v>
      </c>
      <c r="H8" s="14" t="s">
        <v>5</v>
      </c>
      <c r="L8" s="94"/>
      <c r="M8" s="12"/>
      <c r="N8" s="20"/>
      <c r="O8" s="90"/>
    </row>
    <row r="9" spans="2:16" ht="31.5" x14ac:dyDescent="0.25">
      <c r="B9" s="35" t="s">
        <v>6</v>
      </c>
      <c r="C9" s="51"/>
      <c r="F9" s="8"/>
      <c r="G9" s="8"/>
      <c r="H9" s="15"/>
      <c r="I9" s="12" t="s">
        <v>10</v>
      </c>
      <c r="J9" s="12" t="s">
        <v>11</v>
      </c>
      <c r="K9" s="12" t="s">
        <v>19</v>
      </c>
      <c r="L9" s="69" t="s">
        <v>39</v>
      </c>
      <c r="M9" s="69" t="s">
        <v>37</v>
      </c>
      <c r="N9" s="23" t="s">
        <v>3</v>
      </c>
      <c r="O9" s="90" t="s">
        <v>35</v>
      </c>
    </row>
    <row r="10" spans="2:16" ht="15.75" x14ac:dyDescent="0.25">
      <c r="B10" s="35" t="s">
        <v>12</v>
      </c>
      <c r="C10" s="51"/>
      <c r="F10" s="8"/>
      <c r="G10" s="8"/>
      <c r="H10" s="15"/>
      <c r="N10" s="24"/>
      <c r="O10" s="22"/>
    </row>
    <row r="11" spans="2:16" ht="9" customHeight="1" thickBot="1" x14ac:dyDescent="0.3">
      <c r="B11" s="10"/>
      <c r="C11" s="50"/>
      <c r="D11" s="9"/>
      <c r="E11" s="9"/>
      <c r="F11" s="9"/>
      <c r="G11" s="9"/>
      <c r="H11" s="16"/>
      <c r="I11" s="9"/>
      <c r="J11" s="9"/>
      <c r="K11" s="9"/>
      <c r="L11" s="9"/>
      <c r="M11" s="9"/>
      <c r="N11" s="9"/>
      <c r="O11" s="25"/>
    </row>
    <row r="12" spans="2:16" ht="15.75" x14ac:dyDescent="0.25">
      <c r="B12" s="35"/>
      <c r="C12" s="51"/>
      <c r="D12" s="37"/>
      <c r="E12" s="37"/>
      <c r="H12" s="6"/>
      <c r="N12" s="24"/>
      <c r="O12" s="22"/>
    </row>
    <row r="13" spans="2:16" s="53" customFormat="1" ht="15.75" x14ac:dyDescent="0.25">
      <c r="B13" s="77" t="s">
        <v>21</v>
      </c>
      <c r="C13" s="78">
        <v>0</v>
      </c>
      <c r="D13" s="52">
        <v>224000</v>
      </c>
      <c r="E13" s="41">
        <v>0</v>
      </c>
      <c r="F13" s="52">
        <v>0</v>
      </c>
      <c r="G13" s="52">
        <v>1900000</v>
      </c>
      <c r="H13" s="42">
        <f>SUM(C13:G13)</f>
        <v>2124000</v>
      </c>
      <c r="I13" s="52">
        <v>26033500</v>
      </c>
      <c r="J13" s="53">
        <v>0</v>
      </c>
      <c r="K13" s="53">
        <v>0</v>
      </c>
      <c r="L13" s="53">
        <v>0</v>
      </c>
      <c r="M13" s="53">
        <v>0</v>
      </c>
      <c r="N13" s="43">
        <f>SUM(H13:M13)</f>
        <v>28157500</v>
      </c>
      <c r="O13" s="27">
        <f>(N13/$N$45)*100</f>
        <v>0.26114810186393933</v>
      </c>
    </row>
    <row r="14" spans="2:16" ht="15.75" x14ac:dyDescent="0.25">
      <c r="B14" s="71"/>
      <c r="C14" s="49"/>
      <c r="D14" s="24"/>
      <c r="E14" s="37"/>
      <c r="H14" s="6"/>
      <c r="N14" s="24"/>
      <c r="O14" s="22"/>
    </row>
    <row r="15" spans="2:16" ht="15.75" x14ac:dyDescent="0.25">
      <c r="B15" s="71" t="s">
        <v>22</v>
      </c>
      <c r="C15" s="79">
        <v>398805701</v>
      </c>
      <c r="D15" s="54">
        <v>356459117</v>
      </c>
      <c r="E15" s="38">
        <v>351934227</v>
      </c>
      <c r="F15" s="54">
        <v>1352899979</v>
      </c>
      <c r="G15" s="54">
        <v>1408949102</v>
      </c>
      <c r="H15" s="42">
        <f>SUM(C15:G15)</f>
        <v>3869048126</v>
      </c>
      <c r="I15" s="54">
        <v>9161627</v>
      </c>
      <c r="J15" s="44">
        <v>0</v>
      </c>
      <c r="K15" s="44">
        <v>0</v>
      </c>
      <c r="L15" s="44">
        <v>0</v>
      </c>
      <c r="M15" s="44">
        <v>0</v>
      </c>
      <c r="N15" s="55">
        <f t="shared" ref="N15:N41" si="0">SUM(H15:M15)</f>
        <v>3878209753</v>
      </c>
      <c r="O15" s="27">
        <f>(N15/$N$45)*100</f>
        <v>35.968644788286149</v>
      </c>
    </row>
    <row r="16" spans="2:16" ht="15.75" x14ac:dyDescent="0.25">
      <c r="B16" s="71"/>
      <c r="C16" s="79"/>
      <c r="D16" s="54"/>
      <c r="E16" s="38"/>
      <c r="F16" s="44"/>
      <c r="G16" s="44"/>
      <c r="H16" s="46"/>
      <c r="I16" s="44"/>
      <c r="J16" s="44"/>
      <c r="K16" s="44"/>
      <c r="L16" s="44"/>
      <c r="M16" s="44"/>
      <c r="N16" s="54"/>
      <c r="O16" s="22"/>
    </row>
    <row r="17" spans="2:15" ht="15.75" x14ac:dyDescent="0.25">
      <c r="B17" s="71" t="s">
        <v>23</v>
      </c>
      <c r="C17" s="79">
        <v>62013824</v>
      </c>
      <c r="D17" s="54">
        <v>7794202</v>
      </c>
      <c r="E17" s="38">
        <v>5065832</v>
      </c>
      <c r="F17" s="38">
        <v>0</v>
      </c>
      <c r="G17" s="38">
        <v>0</v>
      </c>
      <c r="H17" s="42">
        <f>SUM(C17:G17)</f>
        <v>74873858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55">
        <f t="shared" si="0"/>
        <v>74873858</v>
      </c>
      <c r="O17" s="27">
        <f>(N17/$N$45)*100</f>
        <v>0.69442123398491096</v>
      </c>
    </row>
    <row r="18" spans="2:15" ht="15.75" x14ac:dyDescent="0.25">
      <c r="B18" s="71"/>
      <c r="C18" s="80"/>
      <c r="D18" s="55"/>
      <c r="E18" s="45"/>
      <c r="F18" s="40"/>
      <c r="G18" s="40"/>
      <c r="H18" s="39"/>
      <c r="I18" s="40"/>
      <c r="J18" s="40"/>
      <c r="K18" s="40"/>
      <c r="L18" s="40"/>
      <c r="M18" s="40"/>
      <c r="N18" s="55"/>
      <c r="O18" s="27"/>
    </row>
    <row r="19" spans="2:15" ht="15.75" x14ac:dyDescent="0.25">
      <c r="B19" s="71" t="s">
        <v>24</v>
      </c>
      <c r="C19" s="80">
        <v>100411781.40000001</v>
      </c>
      <c r="D19" s="55">
        <v>99081496.599999994</v>
      </c>
      <c r="E19" s="45">
        <v>1526620</v>
      </c>
      <c r="F19" s="40">
        <v>0</v>
      </c>
      <c r="G19" s="40">
        <v>0</v>
      </c>
      <c r="H19" s="42">
        <f>SUM(C19:G19)</f>
        <v>201019898</v>
      </c>
      <c r="I19" s="40">
        <v>0</v>
      </c>
      <c r="J19" s="40">
        <v>1932665</v>
      </c>
      <c r="K19" s="40">
        <v>0</v>
      </c>
      <c r="L19" s="40">
        <v>0</v>
      </c>
      <c r="M19" s="40">
        <v>0</v>
      </c>
      <c r="N19" s="55">
        <f t="shared" si="0"/>
        <v>202952563</v>
      </c>
      <c r="O19" s="27">
        <f>(N19/$N$45)*100</f>
        <v>1.8822934065833816</v>
      </c>
    </row>
    <row r="20" spans="2:15" ht="15.75" x14ac:dyDescent="0.25">
      <c r="B20" s="71"/>
      <c r="C20" s="80"/>
      <c r="D20" s="55"/>
      <c r="E20" s="45"/>
      <c r="F20" s="40"/>
      <c r="G20" s="40"/>
      <c r="H20" s="39"/>
      <c r="I20" s="40"/>
      <c r="J20" s="40"/>
      <c r="K20" s="40"/>
      <c r="L20" s="40"/>
      <c r="M20" s="40"/>
      <c r="N20" s="55"/>
      <c r="O20" s="27"/>
    </row>
    <row r="21" spans="2:15" ht="15.75" x14ac:dyDescent="0.25">
      <c r="B21" s="71" t="s">
        <v>25</v>
      </c>
      <c r="C21" s="79">
        <v>0</v>
      </c>
      <c r="D21" s="54">
        <v>0</v>
      </c>
      <c r="E21" s="38">
        <v>0</v>
      </c>
      <c r="F21" s="44">
        <v>7000000</v>
      </c>
      <c r="G21" s="44">
        <v>0</v>
      </c>
      <c r="H21" s="42">
        <f>SUM(C21:G21)</f>
        <v>7000000</v>
      </c>
      <c r="I21" s="40">
        <v>0</v>
      </c>
      <c r="J21" s="44">
        <v>0</v>
      </c>
      <c r="K21" s="44">
        <v>0</v>
      </c>
      <c r="L21" s="40">
        <v>0</v>
      </c>
      <c r="M21" s="40">
        <v>0</v>
      </c>
      <c r="N21" s="55">
        <f t="shared" si="0"/>
        <v>7000000</v>
      </c>
      <c r="O21" s="27">
        <f>(N21/$N$45)*100</f>
        <v>6.4921840115336082E-2</v>
      </c>
    </row>
    <row r="22" spans="2:15" ht="15.75" x14ac:dyDescent="0.25">
      <c r="B22" s="71"/>
      <c r="C22" s="80"/>
      <c r="D22" s="55"/>
      <c r="E22" s="45"/>
      <c r="F22" s="40"/>
      <c r="G22" s="40"/>
      <c r="H22" s="39"/>
      <c r="I22" s="40"/>
      <c r="J22" s="40"/>
      <c r="K22" s="40"/>
      <c r="L22" s="40"/>
      <c r="M22" s="40"/>
      <c r="N22" s="55"/>
      <c r="O22" s="27"/>
    </row>
    <row r="23" spans="2:15" ht="15.75" x14ac:dyDescent="0.25">
      <c r="B23" s="71" t="s">
        <v>26</v>
      </c>
      <c r="C23" s="80">
        <v>6687313</v>
      </c>
      <c r="D23" s="54">
        <v>30938784</v>
      </c>
      <c r="E23" s="45">
        <v>1984820</v>
      </c>
      <c r="F23" s="40">
        <v>5948062</v>
      </c>
      <c r="G23" s="40">
        <v>0</v>
      </c>
      <c r="H23" s="42">
        <f>SUM(C23:G23)</f>
        <v>45558979</v>
      </c>
      <c r="I23" s="40">
        <v>2259432</v>
      </c>
      <c r="J23" s="40">
        <v>101173528</v>
      </c>
      <c r="K23" s="40">
        <v>0</v>
      </c>
      <c r="L23" s="40">
        <v>0</v>
      </c>
      <c r="M23" s="40">
        <v>0</v>
      </c>
      <c r="N23" s="55">
        <f t="shared" si="0"/>
        <v>148991939</v>
      </c>
      <c r="O23" s="27">
        <f>(N23/$N$45)*100</f>
        <v>1.3818329774617009</v>
      </c>
    </row>
    <row r="24" spans="2:15" ht="12" customHeight="1" x14ac:dyDescent="0.25">
      <c r="B24" s="71"/>
      <c r="C24" s="80"/>
      <c r="D24" s="55"/>
      <c r="E24" s="45"/>
      <c r="F24" s="40"/>
      <c r="G24" s="40"/>
      <c r="H24" s="39"/>
      <c r="I24" s="40"/>
      <c r="J24" s="40"/>
      <c r="K24" s="40"/>
      <c r="L24" s="40"/>
      <c r="M24" s="40"/>
      <c r="N24" s="55"/>
      <c r="O24" s="29"/>
    </row>
    <row r="25" spans="2:15" ht="15.75" x14ac:dyDescent="0.25">
      <c r="B25" s="71" t="s">
        <v>27</v>
      </c>
      <c r="C25" s="79">
        <v>0</v>
      </c>
      <c r="D25" s="54">
        <v>30000</v>
      </c>
      <c r="E25" s="38">
        <v>0</v>
      </c>
      <c r="F25" s="40">
        <v>0</v>
      </c>
      <c r="G25" s="40">
        <v>0</v>
      </c>
      <c r="H25" s="42">
        <f>SUM(C25:G25)</f>
        <v>30000</v>
      </c>
      <c r="I25" s="40">
        <v>167859987</v>
      </c>
      <c r="J25" s="40">
        <v>0</v>
      </c>
      <c r="K25" s="40">
        <v>91999</v>
      </c>
      <c r="L25" s="40">
        <v>0</v>
      </c>
      <c r="M25" s="40">
        <v>118204</v>
      </c>
      <c r="N25" s="55">
        <f t="shared" si="0"/>
        <v>168100190</v>
      </c>
      <c r="O25" s="27">
        <f>(N25/$N$45)*100</f>
        <v>1.5590533797910879</v>
      </c>
    </row>
    <row r="26" spans="2:15" ht="15.75" x14ac:dyDescent="0.25">
      <c r="B26" s="71"/>
      <c r="C26" s="80"/>
      <c r="D26" s="55"/>
      <c r="E26" s="45"/>
      <c r="F26" s="40"/>
      <c r="G26" s="40"/>
      <c r="H26" s="39"/>
      <c r="I26" s="40"/>
      <c r="J26" s="40"/>
      <c r="K26" s="40"/>
      <c r="L26" s="40"/>
      <c r="M26" s="40"/>
      <c r="N26" s="55"/>
      <c r="O26" s="29"/>
    </row>
    <row r="27" spans="2:15" ht="15.75" x14ac:dyDescent="0.25">
      <c r="B27" s="71" t="s">
        <v>28</v>
      </c>
      <c r="C27" s="79">
        <v>0</v>
      </c>
      <c r="D27" s="54">
        <v>5865375</v>
      </c>
      <c r="E27" s="38">
        <v>0</v>
      </c>
      <c r="F27" s="40">
        <v>8824253</v>
      </c>
      <c r="G27" s="40">
        <v>0</v>
      </c>
      <c r="H27" s="42">
        <f>SUM(C27:G27)</f>
        <v>14689628</v>
      </c>
      <c r="I27" s="40">
        <v>0</v>
      </c>
      <c r="J27" s="44">
        <v>0</v>
      </c>
      <c r="K27" s="44">
        <v>0</v>
      </c>
      <c r="L27" s="40">
        <v>0</v>
      </c>
      <c r="M27" s="40">
        <v>0</v>
      </c>
      <c r="N27" s="55">
        <f t="shared" si="0"/>
        <v>14689628</v>
      </c>
      <c r="O27" s="27">
        <f>(N27/$N$45)*100</f>
        <v>0.13623966862425202</v>
      </c>
    </row>
    <row r="28" spans="2:15" ht="15.75" x14ac:dyDescent="0.25">
      <c r="B28" s="71"/>
      <c r="C28" s="80"/>
      <c r="D28" s="55"/>
      <c r="E28" s="45"/>
      <c r="F28" s="40"/>
      <c r="G28" s="40"/>
      <c r="H28" s="39"/>
      <c r="I28" s="40"/>
      <c r="J28" s="40"/>
      <c r="K28" s="40"/>
      <c r="L28" s="40"/>
      <c r="M28" s="40"/>
      <c r="N28" s="55"/>
      <c r="O28" s="27"/>
    </row>
    <row r="29" spans="2:15" ht="15.75" x14ac:dyDescent="0.25">
      <c r="B29" s="81" t="s">
        <v>29</v>
      </c>
      <c r="C29" s="80">
        <v>0</v>
      </c>
      <c r="D29" s="55">
        <v>0</v>
      </c>
      <c r="E29" s="45">
        <v>0</v>
      </c>
      <c r="F29" s="40">
        <v>0</v>
      </c>
      <c r="G29" s="40">
        <v>0</v>
      </c>
      <c r="H29" s="42">
        <f>SUM(C29:G29)</f>
        <v>0</v>
      </c>
      <c r="I29" s="40">
        <v>343611</v>
      </c>
      <c r="J29" s="40">
        <v>0</v>
      </c>
      <c r="K29" s="40">
        <v>0</v>
      </c>
      <c r="L29" s="40">
        <v>475000</v>
      </c>
      <c r="M29" s="40">
        <v>0</v>
      </c>
      <c r="N29" s="55">
        <f t="shared" si="0"/>
        <v>818611</v>
      </c>
      <c r="O29" s="27">
        <f>(N29/$N$45)*100</f>
        <v>7.5922474940936253E-3</v>
      </c>
    </row>
    <row r="30" spans="2:15" ht="15.75" x14ac:dyDescent="0.25">
      <c r="B30" s="71"/>
      <c r="C30" s="80"/>
      <c r="D30" s="55"/>
      <c r="E30" s="45"/>
      <c r="F30" s="40"/>
      <c r="G30" s="40"/>
      <c r="H30" s="39"/>
      <c r="I30" s="40"/>
      <c r="J30" s="40"/>
      <c r="K30" s="40"/>
      <c r="L30" s="40"/>
      <c r="M30" s="40"/>
      <c r="N30" s="55"/>
      <c r="O30" s="27"/>
    </row>
    <row r="31" spans="2:15" ht="15.75" x14ac:dyDescent="0.25">
      <c r="B31" s="71" t="s">
        <v>30</v>
      </c>
      <c r="C31" s="79">
        <v>7067274</v>
      </c>
      <c r="D31" s="54">
        <v>32968135</v>
      </c>
      <c r="E31" s="45">
        <v>2898700</v>
      </c>
      <c r="F31" s="44">
        <v>195925</v>
      </c>
      <c r="G31" s="40">
        <v>443239</v>
      </c>
      <c r="H31" s="42">
        <f>SUM(C31:G31)</f>
        <v>43573273</v>
      </c>
      <c r="I31" s="40">
        <v>913957</v>
      </c>
      <c r="J31" s="44">
        <v>35495888</v>
      </c>
      <c r="K31" s="44">
        <v>0</v>
      </c>
      <c r="L31" s="40">
        <v>0</v>
      </c>
      <c r="M31" s="40">
        <v>0</v>
      </c>
      <c r="N31" s="55">
        <f t="shared" si="0"/>
        <v>79983118</v>
      </c>
      <c r="O31" s="27">
        <f>(N31/$N$45)*100</f>
        <v>0.74180731410315126</v>
      </c>
    </row>
    <row r="32" spans="2:15" ht="15.75" x14ac:dyDescent="0.25">
      <c r="B32" s="71"/>
      <c r="C32" s="80"/>
      <c r="D32" s="55"/>
      <c r="E32" s="45"/>
      <c r="F32" s="40"/>
      <c r="G32" s="40"/>
      <c r="H32" s="39"/>
      <c r="I32" s="40"/>
      <c r="J32" s="40"/>
      <c r="K32" s="40"/>
      <c r="L32" s="40"/>
      <c r="M32" s="40"/>
      <c r="N32" s="55"/>
      <c r="O32" s="27"/>
    </row>
    <row r="33" spans="2:15" ht="15.75" x14ac:dyDescent="0.25">
      <c r="B33" s="71" t="s">
        <v>31</v>
      </c>
      <c r="C33" s="79">
        <v>45796047</v>
      </c>
      <c r="D33" s="54">
        <v>131055238</v>
      </c>
      <c r="E33" s="45">
        <v>14074053</v>
      </c>
      <c r="F33" s="40">
        <v>0</v>
      </c>
      <c r="G33" s="40">
        <v>932142</v>
      </c>
      <c r="H33" s="42">
        <f>SUM(C33:G33)</f>
        <v>191857480</v>
      </c>
      <c r="I33" s="40">
        <v>1583615</v>
      </c>
      <c r="J33" s="40">
        <v>353240660</v>
      </c>
      <c r="K33" s="40">
        <v>7623120</v>
      </c>
      <c r="L33" s="40">
        <v>0</v>
      </c>
      <c r="M33" s="40">
        <v>0</v>
      </c>
      <c r="N33" s="55">
        <f t="shared" si="0"/>
        <v>554304875</v>
      </c>
      <c r="O33" s="27">
        <f>(N33/$N$45)*100</f>
        <v>5.1409274957001925</v>
      </c>
    </row>
    <row r="34" spans="2:15" ht="15.75" x14ac:dyDescent="0.25">
      <c r="B34" s="71"/>
      <c r="C34" s="80"/>
      <c r="D34" s="55"/>
      <c r="E34" s="45"/>
      <c r="F34" s="40"/>
      <c r="G34" s="40"/>
      <c r="H34" s="39"/>
      <c r="I34" s="40"/>
      <c r="J34" s="40"/>
      <c r="K34" s="40"/>
      <c r="L34" s="40"/>
      <c r="M34" s="40"/>
      <c r="N34" s="55"/>
      <c r="O34" s="29"/>
    </row>
    <row r="35" spans="2:15" s="7" customFormat="1" ht="15.75" x14ac:dyDescent="0.25">
      <c r="B35" s="71" t="s">
        <v>32</v>
      </c>
      <c r="C35" s="80">
        <v>114300</v>
      </c>
      <c r="D35" s="55">
        <v>79909</v>
      </c>
      <c r="E35" s="55">
        <v>15085418</v>
      </c>
      <c r="F35" s="98">
        <v>0</v>
      </c>
      <c r="G35" s="98">
        <v>0</v>
      </c>
      <c r="H35" s="99">
        <f>SUM(C35:G35)</f>
        <v>15279627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55">
        <f t="shared" si="0"/>
        <v>15279627</v>
      </c>
      <c r="O35" s="27">
        <f>(N35/$N$45)*100</f>
        <v>0.14171164301656744</v>
      </c>
    </row>
    <row r="36" spans="2:15" ht="15.75" x14ac:dyDescent="0.25">
      <c r="B36" s="71"/>
      <c r="C36" s="80"/>
      <c r="D36" s="55"/>
      <c r="E36" s="45"/>
      <c r="F36" s="40"/>
      <c r="G36" s="40"/>
      <c r="H36" s="39"/>
      <c r="I36" s="40"/>
      <c r="J36" s="40"/>
      <c r="K36" s="40"/>
      <c r="L36" s="40"/>
      <c r="M36" s="40"/>
      <c r="N36" s="55"/>
      <c r="O36" s="27"/>
    </row>
    <row r="37" spans="2:15" ht="15.75" x14ac:dyDescent="0.25">
      <c r="B37" s="88" t="s">
        <v>34</v>
      </c>
      <c r="C37" s="79">
        <v>8400000</v>
      </c>
      <c r="D37" s="54">
        <v>4055900</v>
      </c>
      <c r="E37" s="38">
        <v>2705000</v>
      </c>
      <c r="F37" s="44">
        <v>0</v>
      </c>
      <c r="G37" s="40">
        <v>0</v>
      </c>
      <c r="H37" s="42">
        <f>SUM(C37:G37)</f>
        <v>15160900</v>
      </c>
      <c r="I37" s="40">
        <v>1375000</v>
      </c>
      <c r="J37" s="40">
        <v>0</v>
      </c>
      <c r="K37" s="40">
        <v>120000</v>
      </c>
      <c r="L37" s="40">
        <v>0</v>
      </c>
      <c r="M37" s="40">
        <v>0</v>
      </c>
      <c r="N37" s="55">
        <f t="shared" si="0"/>
        <v>16655900</v>
      </c>
      <c r="O37" s="27">
        <f>(N37/$N$45)*100</f>
        <v>0.15447595382528945</v>
      </c>
    </row>
    <row r="38" spans="2:15" ht="15.75" x14ac:dyDescent="0.25">
      <c r="B38" s="71"/>
      <c r="C38" s="80"/>
      <c r="D38" s="55"/>
      <c r="E38" s="45"/>
      <c r="F38" s="40"/>
      <c r="G38" s="40"/>
      <c r="H38" s="39"/>
      <c r="I38" s="40"/>
      <c r="J38" s="40"/>
      <c r="K38" s="40"/>
      <c r="L38" s="40"/>
      <c r="M38" s="40"/>
      <c r="N38" s="55"/>
      <c r="O38" s="27"/>
    </row>
    <row r="39" spans="2:15" ht="15.75" x14ac:dyDescent="0.25">
      <c r="B39" s="71" t="s">
        <v>38</v>
      </c>
      <c r="C39" s="80">
        <v>29825900</v>
      </c>
      <c r="D39" s="55">
        <v>2045116</v>
      </c>
      <c r="E39" s="45">
        <v>15772454</v>
      </c>
      <c r="F39" s="40">
        <v>11816804</v>
      </c>
      <c r="G39" s="40">
        <v>0</v>
      </c>
      <c r="H39" s="39">
        <f>SUM(C39:G39)</f>
        <v>59460274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55">
        <f t="shared" si="0"/>
        <v>59460274</v>
      </c>
      <c r="O39" s="27">
        <f t="shared" ref="O39" si="1">(N39/$N$45)*100</f>
        <v>0.55146720026315355</v>
      </c>
    </row>
    <row r="40" spans="2:15" ht="15.75" x14ac:dyDescent="0.25">
      <c r="B40" s="71"/>
      <c r="C40" s="80"/>
      <c r="D40" s="55"/>
      <c r="E40" s="45"/>
      <c r="F40" s="40"/>
      <c r="G40" s="40"/>
      <c r="H40" s="39"/>
      <c r="I40" s="40"/>
      <c r="J40" s="40"/>
      <c r="K40" s="40"/>
      <c r="L40" s="40"/>
      <c r="M40" s="40"/>
      <c r="N40" s="55"/>
      <c r="O40" s="27"/>
    </row>
    <row r="41" spans="2:15" ht="15.75" x14ac:dyDescent="0.25">
      <c r="B41" s="71" t="s">
        <v>33</v>
      </c>
      <c r="C41" s="80">
        <v>733373878</v>
      </c>
      <c r="D41" s="54">
        <v>2252762908</v>
      </c>
      <c r="E41" s="45">
        <v>236095604</v>
      </c>
      <c r="F41" s="44">
        <v>1779287657</v>
      </c>
      <c r="G41" s="40">
        <v>75622797</v>
      </c>
      <c r="H41" s="42">
        <f>SUM(C41:G41)</f>
        <v>5077142844</v>
      </c>
      <c r="I41" s="40">
        <v>44506122</v>
      </c>
      <c r="J41" s="40">
        <v>411036924</v>
      </c>
      <c r="K41" s="40">
        <v>0</v>
      </c>
      <c r="L41" s="40">
        <v>0</v>
      </c>
      <c r="M41" s="40">
        <v>32200</v>
      </c>
      <c r="N41" s="55">
        <f t="shared" si="0"/>
        <v>5532718090</v>
      </c>
      <c r="O41" s="27">
        <f>(N41/$N$45)*100</f>
        <v>51.313462748886792</v>
      </c>
    </row>
    <row r="42" spans="2:15" ht="15.75" x14ac:dyDescent="0.25">
      <c r="B42" s="71"/>
      <c r="C42" s="80"/>
      <c r="D42" s="54"/>
      <c r="E42" s="45"/>
      <c r="F42" s="44"/>
      <c r="G42" s="40"/>
      <c r="H42" s="39"/>
      <c r="I42" s="40"/>
      <c r="J42" s="40"/>
      <c r="K42" s="40"/>
      <c r="L42" s="40"/>
      <c r="M42" s="40"/>
      <c r="N42" s="55"/>
      <c r="O42" s="27"/>
    </row>
    <row r="43" spans="2:15" ht="16.5" thickBot="1" x14ac:dyDescent="0.3">
      <c r="B43" s="36"/>
      <c r="C43" s="47"/>
      <c r="D43" s="45"/>
      <c r="E43" s="45"/>
      <c r="F43" s="56"/>
      <c r="G43" s="56"/>
      <c r="H43" s="57"/>
      <c r="I43" s="56"/>
      <c r="J43" s="56"/>
      <c r="K43" s="56"/>
      <c r="L43" s="56"/>
      <c r="M43" s="56"/>
      <c r="N43" s="58"/>
      <c r="O43" s="30"/>
    </row>
    <row r="44" spans="2:15" ht="15.75" x14ac:dyDescent="0.25">
      <c r="B44" s="70"/>
      <c r="C44" s="63"/>
      <c r="D44" s="64"/>
      <c r="E44" s="64"/>
      <c r="F44" s="54"/>
      <c r="G44" s="54"/>
      <c r="H44" s="59" t="s">
        <v>0</v>
      </c>
      <c r="I44" s="82"/>
      <c r="J44" s="54"/>
      <c r="K44" s="54"/>
      <c r="L44" s="54"/>
      <c r="M44" s="54"/>
      <c r="N44" s="55" t="s">
        <v>0</v>
      </c>
      <c r="O44" s="29"/>
    </row>
    <row r="45" spans="2:15" ht="15.75" x14ac:dyDescent="0.25">
      <c r="B45" s="71" t="s">
        <v>16</v>
      </c>
      <c r="C45" s="65">
        <f t="shared" ref="C45:K45" si="2">SUM(C13:C42)</f>
        <v>1392496018.4000001</v>
      </c>
      <c r="D45" s="60">
        <f t="shared" si="2"/>
        <v>2923360180.5999999</v>
      </c>
      <c r="E45" s="60">
        <f t="shared" si="2"/>
        <v>647142728</v>
      </c>
      <c r="F45" s="61">
        <f t="shared" si="2"/>
        <v>3165972680</v>
      </c>
      <c r="G45" s="61">
        <f t="shared" si="2"/>
        <v>1487847280</v>
      </c>
      <c r="H45" s="61">
        <f t="shared" si="2"/>
        <v>9616818887</v>
      </c>
      <c r="I45" s="62">
        <f t="shared" si="2"/>
        <v>254036851</v>
      </c>
      <c r="J45" s="61">
        <f t="shared" si="2"/>
        <v>902879665</v>
      </c>
      <c r="K45" s="61">
        <f t="shared" si="2"/>
        <v>7835119</v>
      </c>
      <c r="L45" s="61">
        <f>SUM(L17:L42)</f>
        <v>475000</v>
      </c>
      <c r="M45" s="61">
        <f>SUM(M17:M42)</f>
        <v>150404</v>
      </c>
      <c r="N45" s="61">
        <f>SUM(N13:N42)</f>
        <v>10782195926</v>
      </c>
      <c r="O45" s="91">
        <f>SUM(O13:O42)</f>
        <v>100</v>
      </c>
    </row>
    <row r="46" spans="2:15" ht="15.75" x14ac:dyDescent="0.25">
      <c r="B46" s="71"/>
      <c r="C46" s="66"/>
      <c r="D46" s="28"/>
      <c r="E46" s="28"/>
      <c r="F46" s="32"/>
      <c r="G46" s="32"/>
      <c r="H46" s="33"/>
      <c r="I46" s="83"/>
      <c r="J46" s="32"/>
      <c r="K46" s="32"/>
      <c r="L46" s="32"/>
      <c r="M46" s="32"/>
      <c r="N46" s="28" t="s">
        <v>0</v>
      </c>
      <c r="O46" s="29"/>
    </row>
    <row r="47" spans="2:15" ht="15.75" x14ac:dyDescent="0.25">
      <c r="B47" s="72" t="s">
        <v>17</v>
      </c>
      <c r="C47" s="67">
        <f t="shared" ref="C47:M47" si="3">(C45/$N$45)*100</f>
        <v>12.914771981115269</v>
      </c>
      <c r="D47" s="31">
        <f t="shared" si="3"/>
        <v>27.112846034921883</v>
      </c>
      <c r="E47" s="31">
        <f t="shared" si="3"/>
        <v>6.0019566741454886</v>
      </c>
      <c r="F47" s="26">
        <f t="shared" si="3"/>
        <v>29.362967448640294</v>
      </c>
      <c r="G47" s="26">
        <f t="shared" si="3"/>
        <v>13.799111889742525</v>
      </c>
      <c r="H47" s="34">
        <f t="shared" si="3"/>
        <v>89.191654028565466</v>
      </c>
      <c r="I47" s="84">
        <f t="shared" si="3"/>
        <v>2.3560771177179221</v>
      </c>
      <c r="J47" s="26">
        <f t="shared" si="3"/>
        <v>8.3738013220740282</v>
      </c>
      <c r="K47" s="26">
        <f t="shared" si="3"/>
        <v>7.266719185751884E-2</v>
      </c>
      <c r="L47" s="26">
        <f t="shared" si="3"/>
        <v>4.4054105792549481E-3</v>
      </c>
      <c r="M47" s="26">
        <f t="shared" si="3"/>
        <v>1.3949292058152867E-3</v>
      </c>
      <c r="N47" s="31">
        <f>SUM(H47:L47)</f>
        <v>99.998605070794184</v>
      </c>
      <c r="O47" s="22"/>
    </row>
    <row r="48" spans="2:15" ht="16.5" thickBot="1" x14ac:dyDescent="0.3">
      <c r="B48" s="73"/>
      <c r="C48" s="50"/>
      <c r="D48" s="9"/>
      <c r="E48" s="9"/>
      <c r="F48" s="9"/>
      <c r="G48" s="9"/>
      <c r="H48" s="16"/>
      <c r="I48" s="85"/>
      <c r="J48" s="9"/>
      <c r="K48" s="9"/>
      <c r="L48" s="9"/>
      <c r="M48" s="9"/>
      <c r="N48" s="9"/>
      <c r="O48" s="25"/>
    </row>
    <row r="49" spans="2:3" s="68" customFormat="1" ht="12.75" x14ac:dyDescent="0.2">
      <c r="B49" s="68" t="s">
        <v>40</v>
      </c>
    </row>
    <row r="51" spans="2:3" x14ac:dyDescent="0.2">
      <c r="C51" s="89"/>
    </row>
    <row r="52" spans="2:3" x14ac:dyDescent="0.2">
      <c r="C52" s="89"/>
    </row>
    <row r="53" spans="2:3" x14ac:dyDescent="0.2">
      <c r="C53" s="89"/>
    </row>
    <row r="54" spans="2:3" x14ac:dyDescent="0.2">
      <c r="C54" s="89"/>
    </row>
    <row r="55" spans="2:3" x14ac:dyDescent="0.2">
      <c r="C55" s="89"/>
    </row>
    <row r="56" spans="2:3" x14ac:dyDescent="0.2">
      <c r="C56" s="89"/>
    </row>
    <row r="57" spans="2:3" x14ac:dyDescent="0.2">
      <c r="C57" s="89"/>
    </row>
    <row r="58" spans="2:3" x14ac:dyDescent="0.2">
      <c r="C58" s="89"/>
    </row>
    <row r="59" spans="2:3" x14ac:dyDescent="0.2">
      <c r="C59" s="89"/>
    </row>
  </sheetData>
  <mergeCells count="4">
    <mergeCell ref="L7:L8"/>
    <mergeCell ref="D5:H5"/>
    <mergeCell ref="B1:P1"/>
    <mergeCell ref="B2:P2"/>
  </mergeCells>
  <phoneticPr fontId="0" type="noConversion"/>
  <printOptions horizontalCentered="1" verticalCentered="1"/>
  <pageMargins left="0" right="0" top="0.5" bottom="0.5" header="0.5" footer="0.5"/>
  <pageSetup scale="50" orientation="landscape" horizontalDpi="300" verticalDpi="300" r:id="rId1"/>
  <headerFooter alignWithMargins="0"/>
  <ignoredErrors>
    <ignoredError sqref="L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</vt:lpstr>
      <vt:lpstr>'t-4'!Print_Area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2011-06-02T18:34:15Z</cp:lastPrinted>
  <dcterms:created xsi:type="dcterms:W3CDTF">1999-02-08T14:17:30Z</dcterms:created>
  <dcterms:modified xsi:type="dcterms:W3CDTF">2012-08-02T20:18:38Z</dcterms:modified>
</cp:coreProperties>
</file>