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7055" windowHeight="10830"/>
  </bookViews>
  <sheets>
    <sheet name="T-50" sheetId="1" r:id="rId1"/>
  </sheets>
  <definedNames>
    <definedName name="qryStateUsage_CY">'T-50'!$C$10:$X$46</definedName>
  </definedNames>
  <calcPr calcId="125725"/>
</workbook>
</file>

<file path=xl/calcChain.xml><?xml version="1.0" encoding="utf-8"?>
<calcChain xmlns="http://schemas.openxmlformats.org/spreadsheetml/2006/main">
  <c r="Z46" i="1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8" s="1"/>
  <c r="Z42"/>
  <c r="Z43"/>
  <c r="AA43" s="1"/>
  <c r="Z44"/>
  <c r="Z45"/>
  <c r="AA45" s="1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Z50"/>
  <c r="Y50" s="1"/>
  <c r="W50"/>
  <c r="S50"/>
  <c r="O50"/>
  <c r="M50"/>
  <c r="K50"/>
  <c r="I50"/>
  <c r="G50"/>
  <c r="E50"/>
  <c r="X48"/>
  <c r="Y48" s="1"/>
  <c r="V48"/>
  <c r="W48" s="1"/>
  <c r="T48"/>
  <c r="U48" s="1"/>
  <c r="R48"/>
  <c r="S48" s="1"/>
  <c r="P48"/>
  <c r="Q48" s="1"/>
  <c r="N48"/>
  <c r="O48" s="1"/>
  <c r="L48"/>
  <c r="M48" s="1"/>
  <c r="J48"/>
  <c r="K48" s="1"/>
  <c r="H48"/>
  <c r="I48" s="1"/>
  <c r="F48"/>
  <c r="G48" s="1"/>
  <c r="D48"/>
  <c r="E48" s="1"/>
  <c r="AA41" l="1"/>
  <c r="AA39"/>
  <c r="AA37"/>
  <c r="AA35"/>
  <c r="AA33"/>
  <c r="AA31"/>
  <c r="AA29"/>
  <c r="AA27"/>
  <c r="AA25"/>
  <c r="AA23"/>
  <c r="AA21"/>
  <c r="AA19"/>
  <c r="AA17"/>
  <c r="AA15"/>
  <c r="AA13"/>
  <c r="AA11"/>
  <c r="AA46"/>
  <c r="AA44"/>
  <c r="AA42"/>
  <c r="AA40"/>
  <c r="AA38"/>
  <c r="AA36"/>
  <c r="AA34"/>
  <c r="AA32"/>
  <c r="AA30"/>
  <c r="AA28"/>
  <c r="AA26"/>
  <c r="AA24"/>
  <c r="AA22"/>
  <c r="AA20"/>
  <c r="AA18"/>
  <c r="AA16"/>
  <c r="AA14"/>
  <c r="AA12"/>
  <c r="AA10"/>
  <c r="Q50"/>
  <c r="U50"/>
  <c r="AA50" s="1"/>
  <c r="AA48" l="1"/>
</calcChain>
</file>

<file path=xl/sharedStrings.xml><?xml version="1.0" encoding="utf-8"?>
<sst xmlns="http://schemas.openxmlformats.org/spreadsheetml/2006/main" count="80" uniqueCount="57">
  <si>
    <t>State</t>
  </si>
  <si>
    <t>AK</t>
  </si>
  <si>
    <t>AL</t>
  </si>
  <si>
    <t>AZ</t>
  </si>
  <si>
    <t>CA</t>
  </si>
  <si>
    <t>CO</t>
  </si>
  <si>
    <t>CT</t>
  </si>
  <si>
    <t>FL</t>
  </si>
  <si>
    <t>GA</t>
  </si>
  <si>
    <t>IA</t>
  </si>
  <si>
    <t>ID</t>
  </si>
  <si>
    <t>IL</t>
  </si>
  <si>
    <t>IN</t>
  </si>
  <si>
    <t>KS</t>
  </si>
  <si>
    <t>MA</t>
  </si>
  <si>
    <t>MD</t>
  </si>
  <si>
    <t>ME</t>
  </si>
  <si>
    <t>MI</t>
  </si>
  <si>
    <t>MN</t>
  </si>
  <si>
    <t>MO</t>
  </si>
  <si>
    <t>MT</t>
  </si>
  <si>
    <t>NC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</si>
  <si>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</si>
  <si>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</si>
  <si>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</si>
  <si>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</si>
  <si>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</si>
  <si>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</si>
  <si>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</si>
  <si>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</si>
  <si>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</si>
  <si>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TN</t>
  </si>
  <si>
    <t>TX</t>
  </si>
  <si>
    <t>UT</t>
  </si>
  <si>
    <t>VA</t>
  </si>
  <si>
    <t>VT</t>
  </si>
  <si>
    <t>WA</t>
  </si>
  <si>
    <t>WV</t>
  </si>
  <si>
    <t>Total</t>
  </si>
  <si>
    <t>COMPARISON OF FLEXIBLE FUND OBLIGATIONS BY PURPOSE AND BY STATE</t>
  </si>
  <si>
    <t>Includes all FTA Programs and Flexible Fund Types</t>
  </si>
  <si>
    <t>Motor_veh</t>
  </si>
  <si>
    <t>Equip</t>
  </si>
  <si>
    <t>Pssngr_fac</t>
  </si>
  <si>
    <t>Veh_fac</t>
  </si>
  <si>
    <t>Parking_fac</t>
  </si>
  <si>
    <t>New_serv</t>
  </si>
  <si>
    <t>Program</t>
  </si>
  <si>
    <t>Rail_vehs</t>
  </si>
  <si>
    <t>Rail_line</t>
  </si>
  <si>
    <t>Busway</t>
  </si>
  <si>
    <t>Other</t>
  </si>
  <si>
    <t>$</t>
  </si>
  <si>
    <t>%</t>
  </si>
  <si>
    <t xml:space="preserve"> FY 2009</t>
  </si>
  <si>
    <t>#1</t>
  </si>
  <si>
    <t>Table 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</si>
</sst>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">
    <font>
      <sz val="10"/>
      <name val="MS Sans Serif"/>
    </font>
    <font>
      <sz val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0" borderId="6" xfId="0" applyFont="1" applyBorder="1"/>
    <xf numFmtId="0" fontId="2" fillId="0" borderId="7" xfId="0" quotePrefix="1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quotePrefix="1" applyNumberFormat="1" applyFont="1" applyBorder="1"/>
    <xf numFmtId="3" fontId="2" fillId="0" borderId="8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13" xfId="0" quotePrefix="1" applyNumberFormat="1" applyFont="1" applyBorder="1"/>
    <xf numFmtId="3" fontId="2" fillId="0" borderId="0" xfId="0" quotePrefix="1" applyNumberFormat="1" applyFont="1"/>
    <xf numFmtId="164" fontId="2" fillId="0" borderId="13" xfId="0" quotePrefix="1" applyNumberFormat="1" applyFont="1" applyBorder="1"/>
    <xf numFmtId="0" fontId="2" fillId="0" borderId="16" xfId="0" applyFont="1" applyBorder="1"/>
    <xf numFmtId="0" fontId="2" fillId="0" borderId="15" xfId="0" quotePrefix="1" applyNumberFormat="1" applyFont="1" applyBorder="1"/>
    <xf numFmtId="3" fontId="2" fillId="0" borderId="14" xfId="0" quotePrefix="1" applyNumberFormat="1" applyFont="1" applyBorder="1"/>
    <xf numFmtId="164" fontId="2" fillId="0" borderId="15" xfId="0" quotePrefix="1" applyNumberFormat="1" applyFont="1" applyBorder="1"/>
    <xf numFmtId="3" fontId="2" fillId="0" borderId="14" xfId="0" applyNumberFormat="1" applyFont="1" applyBorder="1"/>
    <xf numFmtId="164" fontId="2" fillId="0" borderId="14" xfId="0" applyNumberFormat="1" applyFont="1" applyBorder="1"/>
    <xf numFmtId="0" fontId="2" fillId="0" borderId="17" xfId="0" applyFont="1" applyBorder="1"/>
    <xf numFmtId="0" fontId="2" fillId="0" borderId="10" xfId="0" quotePrefix="1" applyNumberFormat="1" applyFont="1" applyBorder="1"/>
    <xf numFmtId="164" fontId="2" fillId="0" borderId="10" xfId="0" quotePrefix="1" applyNumberFormat="1" applyFont="1" applyBorder="1"/>
    <xf numFmtId="165" fontId="2" fillId="0" borderId="3" xfId="0" quotePrefix="1" applyNumberFormat="1" applyFont="1" applyBorder="1"/>
    <xf numFmtId="165" fontId="2" fillId="0" borderId="5" xfId="0" applyNumberFormat="1" applyFont="1" applyBorder="1"/>
    <xf numFmtId="165" fontId="2" fillId="0" borderId="13" xfId="0" quotePrefix="1" applyNumberFormat="1" applyFont="1" applyBorder="1"/>
    <xf numFmtId="165" fontId="2" fillId="0" borderId="0" xfId="0" applyNumberFormat="1" applyFont="1" applyBorder="1"/>
    <xf numFmtId="3" fontId="2" fillId="0" borderId="12" xfId="0" applyNumberFormat="1" applyFont="1" applyBorder="1"/>
    <xf numFmtId="165" fontId="2" fillId="0" borderId="10" xfId="0" quotePrefix="1" applyNumberFormat="1" applyFont="1" applyBorder="1"/>
    <xf numFmtId="165" fontId="2" fillId="0" borderId="1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51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22" sqref="G21:H22"/>
    </sheetView>
  </sheetViews>
  <sheetFormatPr defaultRowHeight="11.25"/>
  <cols>
    <col min="1" max="1" width="1" style="2" customWidth="1"/>
    <col min="2" max="2" width="0.7109375" style="2" customWidth="1"/>
    <col min="3" max="3" width="4.5703125" style="2" bestFit="1" customWidth="1"/>
    <col min="4" max="4" width="9.5703125" style="3" bestFit="1" customWidth="1"/>
    <col min="5" max="5" width="4.140625" style="3" bestFit="1" customWidth="1"/>
    <col min="6" max="6" width="9.28515625" style="3" bestFit="1" customWidth="1"/>
    <col min="7" max="7" width="4" style="3" bestFit="1" customWidth="1"/>
    <col min="8" max="8" width="10" style="3" bestFit="1" customWidth="1"/>
    <col min="9" max="9" width="4.85546875" style="3" bestFit="1" customWidth="1"/>
    <col min="10" max="10" width="9.28515625" style="3" bestFit="1" customWidth="1"/>
    <col min="11" max="11" width="4" style="3" bestFit="1" customWidth="1"/>
    <col min="12" max="12" width="9.28515625" style="3" bestFit="1" customWidth="1"/>
    <col min="13" max="13" width="4" style="3" bestFit="1" customWidth="1"/>
    <col min="14" max="14" width="9.28515625" style="3" bestFit="1" customWidth="1"/>
    <col min="15" max="15" width="4.85546875" style="3" bestFit="1" customWidth="1"/>
    <col min="16" max="16" width="9.28515625" style="3" bestFit="1" customWidth="1"/>
    <col min="17" max="17" width="4" style="3" bestFit="1" customWidth="1"/>
    <col min="18" max="18" width="9.28515625" style="3" bestFit="1" customWidth="1"/>
    <col min="19" max="19" width="4" style="3" bestFit="1" customWidth="1"/>
    <col min="20" max="20" width="9.28515625" style="3" bestFit="1" customWidth="1"/>
    <col min="21" max="21" width="4" style="3" bestFit="1" customWidth="1"/>
    <col min="22" max="22" width="9.28515625" style="3" bestFit="1" customWidth="1"/>
    <col min="23" max="23" width="3.140625" style="3" bestFit="1" customWidth="1"/>
    <col min="24" max="24" width="9.28515625" style="3" bestFit="1" customWidth="1"/>
    <col min="25" max="25" width="4.85546875" style="3" bestFit="1" customWidth="1"/>
    <col min="26" max="26" width="10.85546875" style="3" bestFit="1" customWidth="1"/>
    <col min="27" max="27" width="4.85546875" style="2" bestFit="1" customWidth="1"/>
    <col min="28" max="28" width="0.85546875" style="2" customWidth="1"/>
    <col min="29" max="16384" width="9.140625" style="2"/>
  </cols>
  <sheetData>
    <row r="1" spans="2:28">
      <c r="B1" s="1" t="s">
        <v>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>
      <c r="B2" s="1" t="s">
        <v>39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1" t="s">
        <v>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B4" s="1" t="s">
        <v>54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12" thickBot="1">
      <c r="Z5" s="2"/>
      <c r="AA5" s="4"/>
    </row>
    <row r="6" spans="2:28">
      <c r="B6" s="5"/>
      <c r="C6" s="6"/>
      <c r="D6" s="7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8"/>
      <c r="V6" s="9"/>
      <c r="W6" s="8"/>
      <c r="X6" s="9"/>
      <c r="Y6" s="10"/>
      <c r="Z6" s="7"/>
      <c r="AA6" s="11"/>
      <c r="AB6" s="6"/>
    </row>
    <row r="7" spans="2:28">
      <c r="B7" s="12"/>
      <c r="C7" s="13" t="s">
        <v>0</v>
      </c>
      <c r="D7" s="14" t="s">
        <v>41</v>
      </c>
      <c r="E7" s="15"/>
      <c r="F7" s="16" t="s">
        <v>42</v>
      </c>
      <c r="G7" s="15"/>
      <c r="H7" s="16" t="s">
        <v>43</v>
      </c>
      <c r="I7" s="15"/>
      <c r="J7" s="16" t="s">
        <v>44</v>
      </c>
      <c r="K7" s="15"/>
      <c r="L7" s="16" t="s">
        <v>45</v>
      </c>
      <c r="M7" s="15"/>
      <c r="N7" s="16" t="s">
        <v>46</v>
      </c>
      <c r="O7" s="15"/>
      <c r="P7" s="16" t="s">
        <v>47</v>
      </c>
      <c r="Q7" s="15"/>
      <c r="R7" s="16" t="s">
        <v>48</v>
      </c>
      <c r="S7" s="15"/>
      <c r="T7" s="16" t="s">
        <v>49</v>
      </c>
      <c r="U7" s="15"/>
      <c r="V7" s="16" t="s">
        <v>50</v>
      </c>
      <c r="W7" s="15"/>
      <c r="X7" s="16" t="s">
        <v>51</v>
      </c>
      <c r="Y7" s="17"/>
      <c r="Z7" s="14" t="s">
        <v>38</v>
      </c>
      <c r="AA7" s="17"/>
      <c r="AB7" s="18"/>
    </row>
    <row r="8" spans="2:28" ht="12" thickBot="1">
      <c r="B8" s="19"/>
      <c r="C8" s="20"/>
      <c r="D8" s="21" t="s">
        <v>52</v>
      </c>
      <c r="E8" s="22" t="s">
        <v>53</v>
      </c>
      <c r="F8" s="23" t="s">
        <v>52</v>
      </c>
      <c r="G8" s="22" t="s">
        <v>53</v>
      </c>
      <c r="H8" s="23" t="s">
        <v>52</v>
      </c>
      <c r="I8" s="22" t="s">
        <v>53</v>
      </c>
      <c r="J8" s="23" t="s">
        <v>52</v>
      </c>
      <c r="K8" s="22" t="s">
        <v>53</v>
      </c>
      <c r="L8" s="23" t="s">
        <v>52</v>
      </c>
      <c r="M8" s="22" t="s">
        <v>53</v>
      </c>
      <c r="N8" s="23" t="s">
        <v>52</v>
      </c>
      <c r="O8" s="22" t="s">
        <v>53</v>
      </c>
      <c r="P8" s="23" t="s">
        <v>52</v>
      </c>
      <c r="Q8" s="22" t="s">
        <v>53</v>
      </c>
      <c r="R8" s="23" t="s">
        <v>52</v>
      </c>
      <c r="S8" s="22" t="s">
        <v>53</v>
      </c>
      <c r="T8" s="23" t="s">
        <v>52</v>
      </c>
      <c r="U8" s="22" t="s">
        <v>53</v>
      </c>
      <c r="V8" s="23" t="s">
        <v>52</v>
      </c>
      <c r="W8" s="22" t="s">
        <v>53</v>
      </c>
      <c r="X8" s="23" t="s">
        <v>52</v>
      </c>
      <c r="Y8" s="24" t="s">
        <v>53</v>
      </c>
      <c r="Z8" s="21" t="s">
        <v>52</v>
      </c>
      <c r="AA8" s="25" t="s">
        <v>53</v>
      </c>
      <c r="AB8" s="26"/>
    </row>
    <row r="9" spans="2:28" ht="7.5" customHeight="1">
      <c r="B9" s="5"/>
      <c r="C9" s="27"/>
      <c r="E9" s="8"/>
      <c r="G9" s="8"/>
      <c r="I9" s="8"/>
      <c r="K9" s="8"/>
      <c r="M9" s="8"/>
      <c r="O9" s="8"/>
      <c r="Q9" s="8"/>
      <c r="S9" s="8"/>
      <c r="U9" s="8"/>
      <c r="W9" s="8"/>
      <c r="Y9" s="8"/>
      <c r="AB9" s="6"/>
    </row>
    <row r="10" spans="2:28">
      <c r="B10" s="12"/>
      <c r="C10" s="28" t="s">
        <v>1</v>
      </c>
      <c r="D10" s="29">
        <v>5294670</v>
      </c>
      <c r="E10" s="30">
        <f>(D10/$Z10)*100</f>
        <v>98.140988177305388</v>
      </c>
      <c r="F10" s="29">
        <v>14000</v>
      </c>
      <c r="G10" s="30">
        <f>(F10/$Z10)*100</f>
        <v>0.259501316320427</v>
      </c>
      <c r="H10" s="29">
        <v>0</v>
      </c>
      <c r="I10" s="30">
        <f t="shared" ref="I10:I46" si="0">(H10/$Z10)*100</f>
        <v>0</v>
      </c>
      <c r="J10" s="29">
        <v>0</v>
      </c>
      <c r="K10" s="30">
        <f t="shared" ref="K10:K46" si="1">(J10/$Z10)*100</f>
        <v>0</v>
      </c>
      <c r="L10" s="29">
        <v>0</v>
      </c>
      <c r="M10" s="30">
        <f t="shared" ref="M10:M46" si="2">(L10/$Z10)*100</f>
        <v>0</v>
      </c>
      <c r="N10" s="29">
        <v>0</v>
      </c>
      <c r="O10" s="30">
        <f t="shared" ref="O10:O46" si="3">(N10/$Z10)*100</f>
        <v>0</v>
      </c>
      <c r="P10" s="29">
        <v>21460</v>
      </c>
      <c r="Q10" s="30">
        <f t="shared" ref="Q10:Q46" si="4">(P10/$Z10)*100</f>
        <v>0.3977784463025974</v>
      </c>
      <c r="R10" s="29">
        <v>0</v>
      </c>
      <c r="S10" s="30">
        <f t="shared" ref="S10:S46" si="5">(R10/$Z10)*100</f>
        <v>0</v>
      </c>
      <c r="T10" s="29">
        <v>0</v>
      </c>
      <c r="U10" s="30">
        <f t="shared" ref="U10:U46" si="6">(T10/$Z10)*100</f>
        <v>0</v>
      </c>
      <c r="V10" s="29">
        <v>0</v>
      </c>
      <c r="W10" s="30">
        <f t="shared" ref="W10:W46" si="7">(V10/$Z10)*100</f>
        <v>0</v>
      </c>
      <c r="X10" s="29">
        <v>64833</v>
      </c>
      <c r="Y10" s="30">
        <f t="shared" ref="Y10:Y46" si="8">(X10/$Z10)*100</f>
        <v>1.2017320600715891</v>
      </c>
      <c r="Z10" s="3">
        <f>X10+V10+T10+R10+P10+N10+L10+J10+H10+F10+D10</f>
        <v>5394963</v>
      </c>
      <c r="AA10" s="4">
        <f>(Z10/Z$48)*100</f>
        <v>0.46907155654462818</v>
      </c>
      <c r="AB10" s="18"/>
    </row>
    <row r="11" spans="2:28">
      <c r="B11" s="12"/>
      <c r="C11" s="28" t="s">
        <v>2</v>
      </c>
      <c r="D11" s="29">
        <v>0</v>
      </c>
      <c r="E11" s="30">
        <f t="shared" ref="E11:G46" si="9">(D11/$Z11)*100</f>
        <v>0</v>
      </c>
      <c r="F11" s="29">
        <v>0</v>
      </c>
      <c r="G11" s="30">
        <f t="shared" si="9"/>
        <v>0</v>
      </c>
      <c r="H11" s="29">
        <v>0</v>
      </c>
      <c r="I11" s="30">
        <f t="shared" si="0"/>
        <v>0</v>
      </c>
      <c r="J11" s="29">
        <v>0</v>
      </c>
      <c r="K11" s="30">
        <f t="shared" si="1"/>
        <v>0</v>
      </c>
      <c r="L11" s="29">
        <v>0</v>
      </c>
      <c r="M11" s="30">
        <f t="shared" si="2"/>
        <v>0</v>
      </c>
      <c r="N11" s="29">
        <v>0</v>
      </c>
      <c r="O11" s="30">
        <f t="shared" si="3"/>
        <v>0</v>
      </c>
      <c r="P11" s="29">
        <v>0</v>
      </c>
      <c r="Q11" s="30">
        <f t="shared" si="4"/>
        <v>0</v>
      </c>
      <c r="R11" s="29">
        <v>0</v>
      </c>
      <c r="S11" s="30">
        <f t="shared" si="5"/>
        <v>0</v>
      </c>
      <c r="T11" s="29">
        <v>0</v>
      </c>
      <c r="U11" s="30">
        <f t="shared" si="6"/>
        <v>0</v>
      </c>
      <c r="V11" s="29">
        <v>0</v>
      </c>
      <c r="W11" s="30">
        <f t="shared" si="7"/>
        <v>0</v>
      </c>
      <c r="X11" s="29">
        <v>3050000</v>
      </c>
      <c r="Y11" s="30">
        <f t="shared" si="8"/>
        <v>100</v>
      </c>
      <c r="Z11" s="3">
        <f t="shared" ref="Z11:Z46" si="10">X11+V11+T11+R11+P11+N11+L11+J11+H11+F11+D11</f>
        <v>3050000</v>
      </c>
      <c r="AA11" s="4">
        <f t="shared" ref="AA11:AA46" si="11">(Z11/Z$48)*100</f>
        <v>0.26518592388142714</v>
      </c>
      <c r="AB11" s="18"/>
    </row>
    <row r="12" spans="2:28">
      <c r="B12" s="12"/>
      <c r="C12" s="28" t="s">
        <v>3</v>
      </c>
      <c r="D12" s="29">
        <v>5359395</v>
      </c>
      <c r="E12" s="30">
        <f t="shared" si="9"/>
        <v>25.646601805341756</v>
      </c>
      <c r="F12" s="29">
        <v>120190</v>
      </c>
      <c r="G12" s="30">
        <f t="shared" si="9"/>
        <v>0.57515168614816148</v>
      </c>
      <c r="H12" s="29">
        <v>7592571</v>
      </c>
      <c r="I12" s="30">
        <f t="shared" si="0"/>
        <v>36.333139303183557</v>
      </c>
      <c r="J12" s="29">
        <v>835931</v>
      </c>
      <c r="K12" s="30">
        <f t="shared" si="1"/>
        <v>4.0002256772902793</v>
      </c>
      <c r="L12" s="29">
        <v>1293193</v>
      </c>
      <c r="M12" s="30">
        <f t="shared" si="2"/>
        <v>6.1883861757633687</v>
      </c>
      <c r="N12" s="29">
        <v>0</v>
      </c>
      <c r="O12" s="30">
        <f t="shared" si="3"/>
        <v>0</v>
      </c>
      <c r="P12" s="29">
        <v>0</v>
      </c>
      <c r="Q12" s="30">
        <f t="shared" si="4"/>
        <v>0</v>
      </c>
      <c r="R12" s="29">
        <v>0</v>
      </c>
      <c r="S12" s="30">
        <f t="shared" si="5"/>
        <v>0</v>
      </c>
      <c r="T12" s="29">
        <v>0</v>
      </c>
      <c r="U12" s="30">
        <f t="shared" si="6"/>
        <v>0</v>
      </c>
      <c r="V12" s="29">
        <v>0</v>
      </c>
      <c r="W12" s="30">
        <f t="shared" si="7"/>
        <v>0</v>
      </c>
      <c r="X12" s="29">
        <v>5695816</v>
      </c>
      <c r="Y12" s="30">
        <f t="shared" si="8"/>
        <v>27.256495352272868</v>
      </c>
      <c r="Z12" s="3">
        <f t="shared" si="10"/>
        <v>20897096</v>
      </c>
      <c r="AA12" s="4">
        <f t="shared" si="11"/>
        <v>1.8169231833438937</v>
      </c>
      <c r="AB12" s="18"/>
    </row>
    <row r="13" spans="2:28">
      <c r="B13" s="12"/>
      <c r="C13" s="28" t="s">
        <v>4</v>
      </c>
      <c r="D13" s="29">
        <v>61822629</v>
      </c>
      <c r="E13" s="30">
        <f t="shared" si="9"/>
        <v>32.088908782035922</v>
      </c>
      <c r="F13" s="29">
        <v>1701935</v>
      </c>
      <c r="G13" s="30">
        <f t="shared" si="9"/>
        <v>0.88338587102069555</v>
      </c>
      <c r="H13" s="29">
        <v>9940199</v>
      </c>
      <c r="I13" s="30">
        <f t="shared" si="0"/>
        <v>5.1594399032478009</v>
      </c>
      <c r="J13" s="29">
        <v>2568451</v>
      </c>
      <c r="K13" s="30">
        <f t="shared" si="1"/>
        <v>1.333149223565516</v>
      </c>
      <c r="L13" s="29">
        <v>5356000</v>
      </c>
      <c r="M13" s="30">
        <f t="shared" si="2"/>
        <v>2.7800208146532301</v>
      </c>
      <c r="N13" s="29">
        <v>19524933</v>
      </c>
      <c r="O13" s="30">
        <f t="shared" si="3"/>
        <v>10.134376427316978</v>
      </c>
      <c r="P13" s="29">
        <v>0</v>
      </c>
      <c r="Q13" s="30">
        <f t="shared" si="4"/>
        <v>0</v>
      </c>
      <c r="R13" s="29">
        <v>2831080</v>
      </c>
      <c r="S13" s="30">
        <f t="shared" si="5"/>
        <v>1.4694662673540826</v>
      </c>
      <c r="T13" s="29">
        <v>4525000</v>
      </c>
      <c r="U13" s="30">
        <f t="shared" si="6"/>
        <v>2.3486919690638288</v>
      </c>
      <c r="V13" s="29">
        <v>0</v>
      </c>
      <c r="W13" s="30">
        <f t="shared" si="7"/>
        <v>0</v>
      </c>
      <c r="X13" s="29">
        <v>84390201</v>
      </c>
      <c r="Y13" s="30">
        <f t="shared" si="8"/>
        <v>43.802560741741942</v>
      </c>
      <c r="Z13" s="3">
        <f t="shared" si="10"/>
        <v>192660428</v>
      </c>
      <c r="AA13" s="4">
        <f t="shared" si="11"/>
        <v>16.751092981826616</v>
      </c>
      <c r="AB13" s="18"/>
    </row>
    <row r="14" spans="2:28">
      <c r="B14" s="31"/>
      <c r="C14" s="32" t="s">
        <v>5</v>
      </c>
      <c r="D14" s="33">
        <v>0</v>
      </c>
      <c r="E14" s="34">
        <f t="shared" si="9"/>
        <v>0</v>
      </c>
      <c r="F14" s="33">
        <v>0</v>
      </c>
      <c r="G14" s="34">
        <f t="shared" si="9"/>
        <v>0</v>
      </c>
      <c r="H14" s="33">
        <v>25782338</v>
      </c>
      <c r="I14" s="34">
        <f t="shared" si="0"/>
        <v>92.412042770780815</v>
      </c>
      <c r="J14" s="33">
        <v>0</v>
      </c>
      <c r="K14" s="34">
        <f t="shared" si="1"/>
        <v>0</v>
      </c>
      <c r="L14" s="33">
        <v>0</v>
      </c>
      <c r="M14" s="34">
        <f t="shared" si="2"/>
        <v>0</v>
      </c>
      <c r="N14" s="33">
        <v>130000</v>
      </c>
      <c r="O14" s="34">
        <f t="shared" si="3"/>
        <v>0.46596106063777093</v>
      </c>
      <c r="P14" s="33">
        <v>0</v>
      </c>
      <c r="Q14" s="34">
        <f t="shared" si="4"/>
        <v>0</v>
      </c>
      <c r="R14" s="33">
        <v>0</v>
      </c>
      <c r="S14" s="34">
        <f t="shared" si="5"/>
        <v>0</v>
      </c>
      <c r="T14" s="33">
        <v>0</v>
      </c>
      <c r="U14" s="34">
        <f t="shared" si="6"/>
        <v>0</v>
      </c>
      <c r="V14" s="33">
        <v>0</v>
      </c>
      <c r="W14" s="34">
        <f t="shared" si="7"/>
        <v>0</v>
      </c>
      <c r="X14" s="33">
        <v>1986989</v>
      </c>
      <c r="Y14" s="34">
        <f t="shared" si="8"/>
        <v>7.1219961685814139</v>
      </c>
      <c r="Z14" s="35">
        <f t="shared" si="10"/>
        <v>27899327</v>
      </c>
      <c r="AA14" s="36">
        <f t="shared" si="11"/>
        <v>2.4257405921852606</v>
      </c>
      <c r="AB14" s="37"/>
    </row>
    <row r="15" spans="2:28">
      <c r="B15" s="12"/>
      <c r="C15" s="28" t="s">
        <v>6</v>
      </c>
      <c r="D15" s="29">
        <v>260000</v>
      </c>
      <c r="E15" s="30">
        <f t="shared" si="9"/>
        <v>60.572456306291613</v>
      </c>
      <c r="F15" s="29">
        <v>0</v>
      </c>
      <c r="G15" s="30">
        <f t="shared" si="9"/>
        <v>0</v>
      </c>
      <c r="H15" s="29">
        <v>0</v>
      </c>
      <c r="I15" s="30">
        <f t="shared" si="0"/>
        <v>0</v>
      </c>
      <c r="J15" s="29">
        <v>0</v>
      </c>
      <c r="K15" s="30">
        <f t="shared" si="1"/>
        <v>0</v>
      </c>
      <c r="L15" s="29">
        <v>0</v>
      </c>
      <c r="M15" s="30">
        <f t="shared" si="2"/>
        <v>0</v>
      </c>
      <c r="N15" s="29">
        <v>169238</v>
      </c>
      <c r="O15" s="30">
        <f t="shared" si="3"/>
        <v>39.427543693708387</v>
      </c>
      <c r="P15" s="29">
        <v>0</v>
      </c>
      <c r="Q15" s="30">
        <f t="shared" si="4"/>
        <v>0</v>
      </c>
      <c r="R15" s="29">
        <v>0</v>
      </c>
      <c r="S15" s="30">
        <f t="shared" si="5"/>
        <v>0</v>
      </c>
      <c r="T15" s="29">
        <v>0</v>
      </c>
      <c r="U15" s="30">
        <f t="shared" si="6"/>
        <v>0</v>
      </c>
      <c r="V15" s="29">
        <v>0</v>
      </c>
      <c r="W15" s="30">
        <f t="shared" si="7"/>
        <v>0</v>
      </c>
      <c r="X15" s="29">
        <v>0</v>
      </c>
      <c r="Y15" s="30">
        <f t="shared" si="8"/>
        <v>0</v>
      </c>
      <c r="Z15" s="3">
        <f t="shared" si="10"/>
        <v>429238</v>
      </c>
      <c r="AA15" s="4">
        <f t="shared" si="11"/>
        <v>3.7320614949185579E-2</v>
      </c>
      <c r="AB15" s="18"/>
    </row>
    <row r="16" spans="2:28">
      <c r="B16" s="12"/>
      <c r="C16" s="28" t="s">
        <v>7</v>
      </c>
      <c r="D16" s="29">
        <v>8672103</v>
      </c>
      <c r="E16" s="30">
        <f t="shared" si="9"/>
        <v>84.635162564532081</v>
      </c>
      <c r="F16" s="29">
        <v>15000</v>
      </c>
      <c r="G16" s="30">
        <f t="shared" si="9"/>
        <v>0.14639210794290394</v>
      </c>
      <c r="H16" s="29">
        <v>634351</v>
      </c>
      <c r="I16" s="30">
        <f t="shared" si="0"/>
        <v>6.1909320043792713</v>
      </c>
      <c r="J16" s="29">
        <v>0</v>
      </c>
      <c r="K16" s="30">
        <f t="shared" si="1"/>
        <v>0</v>
      </c>
      <c r="L16" s="29">
        <v>0</v>
      </c>
      <c r="M16" s="30">
        <f t="shared" si="2"/>
        <v>0</v>
      </c>
      <c r="N16" s="29">
        <v>0</v>
      </c>
      <c r="O16" s="30">
        <f t="shared" si="3"/>
        <v>0</v>
      </c>
      <c r="P16" s="29">
        <v>0</v>
      </c>
      <c r="Q16" s="30">
        <f t="shared" si="4"/>
        <v>0</v>
      </c>
      <c r="R16" s="29">
        <v>0</v>
      </c>
      <c r="S16" s="30">
        <f t="shared" si="5"/>
        <v>0</v>
      </c>
      <c r="T16" s="29">
        <v>800000</v>
      </c>
      <c r="U16" s="30">
        <f t="shared" si="6"/>
        <v>7.8075790902882112</v>
      </c>
      <c r="V16" s="29">
        <v>0</v>
      </c>
      <c r="W16" s="30">
        <f t="shared" si="7"/>
        <v>0</v>
      </c>
      <c r="X16" s="29">
        <v>125000</v>
      </c>
      <c r="Y16" s="30">
        <f t="shared" si="8"/>
        <v>1.2199342328575331</v>
      </c>
      <c r="Z16" s="3">
        <f t="shared" si="10"/>
        <v>10246454</v>
      </c>
      <c r="AA16" s="4">
        <f t="shared" si="11"/>
        <v>0.89089028540935888</v>
      </c>
      <c r="AB16" s="18"/>
    </row>
    <row r="17" spans="2:28">
      <c r="B17" s="12"/>
      <c r="C17" s="28" t="s">
        <v>8</v>
      </c>
      <c r="D17" s="29">
        <v>0</v>
      </c>
      <c r="E17" s="30">
        <f t="shared" si="9"/>
        <v>0</v>
      </c>
      <c r="F17" s="29">
        <v>0</v>
      </c>
      <c r="G17" s="30">
        <f t="shared" si="9"/>
        <v>0</v>
      </c>
      <c r="H17" s="29">
        <v>0</v>
      </c>
      <c r="I17" s="30">
        <f t="shared" si="0"/>
        <v>0</v>
      </c>
      <c r="J17" s="29">
        <v>0</v>
      </c>
      <c r="K17" s="30">
        <f t="shared" si="1"/>
        <v>0</v>
      </c>
      <c r="L17" s="29">
        <v>0</v>
      </c>
      <c r="M17" s="30">
        <f t="shared" si="2"/>
        <v>0</v>
      </c>
      <c r="N17" s="29">
        <v>5500000</v>
      </c>
      <c r="O17" s="30">
        <f t="shared" si="3"/>
        <v>100</v>
      </c>
      <c r="P17" s="29">
        <v>0</v>
      </c>
      <c r="Q17" s="30">
        <f t="shared" si="4"/>
        <v>0</v>
      </c>
      <c r="R17" s="29">
        <v>0</v>
      </c>
      <c r="S17" s="30">
        <f t="shared" si="5"/>
        <v>0</v>
      </c>
      <c r="T17" s="29">
        <v>0</v>
      </c>
      <c r="U17" s="30">
        <f t="shared" si="6"/>
        <v>0</v>
      </c>
      <c r="V17" s="29">
        <v>0</v>
      </c>
      <c r="W17" s="30">
        <f t="shared" si="7"/>
        <v>0</v>
      </c>
      <c r="X17" s="29">
        <v>0</v>
      </c>
      <c r="Y17" s="30">
        <f t="shared" si="8"/>
        <v>0</v>
      </c>
      <c r="Z17" s="3">
        <f t="shared" si="10"/>
        <v>5500000</v>
      </c>
      <c r="AA17" s="4">
        <f t="shared" si="11"/>
        <v>0.47820412503208176</v>
      </c>
      <c r="AB17" s="18"/>
    </row>
    <row r="18" spans="2:28">
      <c r="B18" s="12"/>
      <c r="C18" s="28" t="s">
        <v>9</v>
      </c>
      <c r="D18" s="29">
        <v>3614482</v>
      </c>
      <c r="E18" s="30">
        <f t="shared" si="9"/>
        <v>60.323325958869454</v>
      </c>
      <c r="F18" s="29">
        <v>209000</v>
      </c>
      <c r="G18" s="30">
        <f t="shared" si="9"/>
        <v>3.4880724611171714</v>
      </c>
      <c r="H18" s="29">
        <v>0</v>
      </c>
      <c r="I18" s="30">
        <f t="shared" si="0"/>
        <v>0</v>
      </c>
      <c r="J18" s="29">
        <v>0</v>
      </c>
      <c r="K18" s="30">
        <f t="shared" si="1"/>
        <v>0</v>
      </c>
      <c r="L18" s="29">
        <v>0</v>
      </c>
      <c r="M18" s="30">
        <f t="shared" si="2"/>
        <v>0</v>
      </c>
      <c r="N18" s="29">
        <v>2168366</v>
      </c>
      <c r="O18" s="30">
        <f t="shared" si="3"/>
        <v>36.188601580013383</v>
      </c>
      <c r="P18" s="29">
        <v>0</v>
      </c>
      <c r="Q18" s="30">
        <f t="shared" si="4"/>
        <v>0</v>
      </c>
      <c r="R18" s="29">
        <v>0</v>
      </c>
      <c r="S18" s="30">
        <f t="shared" si="5"/>
        <v>0</v>
      </c>
      <c r="T18" s="29">
        <v>0</v>
      </c>
      <c r="U18" s="30">
        <f t="shared" si="6"/>
        <v>0</v>
      </c>
      <c r="V18" s="29">
        <v>0</v>
      </c>
      <c r="W18" s="30">
        <f t="shared" si="7"/>
        <v>0</v>
      </c>
      <c r="X18" s="29">
        <v>0</v>
      </c>
      <c r="Y18" s="30">
        <f t="shared" si="8"/>
        <v>0</v>
      </c>
      <c r="Z18" s="3">
        <f t="shared" si="10"/>
        <v>5991848</v>
      </c>
      <c r="AA18" s="4">
        <f t="shared" si="11"/>
        <v>0.52096844184822344</v>
      </c>
      <c r="AB18" s="18"/>
    </row>
    <row r="19" spans="2:28">
      <c r="B19" s="31"/>
      <c r="C19" s="32" t="s">
        <v>10</v>
      </c>
      <c r="D19" s="33">
        <v>0</v>
      </c>
      <c r="E19" s="34">
        <f t="shared" si="9"/>
        <v>0</v>
      </c>
      <c r="F19" s="33">
        <v>0</v>
      </c>
      <c r="G19" s="34">
        <f t="shared" si="9"/>
        <v>0</v>
      </c>
      <c r="H19" s="33">
        <v>3056000</v>
      </c>
      <c r="I19" s="34">
        <f t="shared" si="0"/>
        <v>100</v>
      </c>
      <c r="J19" s="33">
        <v>0</v>
      </c>
      <c r="K19" s="34">
        <f t="shared" si="1"/>
        <v>0</v>
      </c>
      <c r="L19" s="33">
        <v>0</v>
      </c>
      <c r="M19" s="34">
        <f t="shared" si="2"/>
        <v>0</v>
      </c>
      <c r="N19" s="33">
        <v>0</v>
      </c>
      <c r="O19" s="34">
        <f t="shared" si="3"/>
        <v>0</v>
      </c>
      <c r="P19" s="33">
        <v>0</v>
      </c>
      <c r="Q19" s="34">
        <f t="shared" si="4"/>
        <v>0</v>
      </c>
      <c r="R19" s="33">
        <v>0</v>
      </c>
      <c r="S19" s="34">
        <f t="shared" si="5"/>
        <v>0</v>
      </c>
      <c r="T19" s="33">
        <v>0</v>
      </c>
      <c r="U19" s="34">
        <f t="shared" si="6"/>
        <v>0</v>
      </c>
      <c r="V19" s="33">
        <v>0</v>
      </c>
      <c r="W19" s="34">
        <f t="shared" si="7"/>
        <v>0</v>
      </c>
      <c r="X19" s="33">
        <v>0</v>
      </c>
      <c r="Y19" s="34">
        <f t="shared" si="8"/>
        <v>0</v>
      </c>
      <c r="Z19" s="35">
        <f t="shared" si="10"/>
        <v>3056000</v>
      </c>
      <c r="AA19" s="36">
        <f t="shared" si="11"/>
        <v>0.26570760110873487</v>
      </c>
      <c r="AB19" s="37"/>
    </row>
    <row r="20" spans="2:28">
      <c r="B20" s="12"/>
      <c r="C20" s="28" t="s">
        <v>11</v>
      </c>
      <c r="D20" s="29">
        <v>9000000</v>
      </c>
      <c r="E20" s="30">
        <f t="shared" si="9"/>
        <v>32.123949903770921</v>
      </c>
      <c r="F20" s="29">
        <v>0</v>
      </c>
      <c r="G20" s="30">
        <f t="shared" si="9"/>
        <v>0</v>
      </c>
      <c r="H20" s="29">
        <v>8824000</v>
      </c>
      <c r="I20" s="30">
        <f t="shared" si="0"/>
        <v>31.495748216763847</v>
      </c>
      <c r="J20" s="29">
        <v>0</v>
      </c>
      <c r="K20" s="30">
        <f t="shared" si="1"/>
        <v>0</v>
      </c>
      <c r="L20" s="29">
        <v>272000</v>
      </c>
      <c r="M20" s="30">
        <f t="shared" si="2"/>
        <v>0.97085715264729888</v>
      </c>
      <c r="N20" s="29">
        <v>3772400</v>
      </c>
      <c r="O20" s="30">
        <f t="shared" si="3"/>
        <v>13.464932068553937</v>
      </c>
      <c r="P20" s="29">
        <v>0</v>
      </c>
      <c r="Q20" s="30">
        <f t="shared" si="4"/>
        <v>0</v>
      </c>
      <c r="R20" s="29">
        <v>0</v>
      </c>
      <c r="S20" s="30">
        <f t="shared" si="5"/>
        <v>0</v>
      </c>
      <c r="T20" s="29">
        <v>0</v>
      </c>
      <c r="U20" s="30">
        <f t="shared" si="6"/>
        <v>0</v>
      </c>
      <c r="V20" s="29">
        <v>0</v>
      </c>
      <c r="W20" s="30">
        <f t="shared" si="7"/>
        <v>0</v>
      </c>
      <c r="X20" s="29">
        <v>6148080</v>
      </c>
      <c r="Y20" s="30">
        <f t="shared" si="8"/>
        <v>21.944512658263992</v>
      </c>
      <c r="Z20" s="3">
        <f t="shared" si="10"/>
        <v>28016480</v>
      </c>
      <c r="AA20" s="4">
        <f t="shared" si="11"/>
        <v>2.4359266008870577</v>
      </c>
      <c r="AB20" s="18"/>
    </row>
    <row r="21" spans="2:28">
      <c r="B21" s="12"/>
      <c r="C21" s="28" t="s">
        <v>12</v>
      </c>
      <c r="D21" s="29">
        <v>504000</v>
      </c>
      <c r="E21" s="30">
        <f t="shared" si="9"/>
        <v>4.6156339948770126</v>
      </c>
      <c r="F21" s="29">
        <v>751000</v>
      </c>
      <c r="G21" s="30">
        <f t="shared" si="9"/>
        <v>6.8776609725250726</v>
      </c>
      <c r="H21" s="29">
        <v>0</v>
      </c>
      <c r="I21" s="30">
        <f t="shared" si="0"/>
        <v>0</v>
      </c>
      <c r="J21" s="29">
        <v>0</v>
      </c>
      <c r="K21" s="30">
        <f t="shared" si="1"/>
        <v>0</v>
      </c>
      <c r="L21" s="29">
        <v>52000</v>
      </c>
      <c r="M21" s="30">
        <f t="shared" si="2"/>
        <v>0.47621620582064417</v>
      </c>
      <c r="N21" s="29">
        <v>5957410</v>
      </c>
      <c r="O21" s="30">
        <f t="shared" si="3"/>
        <v>54.557984359960841</v>
      </c>
      <c r="P21" s="29">
        <v>3655000</v>
      </c>
      <c r="Q21" s="30">
        <f t="shared" si="4"/>
        <v>33.472504466816432</v>
      </c>
      <c r="R21" s="29">
        <v>0</v>
      </c>
      <c r="S21" s="30">
        <f t="shared" si="5"/>
        <v>0</v>
      </c>
      <c r="T21" s="29">
        <v>0</v>
      </c>
      <c r="U21" s="30">
        <f t="shared" si="6"/>
        <v>0</v>
      </c>
      <c r="V21" s="29">
        <v>0</v>
      </c>
      <c r="W21" s="30">
        <f t="shared" si="7"/>
        <v>0</v>
      </c>
      <c r="X21" s="29">
        <v>0</v>
      </c>
      <c r="Y21" s="30">
        <f t="shared" si="8"/>
        <v>0</v>
      </c>
      <c r="Z21" s="3">
        <f t="shared" si="10"/>
        <v>10919410</v>
      </c>
      <c r="AA21" s="4">
        <f t="shared" si="11"/>
        <v>0.94940125543937526</v>
      </c>
      <c r="AB21" s="18"/>
    </row>
    <row r="22" spans="2:28">
      <c r="B22" s="12"/>
      <c r="C22" s="28" t="s">
        <v>13</v>
      </c>
      <c r="D22" s="29">
        <v>783000</v>
      </c>
      <c r="E22" s="30">
        <f t="shared" si="9"/>
        <v>28.249423286039299</v>
      </c>
      <c r="F22" s="29">
        <v>0</v>
      </c>
      <c r="G22" s="30">
        <f t="shared" si="9"/>
        <v>0</v>
      </c>
      <c r="H22" s="29">
        <v>0</v>
      </c>
      <c r="I22" s="30">
        <f t="shared" si="0"/>
        <v>0</v>
      </c>
      <c r="J22" s="29">
        <v>0</v>
      </c>
      <c r="K22" s="30">
        <f t="shared" si="1"/>
        <v>0</v>
      </c>
      <c r="L22" s="29">
        <v>0</v>
      </c>
      <c r="M22" s="30">
        <f t="shared" si="2"/>
        <v>0</v>
      </c>
      <c r="N22" s="29">
        <v>1547013</v>
      </c>
      <c r="O22" s="30">
        <f t="shared" si="3"/>
        <v>55.81382511622671</v>
      </c>
      <c r="P22" s="29">
        <v>161725</v>
      </c>
      <c r="Q22" s="30">
        <f t="shared" si="4"/>
        <v>5.8347866934032</v>
      </c>
      <c r="R22" s="29">
        <v>0</v>
      </c>
      <c r="S22" s="30">
        <f t="shared" si="5"/>
        <v>0</v>
      </c>
      <c r="T22" s="29">
        <v>0</v>
      </c>
      <c r="U22" s="30">
        <f t="shared" si="6"/>
        <v>0</v>
      </c>
      <c r="V22" s="29">
        <v>0</v>
      </c>
      <c r="W22" s="30">
        <f t="shared" si="7"/>
        <v>0</v>
      </c>
      <c r="X22" s="29">
        <v>280000</v>
      </c>
      <c r="Y22" s="30">
        <f t="shared" si="8"/>
        <v>10.101964904330785</v>
      </c>
      <c r="Z22" s="3">
        <f t="shared" si="10"/>
        <v>2771738</v>
      </c>
      <c r="AA22" s="4">
        <f t="shared" si="11"/>
        <v>0.24099209911057676</v>
      </c>
      <c r="AB22" s="18"/>
    </row>
    <row r="23" spans="2:28">
      <c r="B23" s="12"/>
      <c r="C23" s="28" t="s">
        <v>14</v>
      </c>
      <c r="D23" s="29">
        <v>1996306</v>
      </c>
      <c r="E23" s="30">
        <f t="shared" si="9"/>
        <v>13.076718702632</v>
      </c>
      <c r="F23" s="29">
        <v>0</v>
      </c>
      <c r="G23" s="30">
        <f t="shared" si="9"/>
        <v>0</v>
      </c>
      <c r="H23" s="29">
        <v>12800000</v>
      </c>
      <c r="I23" s="30">
        <f t="shared" si="0"/>
        <v>83.84586300581654</v>
      </c>
      <c r="J23" s="29">
        <v>0</v>
      </c>
      <c r="K23" s="30">
        <f t="shared" si="1"/>
        <v>0</v>
      </c>
      <c r="L23" s="29">
        <v>0</v>
      </c>
      <c r="M23" s="30">
        <f t="shared" si="2"/>
        <v>0</v>
      </c>
      <c r="N23" s="29">
        <v>469802</v>
      </c>
      <c r="O23" s="30">
        <f t="shared" si="3"/>
        <v>3.0774182915514552</v>
      </c>
      <c r="P23" s="29">
        <v>0</v>
      </c>
      <c r="Q23" s="30">
        <f t="shared" si="4"/>
        <v>0</v>
      </c>
      <c r="R23" s="29">
        <v>0</v>
      </c>
      <c r="S23" s="30">
        <f t="shared" si="5"/>
        <v>0</v>
      </c>
      <c r="T23" s="29">
        <v>0</v>
      </c>
      <c r="U23" s="30">
        <f t="shared" si="6"/>
        <v>0</v>
      </c>
      <c r="V23" s="29">
        <v>0</v>
      </c>
      <c r="W23" s="30">
        <f t="shared" si="7"/>
        <v>0</v>
      </c>
      <c r="X23" s="29">
        <v>0</v>
      </c>
      <c r="Y23" s="30">
        <f t="shared" si="8"/>
        <v>0</v>
      </c>
      <c r="Z23" s="3">
        <f t="shared" si="10"/>
        <v>15266108</v>
      </c>
      <c r="AA23" s="4">
        <f t="shared" si="11"/>
        <v>1.327330148870048</v>
      </c>
      <c r="AB23" s="18"/>
    </row>
    <row r="24" spans="2:28">
      <c r="B24" s="31"/>
      <c r="C24" s="32" t="s">
        <v>15</v>
      </c>
      <c r="D24" s="33">
        <v>25601000</v>
      </c>
      <c r="E24" s="34">
        <f t="shared" si="9"/>
        <v>95.380201929883384</v>
      </c>
      <c r="F24" s="33">
        <v>0</v>
      </c>
      <c r="G24" s="34">
        <f t="shared" si="9"/>
        <v>0</v>
      </c>
      <c r="H24" s="33">
        <v>0</v>
      </c>
      <c r="I24" s="34">
        <f t="shared" si="0"/>
        <v>0</v>
      </c>
      <c r="J24" s="33">
        <v>0</v>
      </c>
      <c r="K24" s="34">
        <f t="shared" si="1"/>
        <v>0</v>
      </c>
      <c r="L24" s="33">
        <v>0</v>
      </c>
      <c r="M24" s="34">
        <f t="shared" si="2"/>
        <v>0</v>
      </c>
      <c r="N24" s="33">
        <v>0</v>
      </c>
      <c r="O24" s="34">
        <f t="shared" si="3"/>
        <v>0</v>
      </c>
      <c r="P24" s="33">
        <v>1240000</v>
      </c>
      <c r="Q24" s="34">
        <f t="shared" si="4"/>
        <v>4.6197980701166124</v>
      </c>
      <c r="R24" s="33">
        <v>0</v>
      </c>
      <c r="S24" s="34">
        <f t="shared" si="5"/>
        <v>0</v>
      </c>
      <c r="T24" s="33">
        <v>0</v>
      </c>
      <c r="U24" s="34">
        <f t="shared" si="6"/>
        <v>0</v>
      </c>
      <c r="V24" s="33">
        <v>0</v>
      </c>
      <c r="W24" s="34">
        <f t="shared" si="7"/>
        <v>0</v>
      </c>
      <c r="X24" s="33">
        <v>0</v>
      </c>
      <c r="Y24" s="34">
        <f t="shared" si="8"/>
        <v>0</v>
      </c>
      <c r="Z24" s="35">
        <f t="shared" si="10"/>
        <v>26841000</v>
      </c>
      <c r="AA24" s="36">
        <f t="shared" si="11"/>
        <v>2.3337230763611103</v>
      </c>
      <c r="AB24" s="37"/>
    </row>
    <row r="25" spans="2:28">
      <c r="B25" s="12"/>
      <c r="C25" s="28" t="s">
        <v>16</v>
      </c>
      <c r="D25" s="29">
        <v>0</v>
      </c>
      <c r="E25" s="30">
        <f t="shared" si="9"/>
        <v>0</v>
      </c>
      <c r="F25" s="29">
        <v>160000</v>
      </c>
      <c r="G25" s="30">
        <f t="shared" si="9"/>
        <v>2.1857923497267762</v>
      </c>
      <c r="H25" s="29">
        <v>0</v>
      </c>
      <c r="I25" s="30">
        <f t="shared" si="0"/>
        <v>0</v>
      </c>
      <c r="J25" s="29">
        <v>0</v>
      </c>
      <c r="K25" s="30">
        <f t="shared" si="1"/>
        <v>0</v>
      </c>
      <c r="L25" s="29">
        <v>0</v>
      </c>
      <c r="M25" s="30">
        <f t="shared" si="2"/>
        <v>0</v>
      </c>
      <c r="N25" s="29">
        <v>4965000</v>
      </c>
      <c r="O25" s="30">
        <f t="shared" si="3"/>
        <v>67.827868852459019</v>
      </c>
      <c r="P25" s="29">
        <v>0</v>
      </c>
      <c r="Q25" s="30">
        <f t="shared" si="4"/>
        <v>0</v>
      </c>
      <c r="R25" s="29">
        <v>0</v>
      </c>
      <c r="S25" s="30">
        <f t="shared" si="5"/>
        <v>0</v>
      </c>
      <c r="T25" s="29">
        <v>2195000</v>
      </c>
      <c r="U25" s="30">
        <f t="shared" si="6"/>
        <v>29.986338797814209</v>
      </c>
      <c r="V25" s="29">
        <v>0</v>
      </c>
      <c r="W25" s="30">
        <f t="shared" si="7"/>
        <v>0</v>
      </c>
      <c r="X25" s="29">
        <v>0</v>
      </c>
      <c r="Y25" s="30">
        <f t="shared" si="8"/>
        <v>0</v>
      </c>
      <c r="Z25" s="3">
        <f t="shared" si="10"/>
        <v>7320000</v>
      </c>
      <c r="AA25" s="4">
        <f t="shared" si="11"/>
        <v>0.63644621731542517</v>
      </c>
      <c r="AB25" s="18"/>
    </row>
    <row r="26" spans="2:28">
      <c r="B26" s="12"/>
      <c r="C26" s="28" t="s">
        <v>17</v>
      </c>
      <c r="D26" s="29">
        <v>4934529</v>
      </c>
      <c r="E26" s="30">
        <f t="shared" si="9"/>
        <v>28.509891016533849</v>
      </c>
      <c r="F26" s="29">
        <v>416904</v>
      </c>
      <c r="G26" s="30">
        <f t="shared" si="9"/>
        <v>2.4087177528710497</v>
      </c>
      <c r="H26" s="29">
        <v>592000</v>
      </c>
      <c r="I26" s="30">
        <f t="shared" si="0"/>
        <v>3.4203579473923522</v>
      </c>
      <c r="J26" s="29">
        <v>4210229</v>
      </c>
      <c r="K26" s="30">
        <f t="shared" si="1"/>
        <v>24.325152399479318</v>
      </c>
      <c r="L26" s="29">
        <v>0</v>
      </c>
      <c r="M26" s="30">
        <f t="shared" si="2"/>
        <v>0</v>
      </c>
      <c r="N26" s="29">
        <v>4107204</v>
      </c>
      <c r="O26" s="30">
        <f t="shared" si="3"/>
        <v>23.729911896894695</v>
      </c>
      <c r="P26" s="29">
        <v>235450</v>
      </c>
      <c r="Q26" s="30">
        <f t="shared" si="4"/>
        <v>1.3603433762052861</v>
      </c>
      <c r="R26" s="29">
        <v>0</v>
      </c>
      <c r="S26" s="30">
        <f t="shared" si="5"/>
        <v>0</v>
      </c>
      <c r="T26" s="29">
        <v>0</v>
      </c>
      <c r="U26" s="30">
        <f t="shared" si="6"/>
        <v>0</v>
      </c>
      <c r="V26" s="29">
        <v>0</v>
      </c>
      <c r="W26" s="30">
        <f t="shared" si="7"/>
        <v>0</v>
      </c>
      <c r="X26" s="29">
        <v>2811814</v>
      </c>
      <c r="Y26" s="30">
        <f t="shared" si="8"/>
        <v>16.245625610623446</v>
      </c>
      <c r="Z26" s="3">
        <f t="shared" si="10"/>
        <v>17308130</v>
      </c>
      <c r="AA26" s="4">
        <f t="shared" si="11"/>
        <v>1.5048762113802774</v>
      </c>
      <c r="AB26" s="18"/>
    </row>
    <row r="27" spans="2:28">
      <c r="B27" s="12"/>
      <c r="C27" s="28" t="s">
        <v>18</v>
      </c>
      <c r="D27" s="29">
        <v>5782400</v>
      </c>
      <c r="E27" s="30">
        <f t="shared" si="9"/>
        <v>38.026276825429314</v>
      </c>
      <c r="F27" s="29">
        <v>0</v>
      </c>
      <c r="G27" s="30">
        <f t="shared" si="9"/>
        <v>0</v>
      </c>
      <c r="H27" s="29">
        <v>1775000</v>
      </c>
      <c r="I27" s="30">
        <f t="shared" si="0"/>
        <v>11.672772787274665</v>
      </c>
      <c r="J27" s="29">
        <v>0</v>
      </c>
      <c r="K27" s="30">
        <f t="shared" si="1"/>
        <v>0</v>
      </c>
      <c r="L27" s="29">
        <v>4000000</v>
      </c>
      <c r="M27" s="30">
        <f t="shared" si="2"/>
        <v>26.304840083999249</v>
      </c>
      <c r="N27" s="29">
        <v>661427</v>
      </c>
      <c r="O27" s="30">
        <f t="shared" si="3"/>
        <v>4.3496828655598421</v>
      </c>
      <c r="P27" s="29">
        <v>1476329</v>
      </c>
      <c r="Q27" s="30">
        <f t="shared" si="4"/>
        <v>9.7086495640926316</v>
      </c>
      <c r="R27" s="29">
        <v>0</v>
      </c>
      <c r="S27" s="30">
        <f t="shared" si="5"/>
        <v>0</v>
      </c>
      <c r="T27" s="29">
        <v>0</v>
      </c>
      <c r="U27" s="30">
        <f t="shared" si="6"/>
        <v>0</v>
      </c>
      <c r="V27" s="29">
        <v>0</v>
      </c>
      <c r="W27" s="30">
        <f t="shared" si="7"/>
        <v>0</v>
      </c>
      <c r="X27" s="29">
        <v>1511171</v>
      </c>
      <c r="Y27" s="30">
        <f t="shared" si="8"/>
        <v>9.9377778736443059</v>
      </c>
      <c r="Z27" s="3">
        <f t="shared" si="10"/>
        <v>15206327</v>
      </c>
      <c r="AA27" s="4">
        <f t="shared" si="11"/>
        <v>1.3221324178157674</v>
      </c>
      <c r="AB27" s="18"/>
    </row>
    <row r="28" spans="2:28">
      <c r="B28" s="12"/>
      <c r="C28" s="28" t="s">
        <v>19</v>
      </c>
      <c r="D28" s="29">
        <v>1309152</v>
      </c>
      <c r="E28" s="30">
        <f t="shared" si="9"/>
        <v>36.067724512047121</v>
      </c>
      <c r="F28" s="29">
        <v>104000</v>
      </c>
      <c r="G28" s="30">
        <f t="shared" si="9"/>
        <v>2.8652466247257009</v>
      </c>
      <c r="H28" s="29">
        <v>279392</v>
      </c>
      <c r="I28" s="30">
        <f t="shared" si="0"/>
        <v>7.6973748555323365</v>
      </c>
      <c r="J28" s="29">
        <v>156000</v>
      </c>
      <c r="K28" s="30">
        <f t="shared" si="1"/>
        <v>4.2978699370885511</v>
      </c>
      <c r="L28" s="29">
        <v>0</v>
      </c>
      <c r="M28" s="30">
        <f t="shared" si="2"/>
        <v>0</v>
      </c>
      <c r="N28" s="29">
        <v>1050500</v>
      </c>
      <c r="O28" s="30">
        <f t="shared" si="3"/>
        <v>28.941745954561043</v>
      </c>
      <c r="P28" s="29">
        <v>178661</v>
      </c>
      <c r="Q28" s="30">
        <f t="shared" si="4"/>
        <v>4.9221906463472926</v>
      </c>
      <c r="R28" s="29">
        <v>0</v>
      </c>
      <c r="S28" s="30">
        <f t="shared" si="5"/>
        <v>0</v>
      </c>
      <c r="T28" s="29">
        <v>280000</v>
      </c>
      <c r="U28" s="30">
        <f t="shared" si="6"/>
        <v>7.7141255281076555</v>
      </c>
      <c r="V28" s="29">
        <v>0</v>
      </c>
      <c r="W28" s="30">
        <f t="shared" si="7"/>
        <v>0</v>
      </c>
      <c r="X28" s="29">
        <v>272000</v>
      </c>
      <c r="Y28" s="30">
        <f t="shared" si="8"/>
        <v>7.4937219415902954</v>
      </c>
      <c r="Z28" s="3">
        <f t="shared" si="10"/>
        <v>3629705</v>
      </c>
      <c r="AA28" s="4">
        <f t="shared" si="11"/>
        <v>0.31558907339083131</v>
      </c>
      <c r="AB28" s="18"/>
    </row>
    <row r="29" spans="2:28">
      <c r="B29" s="31"/>
      <c r="C29" s="32" t="s">
        <v>20</v>
      </c>
      <c r="D29" s="33">
        <v>0</v>
      </c>
      <c r="E29" s="34">
        <f t="shared" si="9"/>
        <v>0</v>
      </c>
      <c r="F29" s="33">
        <v>0</v>
      </c>
      <c r="G29" s="34">
        <f t="shared" si="9"/>
        <v>0</v>
      </c>
      <c r="H29" s="33">
        <v>0</v>
      </c>
      <c r="I29" s="34">
        <f t="shared" si="0"/>
        <v>0</v>
      </c>
      <c r="J29" s="33">
        <v>0</v>
      </c>
      <c r="K29" s="34">
        <f t="shared" si="1"/>
        <v>0</v>
      </c>
      <c r="L29" s="33">
        <v>0</v>
      </c>
      <c r="M29" s="34">
        <f t="shared" si="2"/>
        <v>0</v>
      </c>
      <c r="N29" s="33">
        <v>450000</v>
      </c>
      <c r="O29" s="34">
        <f t="shared" si="3"/>
        <v>100</v>
      </c>
      <c r="P29" s="33">
        <v>0</v>
      </c>
      <c r="Q29" s="34">
        <f t="shared" si="4"/>
        <v>0</v>
      </c>
      <c r="R29" s="33">
        <v>0</v>
      </c>
      <c r="S29" s="34">
        <f t="shared" si="5"/>
        <v>0</v>
      </c>
      <c r="T29" s="33">
        <v>0</v>
      </c>
      <c r="U29" s="34">
        <f t="shared" si="6"/>
        <v>0</v>
      </c>
      <c r="V29" s="33">
        <v>0</v>
      </c>
      <c r="W29" s="34">
        <f t="shared" si="7"/>
        <v>0</v>
      </c>
      <c r="X29" s="33">
        <v>0</v>
      </c>
      <c r="Y29" s="34">
        <f t="shared" si="8"/>
        <v>0</v>
      </c>
      <c r="Z29" s="35">
        <f t="shared" si="10"/>
        <v>450000</v>
      </c>
      <c r="AA29" s="36">
        <f t="shared" si="11"/>
        <v>3.9125792048079415E-2</v>
      </c>
      <c r="AB29" s="37"/>
    </row>
    <row r="30" spans="2:28">
      <c r="B30" s="12"/>
      <c r="C30" s="28" t="s">
        <v>21</v>
      </c>
      <c r="D30" s="29">
        <v>12809700</v>
      </c>
      <c r="E30" s="30">
        <f t="shared" si="9"/>
        <v>70.11317385141011</v>
      </c>
      <c r="F30" s="29">
        <v>355200</v>
      </c>
      <c r="G30" s="30">
        <f t="shared" si="9"/>
        <v>1.9441672601248177</v>
      </c>
      <c r="H30" s="29">
        <v>0</v>
      </c>
      <c r="I30" s="30">
        <f t="shared" si="0"/>
        <v>0</v>
      </c>
      <c r="J30" s="29">
        <v>4000000</v>
      </c>
      <c r="K30" s="30">
        <f t="shared" si="1"/>
        <v>21.893775451856055</v>
      </c>
      <c r="L30" s="29">
        <v>0</v>
      </c>
      <c r="M30" s="30">
        <f t="shared" si="2"/>
        <v>0</v>
      </c>
      <c r="N30" s="29">
        <v>976617</v>
      </c>
      <c r="O30" s="30">
        <f t="shared" si="3"/>
        <v>5.3454583251163257</v>
      </c>
      <c r="P30" s="29">
        <v>82116</v>
      </c>
      <c r="Q30" s="30">
        <f t="shared" si="4"/>
        <v>0.44945731625115293</v>
      </c>
      <c r="R30" s="29">
        <v>0</v>
      </c>
      <c r="S30" s="30">
        <f t="shared" si="5"/>
        <v>0</v>
      </c>
      <c r="T30" s="29">
        <v>0</v>
      </c>
      <c r="U30" s="30">
        <f t="shared" si="6"/>
        <v>0</v>
      </c>
      <c r="V30" s="29">
        <v>0</v>
      </c>
      <c r="W30" s="30">
        <f t="shared" si="7"/>
        <v>0</v>
      </c>
      <c r="X30" s="29">
        <v>46400</v>
      </c>
      <c r="Y30" s="30">
        <f t="shared" si="8"/>
        <v>0.25396779524153024</v>
      </c>
      <c r="Z30" s="3">
        <f t="shared" si="10"/>
        <v>18270033</v>
      </c>
      <c r="AA30" s="4">
        <f t="shared" si="11"/>
        <v>1.5885100263767744</v>
      </c>
      <c r="AB30" s="18"/>
    </row>
    <row r="31" spans="2:28">
      <c r="B31" s="12"/>
      <c r="C31" s="28" t="s">
        <v>22</v>
      </c>
      <c r="D31" s="29">
        <v>283000</v>
      </c>
      <c r="E31" s="30">
        <f t="shared" si="9"/>
        <v>0.22090728354263217</v>
      </c>
      <c r="F31" s="29">
        <v>390000</v>
      </c>
      <c r="G31" s="30">
        <f t="shared" si="9"/>
        <v>0.30443053209055321</v>
      </c>
      <c r="H31" s="29">
        <v>1000000</v>
      </c>
      <c r="I31" s="30">
        <f t="shared" si="0"/>
        <v>0.78059110792449538</v>
      </c>
      <c r="J31" s="29">
        <v>0</v>
      </c>
      <c r="K31" s="30">
        <f t="shared" si="1"/>
        <v>0</v>
      </c>
      <c r="L31" s="29">
        <v>0</v>
      </c>
      <c r="M31" s="30">
        <f t="shared" si="2"/>
        <v>0</v>
      </c>
      <c r="N31" s="29">
        <v>790544</v>
      </c>
      <c r="O31" s="30">
        <f t="shared" si="3"/>
        <v>0.61709161682306224</v>
      </c>
      <c r="P31" s="29">
        <v>0</v>
      </c>
      <c r="Q31" s="30">
        <f t="shared" si="4"/>
        <v>0</v>
      </c>
      <c r="R31" s="29">
        <v>0</v>
      </c>
      <c r="S31" s="30">
        <f t="shared" si="5"/>
        <v>0</v>
      </c>
      <c r="T31" s="29">
        <v>65000000</v>
      </c>
      <c r="U31" s="30">
        <f t="shared" si="6"/>
        <v>50.738422015092198</v>
      </c>
      <c r="V31" s="29">
        <v>0</v>
      </c>
      <c r="W31" s="30">
        <f t="shared" si="7"/>
        <v>0</v>
      </c>
      <c r="X31" s="29">
        <v>60644500</v>
      </c>
      <c r="Y31" s="30">
        <f t="shared" si="8"/>
        <v>47.338557444527055</v>
      </c>
      <c r="Z31" s="3">
        <f t="shared" si="10"/>
        <v>128108044</v>
      </c>
      <c r="AA31" s="4">
        <f t="shared" si="11"/>
        <v>11.138508198289349</v>
      </c>
      <c r="AB31" s="18"/>
    </row>
    <row r="32" spans="2:28">
      <c r="B32" s="12"/>
      <c r="C32" s="28" t="s">
        <v>23</v>
      </c>
      <c r="D32" s="29">
        <v>0</v>
      </c>
      <c r="E32" s="30">
        <f t="shared" si="9"/>
        <v>0</v>
      </c>
      <c r="F32" s="29">
        <v>0</v>
      </c>
      <c r="G32" s="30">
        <f t="shared" si="9"/>
        <v>0</v>
      </c>
      <c r="H32" s="29">
        <v>0</v>
      </c>
      <c r="I32" s="30">
        <f t="shared" si="0"/>
        <v>0</v>
      </c>
      <c r="J32" s="29">
        <v>0</v>
      </c>
      <c r="K32" s="30">
        <f t="shared" si="1"/>
        <v>0</v>
      </c>
      <c r="L32" s="29">
        <v>0</v>
      </c>
      <c r="M32" s="30">
        <f t="shared" si="2"/>
        <v>0</v>
      </c>
      <c r="N32" s="29">
        <v>11532084</v>
      </c>
      <c r="O32" s="30">
        <f t="shared" si="3"/>
        <v>100</v>
      </c>
      <c r="P32" s="29">
        <v>0</v>
      </c>
      <c r="Q32" s="30">
        <f t="shared" si="4"/>
        <v>0</v>
      </c>
      <c r="R32" s="29">
        <v>0</v>
      </c>
      <c r="S32" s="30">
        <f t="shared" si="5"/>
        <v>0</v>
      </c>
      <c r="T32" s="29">
        <v>0</v>
      </c>
      <c r="U32" s="30">
        <f t="shared" si="6"/>
        <v>0</v>
      </c>
      <c r="V32" s="29">
        <v>0</v>
      </c>
      <c r="W32" s="30">
        <f t="shared" si="7"/>
        <v>0</v>
      </c>
      <c r="X32" s="29">
        <v>0</v>
      </c>
      <c r="Y32" s="30">
        <f t="shared" si="8"/>
        <v>0</v>
      </c>
      <c r="Z32" s="3">
        <f t="shared" si="10"/>
        <v>11532084</v>
      </c>
      <c r="AA32" s="4">
        <f t="shared" si="11"/>
        <v>1.0026709343666307</v>
      </c>
      <c r="AB32" s="18"/>
    </row>
    <row r="33" spans="2:28">
      <c r="B33" s="12"/>
      <c r="C33" s="28" t="s">
        <v>24</v>
      </c>
      <c r="D33" s="29">
        <v>0</v>
      </c>
      <c r="E33" s="30">
        <f t="shared" si="9"/>
        <v>0</v>
      </c>
      <c r="F33" s="29">
        <v>0</v>
      </c>
      <c r="G33" s="30">
        <f t="shared" si="9"/>
        <v>0</v>
      </c>
      <c r="H33" s="29">
        <v>3182400</v>
      </c>
      <c r="I33" s="30">
        <f t="shared" si="0"/>
        <v>100</v>
      </c>
      <c r="J33" s="29">
        <v>0</v>
      </c>
      <c r="K33" s="30">
        <f t="shared" si="1"/>
        <v>0</v>
      </c>
      <c r="L33" s="29">
        <v>0</v>
      </c>
      <c r="M33" s="30">
        <f t="shared" si="2"/>
        <v>0</v>
      </c>
      <c r="N33" s="29">
        <v>0</v>
      </c>
      <c r="O33" s="30">
        <f t="shared" si="3"/>
        <v>0</v>
      </c>
      <c r="P33" s="29">
        <v>0</v>
      </c>
      <c r="Q33" s="30">
        <f t="shared" si="4"/>
        <v>0</v>
      </c>
      <c r="R33" s="29">
        <v>0</v>
      </c>
      <c r="S33" s="30">
        <f t="shared" si="5"/>
        <v>0</v>
      </c>
      <c r="T33" s="29">
        <v>0</v>
      </c>
      <c r="U33" s="30">
        <f t="shared" si="6"/>
        <v>0</v>
      </c>
      <c r="V33" s="29">
        <v>0</v>
      </c>
      <c r="W33" s="30">
        <f t="shared" si="7"/>
        <v>0</v>
      </c>
      <c r="X33" s="29">
        <v>0</v>
      </c>
      <c r="Y33" s="30">
        <f t="shared" si="8"/>
        <v>0</v>
      </c>
      <c r="Z33" s="3">
        <f t="shared" si="10"/>
        <v>3182400</v>
      </c>
      <c r="AA33" s="4">
        <f t="shared" si="11"/>
        <v>0.27669760136401761</v>
      </c>
      <c r="AB33" s="18"/>
    </row>
    <row r="34" spans="2:28">
      <c r="B34" s="31"/>
      <c r="C34" s="32" t="s">
        <v>25</v>
      </c>
      <c r="D34" s="33">
        <v>5772956</v>
      </c>
      <c r="E34" s="34">
        <f t="shared" si="9"/>
        <v>1.8594374220666166</v>
      </c>
      <c r="F34" s="33">
        <v>3666000</v>
      </c>
      <c r="G34" s="34">
        <f t="shared" si="9"/>
        <v>1.1807984660365014</v>
      </c>
      <c r="H34" s="33">
        <v>222032571</v>
      </c>
      <c r="I34" s="34">
        <f t="shared" si="0"/>
        <v>71.515471698565364</v>
      </c>
      <c r="J34" s="33">
        <v>5500000</v>
      </c>
      <c r="K34" s="34">
        <f t="shared" si="1"/>
        <v>1.7715197935626728</v>
      </c>
      <c r="L34" s="33">
        <v>19452000</v>
      </c>
      <c r="M34" s="34">
        <f t="shared" si="2"/>
        <v>6.2653823680692931</v>
      </c>
      <c r="N34" s="33">
        <v>0</v>
      </c>
      <c r="O34" s="34">
        <f t="shared" si="3"/>
        <v>0</v>
      </c>
      <c r="P34" s="33">
        <v>0</v>
      </c>
      <c r="Q34" s="34">
        <f t="shared" si="4"/>
        <v>0</v>
      </c>
      <c r="R34" s="33">
        <v>31100000</v>
      </c>
      <c r="S34" s="34">
        <f t="shared" si="5"/>
        <v>10.017139196327113</v>
      </c>
      <c r="T34" s="33">
        <v>2300000</v>
      </c>
      <c r="U34" s="34">
        <f t="shared" si="6"/>
        <v>0.74081736821711763</v>
      </c>
      <c r="V34" s="33">
        <v>20088800</v>
      </c>
      <c r="W34" s="34">
        <f t="shared" si="7"/>
        <v>6.4704921507130573</v>
      </c>
      <c r="X34" s="33">
        <v>555556</v>
      </c>
      <c r="Y34" s="34">
        <f t="shared" si="8"/>
        <v>0.17894153644227348</v>
      </c>
      <c r="Z34" s="35">
        <f t="shared" si="10"/>
        <v>310467883</v>
      </c>
      <c r="AA34" s="36">
        <f t="shared" si="11"/>
        <v>26.994004061923221</v>
      </c>
      <c r="AB34" s="37"/>
    </row>
    <row r="35" spans="2:28">
      <c r="B35" s="12"/>
      <c r="C35" s="28" t="s">
        <v>26</v>
      </c>
      <c r="D35" s="29">
        <v>17789202</v>
      </c>
      <c r="E35" s="30">
        <f t="shared" si="9"/>
        <v>87.813293159541104</v>
      </c>
      <c r="F35" s="29">
        <v>500000</v>
      </c>
      <c r="G35" s="30">
        <f t="shared" si="9"/>
        <v>2.4681627978461624</v>
      </c>
      <c r="H35" s="29">
        <v>500000</v>
      </c>
      <c r="I35" s="30">
        <f t="shared" si="0"/>
        <v>2.4681627978461624</v>
      </c>
      <c r="J35" s="29">
        <v>0</v>
      </c>
      <c r="K35" s="30">
        <f t="shared" si="1"/>
        <v>0</v>
      </c>
      <c r="L35" s="29">
        <v>0</v>
      </c>
      <c r="M35" s="30">
        <f t="shared" si="2"/>
        <v>0</v>
      </c>
      <c r="N35" s="29">
        <v>1023781</v>
      </c>
      <c r="O35" s="30">
        <f t="shared" si="3"/>
        <v>5.053716354683484</v>
      </c>
      <c r="P35" s="29">
        <v>0</v>
      </c>
      <c r="Q35" s="30">
        <f t="shared" si="4"/>
        <v>0</v>
      </c>
      <c r="R35" s="29">
        <v>0</v>
      </c>
      <c r="S35" s="30">
        <f t="shared" si="5"/>
        <v>0</v>
      </c>
      <c r="T35" s="29">
        <v>0</v>
      </c>
      <c r="U35" s="30">
        <f t="shared" si="6"/>
        <v>0</v>
      </c>
      <c r="V35" s="29">
        <v>0</v>
      </c>
      <c r="W35" s="30">
        <f t="shared" si="7"/>
        <v>0</v>
      </c>
      <c r="X35" s="29">
        <v>445000</v>
      </c>
      <c r="Y35" s="30">
        <f t="shared" si="8"/>
        <v>2.1966648900830847</v>
      </c>
      <c r="Z35" s="3">
        <f t="shared" si="10"/>
        <v>20257983</v>
      </c>
      <c r="AA35" s="4">
        <f t="shared" si="11"/>
        <v>1.7613547337145066</v>
      </c>
      <c r="AB35" s="18"/>
    </row>
    <row r="36" spans="2:28">
      <c r="B36" s="12"/>
      <c r="C36" s="28" t="s">
        <v>27</v>
      </c>
      <c r="D36" s="29">
        <v>0</v>
      </c>
      <c r="E36" s="30">
        <f t="shared" si="9"/>
        <v>0</v>
      </c>
      <c r="F36" s="29">
        <v>0</v>
      </c>
      <c r="G36" s="30">
        <f t="shared" si="9"/>
        <v>0</v>
      </c>
      <c r="H36" s="29">
        <v>0</v>
      </c>
      <c r="I36" s="30">
        <f t="shared" si="0"/>
        <v>0</v>
      </c>
      <c r="J36" s="29">
        <v>0</v>
      </c>
      <c r="K36" s="30">
        <f t="shared" si="1"/>
        <v>0</v>
      </c>
      <c r="L36" s="29">
        <v>0</v>
      </c>
      <c r="M36" s="30">
        <f t="shared" si="2"/>
        <v>0</v>
      </c>
      <c r="N36" s="29">
        <v>0</v>
      </c>
      <c r="O36" s="30">
        <f t="shared" si="3"/>
        <v>0</v>
      </c>
      <c r="P36" s="29">
        <v>0</v>
      </c>
      <c r="Q36" s="30">
        <f t="shared" si="4"/>
        <v>0</v>
      </c>
      <c r="R36" s="29">
        <v>0</v>
      </c>
      <c r="S36" s="30">
        <f t="shared" si="5"/>
        <v>0</v>
      </c>
      <c r="T36" s="29">
        <v>0</v>
      </c>
      <c r="U36" s="30">
        <f t="shared" si="6"/>
        <v>0</v>
      </c>
      <c r="V36" s="29">
        <v>0</v>
      </c>
      <c r="W36" s="30">
        <f t="shared" si="7"/>
        <v>0</v>
      </c>
      <c r="X36" s="29">
        <v>100000</v>
      </c>
      <c r="Y36" s="30">
        <f t="shared" si="8"/>
        <v>100</v>
      </c>
      <c r="Z36" s="3">
        <f t="shared" si="10"/>
        <v>100000</v>
      </c>
      <c r="AA36" s="4">
        <f t="shared" si="11"/>
        <v>8.6946204551287595E-3</v>
      </c>
      <c r="AB36" s="18"/>
    </row>
    <row r="37" spans="2:28">
      <c r="B37" s="12"/>
      <c r="C37" s="28" t="s">
        <v>28</v>
      </c>
      <c r="D37" s="29">
        <v>4169234</v>
      </c>
      <c r="E37" s="30">
        <f t="shared" si="9"/>
        <v>11.358083885189266</v>
      </c>
      <c r="F37" s="29">
        <v>62991</v>
      </c>
      <c r="G37" s="30">
        <f t="shared" si="9"/>
        <v>0.17160395938725365</v>
      </c>
      <c r="H37" s="29">
        <v>1165327</v>
      </c>
      <c r="I37" s="30">
        <f t="shared" si="0"/>
        <v>3.1746555409641082</v>
      </c>
      <c r="J37" s="29">
        <v>2441052</v>
      </c>
      <c r="K37" s="30">
        <f t="shared" si="1"/>
        <v>6.6500641086849592</v>
      </c>
      <c r="L37" s="29">
        <v>3130200</v>
      </c>
      <c r="M37" s="30">
        <f t="shared" si="2"/>
        <v>8.527483508342165</v>
      </c>
      <c r="N37" s="29">
        <v>63105</v>
      </c>
      <c r="O37" s="30">
        <f t="shared" si="3"/>
        <v>0.17191452520411871</v>
      </c>
      <c r="P37" s="29">
        <v>1471483</v>
      </c>
      <c r="Q37" s="30">
        <f t="shared" si="4"/>
        <v>4.0087045605091864</v>
      </c>
      <c r="R37" s="29">
        <v>0</v>
      </c>
      <c r="S37" s="30">
        <f t="shared" si="5"/>
        <v>0</v>
      </c>
      <c r="T37" s="29">
        <v>5032978</v>
      </c>
      <c r="U37" s="30">
        <f t="shared" si="6"/>
        <v>13.711148454683068</v>
      </c>
      <c r="V37" s="29">
        <v>0</v>
      </c>
      <c r="W37" s="30">
        <f t="shared" si="7"/>
        <v>0</v>
      </c>
      <c r="X37" s="29">
        <v>19170825</v>
      </c>
      <c r="Y37" s="30">
        <f t="shared" si="8"/>
        <v>52.226341457035872</v>
      </c>
      <c r="Z37" s="3">
        <f t="shared" si="10"/>
        <v>36707195</v>
      </c>
      <c r="AA37" s="4">
        <f t="shared" si="11"/>
        <v>3.1915512849740009</v>
      </c>
      <c r="AB37" s="18"/>
    </row>
    <row r="38" spans="2:28">
      <c r="B38" s="12"/>
      <c r="C38" s="28" t="s">
        <v>29</v>
      </c>
      <c r="D38" s="29">
        <v>24059582</v>
      </c>
      <c r="E38" s="30">
        <f t="shared" si="9"/>
        <v>56.576220427417965</v>
      </c>
      <c r="F38" s="29">
        <v>2103200</v>
      </c>
      <c r="G38" s="30">
        <f t="shared" si="9"/>
        <v>4.9456847090255129</v>
      </c>
      <c r="H38" s="29">
        <v>11257000</v>
      </c>
      <c r="I38" s="30">
        <f t="shared" si="0"/>
        <v>26.470888536278142</v>
      </c>
      <c r="J38" s="29">
        <v>336000</v>
      </c>
      <c r="K38" s="30">
        <f t="shared" si="1"/>
        <v>0.79010558303184286</v>
      </c>
      <c r="L38" s="29">
        <v>0</v>
      </c>
      <c r="M38" s="30">
        <f t="shared" si="2"/>
        <v>0</v>
      </c>
      <c r="N38" s="29">
        <v>3574652</v>
      </c>
      <c r="O38" s="30">
        <f t="shared" si="3"/>
        <v>8.4058110196307858</v>
      </c>
      <c r="P38" s="29">
        <v>0</v>
      </c>
      <c r="Q38" s="30">
        <f t="shared" si="4"/>
        <v>0</v>
      </c>
      <c r="R38" s="29">
        <v>0</v>
      </c>
      <c r="S38" s="30">
        <f t="shared" si="5"/>
        <v>0</v>
      </c>
      <c r="T38" s="29">
        <v>0</v>
      </c>
      <c r="U38" s="30">
        <f t="shared" si="6"/>
        <v>0</v>
      </c>
      <c r="V38" s="29">
        <v>0</v>
      </c>
      <c r="W38" s="30">
        <f t="shared" si="7"/>
        <v>0</v>
      </c>
      <c r="X38" s="29">
        <v>1195528</v>
      </c>
      <c r="Y38" s="30">
        <f t="shared" si="8"/>
        <v>2.8112897246157535</v>
      </c>
      <c r="Z38" s="3">
        <f t="shared" si="10"/>
        <v>42525962</v>
      </c>
      <c r="AA38" s="4">
        <f t="shared" si="11"/>
        <v>3.6974709907922829</v>
      </c>
      <c r="AB38" s="18"/>
    </row>
    <row r="39" spans="2:28">
      <c r="B39" s="31"/>
      <c r="C39" s="32" t="s">
        <v>30</v>
      </c>
      <c r="D39" s="33">
        <v>0</v>
      </c>
      <c r="E39" s="34">
        <f t="shared" si="9"/>
        <v>0</v>
      </c>
      <c r="F39" s="33">
        <v>0</v>
      </c>
      <c r="G39" s="34">
        <f t="shared" si="9"/>
        <v>0</v>
      </c>
      <c r="H39" s="33">
        <v>0</v>
      </c>
      <c r="I39" s="34">
        <f t="shared" si="0"/>
        <v>0</v>
      </c>
      <c r="J39" s="33">
        <v>0</v>
      </c>
      <c r="K39" s="34">
        <f t="shared" si="1"/>
        <v>0</v>
      </c>
      <c r="L39" s="33">
        <v>0</v>
      </c>
      <c r="M39" s="34">
        <f t="shared" si="2"/>
        <v>0</v>
      </c>
      <c r="N39" s="33">
        <v>880000</v>
      </c>
      <c r="O39" s="34">
        <f t="shared" si="3"/>
        <v>68.322981366459629</v>
      </c>
      <c r="P39" s="33">
        <v>264000</v>
      </c>
      <c r="Q39" s="34">
        <f t="shared" si="4"/>
        <v>20.496894409937887</v>
      </c>
      <c r="R39" s="33">
        <v>0</v>
      </c>
      <c r="S39" s="34">
        <f t="shared" si="5"/>
        <v>0</v>
      </c>
      <c r="T39" s="33">
        <v>0</v>
      </c>
      <c r="U39" s="34">
        <f t="shared" si="6"/>
        <v>0</v>
      </c>
      <c r="V39" s="33">
        <v>0</v>
      </c>
      <c r="W39" s="34">
        <f t="shared" si="7"/>
        <v>0</v>
      </c>
      <c r="X39" s="33">
        <v>144000</v>
      </c>
      <c r="Y39" s="34">
        <f t="shared" si="8"/>
        <v>11.180124223602485</v>
      </c>
      <c r="Z39" s="35">
        <f t="shared" si="10"/>
        <v>1288000</v>
      </c>
      <c r="AA39" s="36">
        <f t="shared" si="11"/>
        <v>0.11198671146205842</v>
      </c>
      <c r="AB39" s="37"/>
    </row>
    <row r="40" spans="2:28">
      <c r="B40" s="12"/>
      <c r="C40" s="28" t="s">
        <v>31</v>
      </c>
      <c r="D40" s="29">
        <v>5095100</v>
      </c>
      <c r="E40" s="30">
        <f t="shared" si="9"/>
        <v>50.460128911957369</v>
      </c>
      <c r="F40" s="29">
        <v>3150000</v>
      </c>
      <c r="G40" s="30">
        <f t="shared" si="9"/>
        <v>31.196523340595029</v>
      </c>
      <c r="H40" s="29">
        <v>0</v>
      </c>
      <c r="I40" s="30">
        <f t="shared" si="0"/>
        <v>0</v>
      </c>
      <c r="J40" s="29">
        <v>0</v>
      </c>
      <c r="K40" s="30">
        <f t="shared" si="1"/>
        <v>0</v>
      </c>
      <c r="L40" s="29">
        <v>0</v>
      </c>
      <c r="M40" s="30">
        <f t="shared" si="2"/>
        <v>0</v>
      </c>
      <c r="N40" s="29">
        <v>1500000</v>
      </c>
      <c r="O40" s="30">
        <f t="shared" si="3"/>
        <v>14.855487305045251</v>
      </c>
      <c r="P40" s="29">
        <v>352179</v>
      </c>
      <c r="Q40" s="30">
        <f t="shared" si="4"/>
        <v>3.4878604424023538</v>
      </c>
      <c r="R40" s="29">
        <v>0</v>
      </c>
      <c r="S40" s="30">
        <f t="shared" si="5"/>
        <v>0</v>
      </c>
      <c r="T40" s="29">
        <v>0</v>
      </c>
      <c r="U40" s="30">
        <f t="shared" si="6"/>
        <v>0</v>
      </c>
      <c r="V40" s="29">
        <v>0</v>
      </c>
      <c r="W40" s="30">
        <f t="shared" si="7"/>
        <v>0</v>
      </c>
      <c r="X40" s="29">
        <v>0</v>
      </c>
      <c r="Y40" s="30">
        <f t="shared" si="8"/>
        <v>0</v>
      </c>
      <c r="Z40" s="3">
        <f t="shared" si="10"/>
        <v>10097279</v>
      </c>
      <c r="AA40" s="4">
        <f t="shared" si="11"/>
        <v>0.87792008534542054</v>
      </c>
      <c r="AB40" s="18"/>
    </row>
    <row r="41" spans="2:28">
      <c r="B41" s="12"/>
      <c r="C41" s="28" t="s">
        <v>32</v>
      </c>
      <c r="D41" s="29">
        <v>4744975</v>
      </c>
      <c r="E41" s="30">
        <f t="shared" si="9"/>
        <v>14.012506722790228</v>
      </c>
      <c r="F41" s="29">
        <v>1092736</v>
      </c>
      <c r="G41" s="30">
        <f t="shared" si="9"/>
        <v>3.2269865586720479</v>
      </c>
      <c r="H41" s="29">
        <v>18026821</v>
      </c>
      <c r="I41" s="30">
        <f t="shared" si="0"/>
        <v>53.235464982014882</v>
      </c>
      <c r="J41" s="29">
        <v>0</v>
      </c>
      <c r="K41" s="30">
        <f t="shared" si="1"/>
        <v>0</v>
      </c>
      <c r="L41" s="29">
        <v>0</v>
      </c>
      <c r="M41" s="30">
        <f t="shared" si="2"/>
        <v>0</v>
      </c>
      <c r="N41" s="29">
        <v>0</v>
      </c>
      <c r="O41" s="30">
        <f t="shared" si="3"/>
        <v>0</v>
      </c>
      <c r="P41" s="29">
        <v>812314</v>
      </c>
      <c r="Q41" s="30">
        <f t="shared" si="4"/>
        <v>2.3988651965535368</v>
      </c>
      <c r="R41" s="29">
        <v>0</v>
      </c>
      <c r="S41" s="30">
        <f t="shared" si="5"/>
        <v>0</v>
      </c>
      <c r="T41" s="29">
        <v>6010282</v>
      </c>
      <c r="U41" s="30">
        <f t="shared" si="6"/>
        <v>17.749117104065899</v>
      </c>
      <c r="V41" s="29">
        <v>0</v>
      </c>
      <c r="W41" s="30">
        <f t="shared" si="7"/>
        <v>0</v>
      </c>
      <c r="X41" s="29">
        <v>3175300</v>
      </c>
      <c r="Y41" s="30">
        <f t="shared" si="8"/>
        <v>9.3770594359034156</v>
      </c>
      <c r="Z41" s="3">
        <f t="shared" si="10"/>
        <v>33862428</v>
      </c>
      <c r="AA41" s="4">
        <f t="shared" si="11"/>
        <v>2.9442095914912483</v>
      </c>
      <c r="AB41" s="18"/>
    </row>
    <row r="42" spans="2:28">
      <c r="B42" s="12"/>
      <c r="C42" s="28" t="s">
        <v>33</v>
      </c>
      <c r="D42" s="29">
        <v>593154</v>
      </c>
      <c r="E42" s="30">
        <f t="shared" si="9"/>
        <v>22.886111544106637</v>
      </c>
      <c r="F42" s="29">
        <v>250000</v>
      </c>
      <c r="G42" s="30">
        <f t="shared" si="9"/>
        <v>9.6459399852764367</v>
      </c>
      <c r="H42" s="29">
        <v>466150</v>
      </c>
      <c r="I42" s="30">
        <f t="shared" si="0"/>
        <v>17.985819696546447</v>
      </c>
      <c r="J42" s="29">
        <v>0</v>
      </c>
      <c r="K42" s="30">
        <f t="shared" si="1"/>
        <v>0</v>
      </c>
      <c r="L42" s="29">
        <v>0</v>
      </c>
      <c r="M42" s="30">
        <f t="shared" si="2"/>
        <v>0</v>
      </c>
      <c r="N42" s="29">
        <v>186460</v>
      </c>
      <c r="O42" s="30">
        <f t="shared" si="3"/>
        <v>7.1943278786185783</v>
      </c>
      <c r="P42" s="29">
        <v>596000</v>
      </c>
      <c r="Q42" s="30">
        <f t="shared" si="4"/>
        <v>22.995920924899028</v>
      </c>
      <c r="R42" s="29">
        <v>0</v>
      </c>
      <c r="S42" s="30">
        <f t="shared" si="5"/>
        <v>0</v>
      </c>
      <c r="T42" s="29">
        <v>0</v>
      </c>
      <c r="U42" s="30">
        <f t="shared" si="6"/>
        <v>0</v>
      </c>
      <c r="V42" s="29">
        <v>0</v>
      </c>
      <c r="W42" s="30">
        <f t="shared" si="7"/>
        <v>0</v>
      </c>
      <c r="X42" s="29">
        <v>500000</v>
      </c>
      <c r="Y42" s="30">
        <f t="shared" si="8"/>
        <v>19.291879970552873</v>
      </c>
      <c r="Z42" s="3">
        <f t="shared" si="10"/>
        <v>2591764</v>
      </c>
      <c r="AA42" s="4">
        <f t="shared" si="11"/>
        <v>0.22534404289266333</v>
      </c>
      <c r="AB42" s="18"/>
    </row>
    <row r="43" spans="2:28">
      <c r="B43" s="12"/>
      <c r="C43" s="28" t="s">
        <v>34</v>
      </c>
      <c r="D43" s="29">
        <v>18214206</v>
      </c>
      <c r="E43" s="30">
        <f t="shared" si="9"/>
        <v>17.065268056313812</v>
      </c>
      <c r="F43" s="29">
        <v>1231199</v>
      </c>
      <c r="G43" s="30">
        <f t="shared" si="9"/>
        <v>1.1535359249623895</v>
      </c>
      <c r="H43" s="29">
        <v>8619840</v>
      </c>
      <c r="I43" s="30">
        <f t="shared" si="0"/>
        <v>8.0761071991025037</v>
      </c>
      <c r="J43" s="29">
        <v>7822400</v>
      </c>
      <c r="K43" s="30">
        <f t="shared" si="1"/>
        <v>7.3289690938879879</v>
      </c>
      <c r="L43" s="29">
        <v>0</v>
      </c>
      <c r="M43" s="30">
        <f t="shared" si="2"/>
        <v>0</v>
      </c>
      <c r="N43" s="29">
        <v>1257040</v>
      </c>
      <c r="O43" s="30">
        <f t="shared" si="3"/>
        <v>1.1777468947868885</v>
      </c>
      <c r="P43" s="29">
        <v>0</v>
      </c>
      <c r="Q43" s="30">
        <f t="shared" si="4"/>
        <v>0</v>
      </c>
      <c r="R43" s="29">
        <v>5903795</v>
      </c>
      <c r="S43" s="30">
        <f t="shared" si="5"/>
        <v>5.5313882045983886</v>
      </c>
      <c r="T43" s="29">
        <v>56952412</v>
      </c>
      <c r="U43" s="30">
        <f t="shared" si="6"/>
        <v>53.359898160459117</v>
      </c>
      <c r="V43" s="29">
        <v>0</v>
      </c>
      <c r="W43" s="30">
        <f t="shared" si="7"/>
        <v>0</v>
      </c>
      <c r="X43" s="29">
        <v>6731718</v>
      </c>
      <c r="Y43" s="30">
        <f t="shared" si="8"/>
        <v>6.3070864658889159</v>
      </c>
      <c r="Z43" s="3">
        <f t="shared" si="10"/>
        <v>106732610</v>
      </c>
      <c r="AA43" s="4">
        <f t="shared" si="11"/>
        <v>9.2799953413528034</v>
      </c>
      <c r="AB43" s="18"/>
    </row>
    <row r="44" spans="2:28">
      <c r="B44" s="31"/>
      <c r="C44" s="32" t="s">
        <v>35</v>
      </c>
      <c r="D44" s="33">
        <v>2252227</v>
      </c>
      <c r="E44" s="34">
        <f t="shared" si="9"/>
        <v>20.036170004179414</v>
      </c>
      <c r="F44" s="33">
        <v>27120</v>
      </c>
      <c r="G44" s="34">
        <f t="shared" si="9"/>
        <v>0.24126383819807937</v>
      </c>
      <c r="H44" s="33">
        <v>24800</v>
      </c>
      <c r="I44" s="34">
        <f t="shared" si="0"/>
        <v>0.2206247487947039</v>
      </c>
      <c r="J44" s="33">
        <v>0</v>
      </c>
      <c r="K44" s="34">
        <f t="shared" si="1"/>
        <v>0</v>
      </c>
      <c r="L44" s="33">
        <v>0</v>
      </c>
      <c r="M44" s="34">
        <f t="shared" si="2"/>
        <v>0</v>
      </c>
      <c r="N44" s="33">
        <v>968009</v>
      </c>
      <c r="O44" s="34">
        <f t="shared" si="3"/>
        <v>8.6115621958069557</v>
      </c>
      <c r="P44" s="33">
        <v>0</v>
      </c>
      <c r="Q44" s="34">
        <f t="shared" si="4"/>
        <v>0</v>
      </c>
      <c r="R44" s="33">
        <v>0</v>
      </c>
      <c r="S44" s="34">
        <f t="shared" si="5"/>
        <v>0</v>
      </c>
      <c r="T44" s="33">
        <v>0</v>
      </c>
      <c r="U44" s="34">
        <f t="shared" si="6"/>
        <v>0</v>
      </c>
      <c r="V44" s="33">
        <v>0</v>
      </c>
      <c r="W44" s="34">
        <f t="shared" si="7"/>
        <v>0</v>
      </c>
      <c r="X44" s="33">
        <v>7968650</v>
      </c>
      <c r="Y44" s="34">
        <f t="shared" si="8"/>
        <v>70.89037921302085</v>
      </c>
      <c r="Z44" s="35">
        <f t="shared" si="10"/>
        <v>11240806</v>
      </c>
      <c r="AA44" s="36">
        <f t="shared" si="11"/>
        <v>0.97734541779734074</v>
      </c>
      <c r="AB44" s="37"/>
    </row>
    <row r="45" spans="2:28">
      <c r="B45" s="12"/>
      <c r="C45" s="28" t="s">
        <v>36</v>
      </c>
      <c r="D45" s="29">
        <v>5017079</v>
      </c>
      <c r="E45" s="30">
        <f t="shared" si="9"/>
        <v>50.586928188665603</v>
      </c>
      <c r="F45" s="29">
        <v>0</v>
      </c>
      <c r="G45" s="30">
        <f t="shared" si="9"/>
        <v>0</v>
      </c>
      <c r="H45" s="29">
        <v>3795659</v>
      </c>
      <c r="I45" s="30">
        <f t="shared" si="0"/>
        <v>38.27141834156135</v>
      </c>
      <c r="J45" s="29">
        <v>0</v>
      </c>
      <c r="K45" s="30">
        <f t="shared" si="1"/>
        <v>0</v>
      </c>
      <c r="L45" s="29">
        <v>1010000</v>
      </c>
      <c r="M45" s="30">
        <f t="shared" si="2"/>
        <v>10.183773759702062</v>
      </c>
      <c r="N45" s="29">
        <v>0</v>
      </c>
      <c r="O45" s="30">
        <f t="shared" si="3"/>
        <v>0</v>
      </c>
      <c r="P45" s="29">
        <v>0</v>
      </c>
      <c r="Q45" s="30">
        <f t="shared" si="4"/>
        <v>0</v>
      </c>
      <c r="R45" s="29">
        <v>0</v>
      </c>
      <c r="S45" s="30">
        <f t="shared" si="5"/>
        <v>0</v>
      </c>
      <c r="T45" s="29">
        <v>0</v>
      </c>
      <c r="U45" s="30">
        <f t="shared" si="6"/>
        <v>0</v>
      </c>
      <c r="V45" s="29">
        <v>0</v>
      </c>
      <c r="W45" s="30">
        <f t="shared" si="7"/>
        <v>0</v>
      </c>
      <c r="X45" s="29">
        <v>95000</v>
      </c>
      <c r="Y45" s="30">
        <f t="shared" si="8"/>
        <v>0.95787971007098593</v>
      </c>
      <c r="Z45" s="3">
        <f t="shared" si="10"/>
        <v>9917738</v>
      </c>
      <c r="AA45" s="4">
        <f t="shared" si="11"/>
        <v>0.86230967683407789</v>
      </c>
      <c r="AB45" s="18"/>
    </row>
    <row r="46" spans="2:28" ht="12" thickBot="1">
      <c r="B46" s="19"/>
      <c r="C46" s="38" t="s">
        <v>37</v>
      </c>
      <c r="D46" s="29">
        <v>0</v>
      </c>
      <c r="E46" s="39">
        <f t="shared" si="9"/>
        <v>0</v>
      </c>
      <c r="F46" s="29">
        <v>0</v>
      </c>
      <c r="G46" s="39">
        <f t="shared" si="9"/>
        <v>0</v>
      </c>
      <c r="H46" s="29">
        <v>0</v>
      </c>
      <c r="I46" s="39">
        <f t="shared" si="0"/>
        <v>0</v>
      </c>
      <c r="J46" s="29">
        <v>0</v>
      </c>
      <c r="K46" s="39">
        <f t="shared" si="1"/>
        <v>0</v>
      </c>
      <c r="L46" s="29">
        <v>0</v>
      </c>
      <c r="M46" s="39">
        <f t="shared" si="2"/>
        <v>0</v>
      </c>
      <c r="N46" s="29">
        <v>400000</v>
      </c>
      <c r="O46" s="39">
        <f t="shared" si="3"/>
        <v>100</v>
      </c>
      <c r="P46" s="29">
        <v>0</v>
      </c>
      <c r="Q46" s="39">
        <f t="shared" si="4"/>
        <v>0</v>
      </c>
      <c r="R46" s="29">
        <v>0</v>
      </c>
      <c r="S46" s="39">
        <f t="shared" si="5"/>
        <v>0</v>
      </c>
      <c r="T46" s="29">
        <v>0</v>
      </c>
      <c r="U46" s="39">
        <f t="shared" si="6"/>
        <v>0</v>
      </c>
      <c r="V46" s="29">
        <v>0</v>
      </c>
      <c r="W46" s="39">
        <f t="shared" si="7"/>
        <v>0</v>
      </c>
      <c r="X46" s="29">
        <v>0</v>
      </c>
      <c r="Y46" s="39">
        <f t="shared" si="8"/>
        <v>0</v>
      </c>
      <c r="Z46" s="3">
        <f t="shared" si="10"/>
        <v>400000</v>
      </c>
      <c r="AA46" s="4">
        <f t="shared" si="11"/>
        <v>3.4778481820515038E-2</v>
      </c>
      <c r="AB46" s="26"/>
    </row>
    <row r="47" spans="2:28">
      <c r="B47" s="5"/>
      <c r="C47" s="6"/>
      <c r="D47" s="10"/>
      <c r="E47" s="40"/>
      <c r="F47" s="10"/>
      <c r="G47" s="40"/>
      <c r="H47" s="10"/>
      <c r="I47" s="40"/>
      <c r="J47" s="10"/>
      <c r="K47" s="40"/>
      <c r="L47" s="10"/>
      <c r="M47" s="40"/>
      <c r="N47" s="10"/>
      <c r="O47" s="40"/>
      <c r="P47" s="10"/>
      <c r="Q47" s="40"/>
      <c r="R47" s="10"/>
      <c r="S47" s="40"/>
      <c r="T47" s="10"/>
      <c r="U47" s="40"/>
      <c r="V47" s="10"/>
      <c r="W47" s="40"/>
      <c r="X47" s="10"/>
      <c r="Y47" s="40"/>
      <c r="Z47" s="10"/>
      <c r="AA47" s="41"/>
      <c r="AB47" s="6"/>
    </row>
    <row r="48" spans="2:28">
      <c r="B48" s="12"/>
      <c r="C48" s="18" t="s">
        <v>38</v>
      </c>
      <c r="D48" s="3">
        <f>SUM(D10:D47)</f>
        <v>235734081</v>
      </c>
      <c r="E48" s="42">
        <f>(D48/$Z48)*100</f>
        <v>20.496183626335799</v>
      </c>
      <c r="F48" s="3">
        <f>SUM(F10:F47)</f>
        <v>16320475</v>
      </c>
      <c r="G48" s="42">
        <f>(F48/$Z48)*100</f>
        <v>1.4190033577241754</v>
      </c>
      <c r="H48" s="3">
        <f>SUM(H10:H47)</f>
        <v>341346419</v>
      </c>
      <c r="I48" s="42">
        <f>(H48/$Z48)*100</f>
        <v>29.678775569223522</v>
      </c>
      <c r="J48" s="3">
        <f>SUM(J10:J47)</f>
        <v>27870063</v>
      </c>
      <c r="K48" s="42">
        <f>(J48/$Z48)*100</f>
        <v>2.4231961984552717</v>
      </c>
      <c r="L48" s="3">
        <f>SUM(L10:L47)</f>
        <v>34565393</v>
      </c>
      <c r="M48" s="42">
        <f>(L48/$Z48)*100</f>
        <v>3.0053297301736439</v>
      </c>
      <c r="N48" s="3">
        <f>SUM(N10:N47)</f>
        <v>73625585</v>
      </c>
      <c r="O48" s="42">
        <f>(N48/$Z48)*100</f>
        <v>6.4014651736182104</v>
      </c>
      <c r="P48" s="3">
        <f>SUM(P10:P47)</f>
        <v>10546717</v>
      </c>
      <c r="Q48" s="42">
        <f>(P48/$Z48)*100</f>
        <v>0.91699701362654218</v>
      </c>
      <c r="R48" s="3">
        <f>SUM(R10:R47)</f>
        <v>39834875</v>
      </c>
      <c r="S48" s="42">
        <f>(R48/$Z48)*100</f>
        <v>3.4634911900249721</v>
      </c>
      <c r="T48" s="3">
        <f>SUM(T10:T47)</f>
        <v>143095672</v>
      </c>
      <c r="U48" s="42">
        <f>(T48/$Z48)*100</f>
        <v>12.441625568115956</v>
      </c>
      <c r="V48" s="3">
        <f>SUM(V10:V47)</f>
        <v>20088800</v>
      </c>
      <c r="W48" s="42">
        <f>(V48/$Z48)*100</f>
        <v>1.7466449139899058</v>
      </c>
      <c r="X48" s="3">
        <f>SUM(X10:X47)</f>
        <v>207108381</v>
      </c>
      <c r="Y48" s="42">
        <f>(X48/$Z48)*100</f>
        <v>18.007287658712006</v>
      </c>
      <c r="Z48" s="3">
        <f>SUM(Z10:Z47)</f>
        <v>1150136461</v>
      </c>
      <c r="AA48" s="43">
        <f>SUM(AA10:AA47)</f>
        <v>99.999999999999986</v>
      </c>
      <c r="AB48" s="18"/>
    </row>
    <row r="49" spans="2:28">
      <c r="B49" s="12"/>
      <c r="C49" s="18"/>
      <c r="E49" s="42"/>
      <c r="G49" s="42"/>
      <c r="I49" s="42"/>
      <c r="K49" s="42"/>
      <c r="M49" s="42"/>
      <c r="O49" s="42"/>
      <c r="Q49" s="42"/>
      <c r="S49" s="42"/>
      <c r="U49" s="42"/>
      <c r="W49" s="42"/>
      <c r="Y49" s="42"/>
      <c r="AA49" s="43"/>
      <c r="AB49" s="18"/>
    </row>
    <row r="50" spans="2:28">
      <c r="B50" s="12"/>
      <c r="C50" s="18" t="s">
        <v>55</v>
      </c>
      <c r="D50" s="3">
        <v>14</v>
      </c>
      <c r="E50" s="42">
        <f>(D50/$Z50)*100</f>
        <v>37.837837837837839</v>
      </c>
      <c r="F50" s="3">
        <v>0</v>
      </c>
      <c r="G50" s="42">
        <f>(F50/$Z50)*100</f>
        <v>0</v>
      </c>
      <c r="H50" s="3">
        <v>7</v>
      </c>
      <c r="I50" s="42">
        <f>(H50/$Z50)*100</f>
        <v>18.918918918918919</v>
      </c>
      <c r="J50" s="3">
        <v>0</v>
      </c>
      <c r="K50" s="42">
        <f>(J50/$Z50)*100</f>
        <v>0</v>
      </c>
      <c r="L50" s="3">
        <v>0</v>
      </c>
      <c r="M50" s="42">
        <f>(L50/$Z50)*100</f>
        <v>0</v>
      </c>
      <c r="N50" s="3">
        <v>8</v>
      </c>
      <c r="O50" s="42">
        <f>(N50/$Z50)*100</f>
        <v>21.621621621621621</v>
      </c>
      <c r="P50" s="3">
        <v>1</v>
      </c>
      <c r="Q50" s="42">
        <f>(P50/$Z50)*100</f>
        <v>2.7027027027027026</v>
      </c>
      <c r="R50" s="3">
        <v>0</v>
      </c>
      <c r="S50" s="42">
        <f>(R50/$Z50)*100</f>
        <v>0</v>
      </c>
      <c r="T50" s="3">
        <v>2</v>
      </c>
      <c r="U50" s="42">
        <f>(T50/$Z50)*100</f>
        <v>5.4054054054054053</v>
      </c>
      <c r="V50" s="3">
        <v>0</v>
      </c>
      <c r="W50" s="42">
        <f>(V50/$Z50)*100</f>
        <v>0</v>
      </c>
      <c r="X50" s="3">
        <v>5</v>
      </c>
      <c r="Y50" s="42">
        <f>(X50/$Z50)*100</f>
        <v>13.513513513513514</v>
      </c>
      <c r="Z50" s="3">
        <f>X50+V50+T50+R50+P50+N50+L50+J50+H50+F50+D50</f>
        <v>37</v>
      </c>
      <c r="AA50" s="43">
        <f>Y50+W50+U50+S50+Q50+O50+M50+K50+I50+G50+E50</f>
        <v>100</v>
      </c>
      <c r="AB50" s="18"/>
    </row>
    <row r="51" spans="2:28" ht="12" thickBot="1">
      <c r="B51" s="19"/>
      <c r="C51" s="26"/>
      <c r="D51" s="44"/>
      <c r="E51" s="45"/>
      <c r="F51" s="44"/>
      <c r="G51" s="45"/>
      <c r="H51" s="44"/>
      <c r="I51" s="45"/>
      <c r="J51" s="44"/>
      <c r="K51" s="45"/>
      <c r="L51" s="44"/>
      <c r="M51" s="45"/>
      <c r="N51" s="44"/>
      <c r="O51" s="45"/>
      <c r="P51" s="44"/>
      <c r="Q51" s="45"/>
      <c r="R51" s="44"/>
      <c r="S51" s="45"/>
      <c r="T51" s="44"/>
      <c r="U51" s="45"/>
      <c r="V51" s="44"/>
      <c r="W51" s="45"/>
      <c r="X51" s="44"/>
      <c r="Y51" s="45"/>
      <c r="Z51" s="44"/>
      <c r="AA51" s="46"/>
      <c r="AB51" s="26"/>
    </row>
  </sheetData>
  <mergeCells count="16">
    <mergeCell ref="D7:E7"/>
    <mergeCell ref="F7:G7"/>
    <mergeCell ref="H7:I7"/>
    <mergeCell ref="J7:K7"/>
    <mergeCell ref="B1:AB1"/>
    <mergeCell ref="B2:AB2"/>
    <mergeCell ref="B3:AB3"/>
    <mergeCell ref="B4:AB4"/>
    <mergeCell ref="T7:U7"/>
    <mergeCell ref="V7:W7"/>
    <mergeCell ref="X7:Y7"/>
    <mergeCell ref="Z7:AA7"/>
    <mergeCell ref="L7:M7"/>
    <mergeCell ref="N7:O7"/>
    <mergeCell ref="P7:Q7"/>
    <mergeCell ref="R7:S7"/>
  </mergeCells>
  <phoneticPr fontId="1" type="noConversion"/>
  <printOptions horizontalCentered="1"/>
  <pageMargins left="0" right="0" top="0.5" bottom="0.25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T-50</vt:lpstr>
      <vt:lpstr>qryStateUsage_CY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Souvandara, Ann (FTA)</dc:creator>
  <cp:lastModifiedBy>ann.souvandara</cp:lastModifiedBy>
  <cp:lastPrinted>2009-11-17T11:02:00Z</cp:lastPrinted>
  <dcterms:created xsi:type="dcterms:W3CDTF">2009-11-12T15:30:33Z</dcterms:created>
  <dcterms:modified xsi:type="dcterms:W3CDTF">2011-06-02T21:07:12Z</dcterms:modified>
</cp:coreProperties>
</file>