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9420" windowHeight="11760"/>
  </bookViews>
  <sheets>
    <sheet name="T-5" sheetId="2" r:id="rId1"/>
  </sheets>
  <calcPr calcId="145621" concurrentCalc="0"/>
</workbook>
</file>

<file path=xl/calcChain.xml><?xml version="1.0" encoding="utf-8"?>
<calcChain xmlns="http://schemas.openxmlformats.org/spreadsheetml/2006/main">
  <c r="E10" i="2" l="1"/>
  <c r="G10" i="2"/>
  <c r="B22" i="2"/>
  <c r="C17" i="2"/>
  <c r="D22" i="2"/>
  <c r="C20" i="2"/>
  <c r="C18" i="2"/>
  <c r="C16" i="2"/>
  <c r="C21" i="2"/>
  <c r="C19" i="2"/>
</calcChain>
</file>

<file path=xl/sharedStrings.xml><?xml version="1.0" encoding="utf-8"?>
<sst xmlns="http://schemas.openxmlformats.org/spreadsheetml/2006/main" count="22" uniqueCount="19">
  <si>
    <t>Grand Total</t>
  </si>
  <si>
    <t>Light Rail Cars</t>
  </si>
  <si>
    <t>Heavy Rail cars</t>
  </si>
  <si>
    <t>Commuter Rail Self Propelled - Elec.</t>
  </si>
  <si>
    <t>Commuter Rail Car Trailer</t>
  </si>
  <si>
    <t>Commuter Locomotive Used</t>
  </si>
  <si>
    <t>Commuter Locomotive Diesel</t>
  </si>
  <si>
    <r>
      <t>Amount</t>
    </r>
    <r>
      <rPr>
        <sz val="10"/>
        <color rgb="FF000000"/>
        <rFont val="Arial"/>
        <family val="2"/>
      </rPr>
      <t> </t>
    </r>
  </si>
  <si>
    <t>% of Total</t>
  </si>
  <si>
    <t>Quantity</t>
  </si>
  <si>
    <t>Rail</t>
  </si>
  <si>
    <t xml:space="preserve">ARRA Rail Vehicle Purchases </t>
  </si>
  <si>
    <t>TABLE 5</t>
  </si>
  <si>
    <t>Program</t>
  </si>
  <si>
    <t>FHWA - STP Non-Urban Flex</t>
  </si>
  <si>
    <t>Transit Capital Investment--Fixed Guideway Infrastructure Improvement</t>
  </si>
  <si>
    <t>Transit Capital Investment--New Starts</t>
  </si>
  <si>
    <t>Transit Capital Assistance--Urbanized Area Formula Program</t>
  </si>
  <si>
    <t>ARRA RAIL VEHICLE PURCHASES BY PROGRAM AND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</si>
</sst>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.55"/>
      <color theme="1"/>
      <name val="Arial"/>
      <family val="2"/>
    </font>
    <font>
      <sz val="10"/>
      <color theme="1"/>
      <name val="Arial"/>
      <family val="2"/>
    </font>
    <font>
      <sz val="10.55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6" fontId="3" fillId="2" borderId="1" xfId="0" applyNumberFormat="1" applyFont="1" applyFill="1" applyBorder="1" applyAlignment="1">
      <alignment horizontal="right" wrapText="1"/>
    </xf>
    <xf numFmtId="9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6" fontId="5" fillId="0" borderId="1" xfId="0" applyNumberFormat="1" applyFont="1" applyBorder="1" applyAlignment="1">
      <alignment horizontal="right" wrapText="1"/>
    </xf>
    <xf numFmtId="9" fontId="6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10" fontId="7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/>
    <xf numFmtId="0" fontId="7" fillId="3" borderId="6" xfId="0" applyFont="1" applyFill="1" applyBorder="1" applyAlignment="1">
      <alignment horizontal="center" wrapText="1"/>
    </xf>
    <xf numFmtId="0" fontId="0" fillId="3" borderId="6" xfId="0" applyFill="1" applyBorder="1" applyAlignment="1"/>
    <xf numFmtId="0" fontId="0" fillId="0" borderId="7" xfId="0" applyBorder="1" applyAlignment="1"/>
    <xf numFmtId="164" fontId="0" fillId="0" borderId="9" xfId="1" applyNumberFormat="1" applyFont="1" applyBorder="1" applyAlignment="1"/>
    <xf numFmtId="0" fontId="0" fillId="0" borderId="9" xfId="0" applyBorder="1" applyAlignment="1"/>
    <xf numFmtId="0" fontId="0" fillId="0" borderId="10" xfId="0" applyBorder="1" applyAlignment="1"/>
    <xf numFmtId="164" fontId="0" fillId="0" borderId="0" xfId="1" applyNumberFormat="1" applyFont="1" applyBorder="1" applyAlignment="1"/>
    <xf numFmtId="0" fontId="0" fillId="0" borderId="12" xfId="0" applyBorder="1" applyAlignment="1"/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164" fontId="0" fillId="0" borderId="0" xfId="1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14" xfId="1" applyNumberFormat="1" applyFont="1" applyBorder="1" applyAlignment="1"/>
    <xf numFmtId="0" fontId="0" fillId="0" borderId="14" xfId="0" applyBorder="1" applyAlignment="1"/>
    <xf numFmtId="0" fontId="0" fillId="0" borderId="15" xfId="0" applyBorder="1" applyAlignment="1"/>
    <xf numFmtId="164" fontId="2" fillId="0" borderId="6" xfId="1" applyNumberFormat="1" applyFont="1" applyBorder="1" applyAlignment="1"/>
    <xf numFmtId="0" fontId="2" fillId="0" borderId="6" xfId="0" applyFont="1" applyBorder="1" applyAlignment="1"/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164" fontId="0" fillId="0" borderId="14" xfId="1" applyNumberFormat="1" applyFont="1" applyBorder="1" applyAlignment="1">
      <alignment horizontal="right"/>
    </xf>
    <xf numFmtId="0" fontId="0" fillId="0" borderId="14" xfId="0" applyBorder="1" applyAlignment="1">
      <alignment horizontal="right"/>
    </xf>
    <xf numFmtId="0" fontId="2" fillId="0" borderId="5" xfId="0" applyFont="1" applyBorder="1" applyAlignment="1"/>
    <xf numFmtId="164" fontId="2" fillId="0" borderId="6" xfId="1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11" xfId="0" applyBorder="1" applyAlignment="1"/>
    <xf numFmtId="0" fontId="0" fillId="0" borderId="0" xfId="0" applyBorder="1" applyAlignment="1"/>
    <xf numFmtId="0" fontId="9" fillId="3" borderId="4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2" fillId="3" borderId="5" xfId="0" applyFont="1" applyFill="1" applyBorder="1" applyAlignment="1"/>
    <xf numFmtId="0" fontId="2" fillId="3" borderId="6" xfId="0" applyFont="1" applyFill="1" applyBorder="1"/>
    <xf numFmtId="164" fontId="7" fillId="3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/>
    <xf numFmtId="0" fontId="0" fillId="0" borderId="8" xfId="0" applyBorder="1" applyAlignment="1"/>
    <xf numFmtId="164" fontId="0" fillId="0" borderId="9" xfId="1" applyNumberFormat="1" applyFont="1" applyBorder="1" applyAlignment="1">
      <alignment horizontal="right"/>
    </xf>
    <xf numFmtId="0" fontId="0" fillId="0" borderId="9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of Rails</a:t>
            </a:r>
            <a:r>
              <a:rPr lang="en-US" baseline="0"/>
              <a:t> by </a:t>
            </a:r>
            <a:r>
              <a:rPr lang="en-US"/>
              <a:t>Type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526849298102763E-2"/>
          <c:y val="0.17822922134733196"/>
          <c:w val="0.61266948095366403"/>
          <c:h val="0.79009736129576158"/>
        </c:manualLayout>
      </c:layout>
      <c:pie3DChart>
        <c:varyColors val="1"/>
        <c:ser>
          <c:idx val="0"/>
          <c:order val="0"/>
          <c:tx>
            <c:strRef>
              <c:f>'T-5'!$B$15</c:f>
              <c:strCache>
                <c:ptCount val="1"/>
                <c:pt idx="0">
                  <c:v>Quantity</c:v>
                </c:pt>
              </c:strCache>
            </c:strRef>
          </c:tx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100" b="1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100" b="1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100" b="1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100" b="1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3467510753533304"/>
                  <c:y val="-0.16536937882764671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2760154526963594"/>
                  <c:y val="9.5132108486439357E-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'T-5'!$A$16:$A$21</c:f>
              <c:strCache>
                <c:ptCount val="6"/>
                <c:pt idx="0">
                  <c:v>Commuter Locomotive Diesel</c:v>
                </c:pt>
                <c:pt idx="1">
                  <c:v>Commuter Locomotive Used</c:v>
                </c:pt>
                <c:pt idx="2">
                  <c:v>Commuter Rail Car Trailer</c:v>
                </c:pt>
                <c:pt idx="3">
                  <c:v>Commuter Rail Self Propelled - Elec.</c:v>
                </c:pt>
                <c:pt idx="4">
                  <c:v>Heavy Rail cars</c:v>
                </c:pt>
                <c:pt idx="5">
                  <c:v>Light Rail Cars</c:v>
                </c:pt>
              </c:strCache>
            </c:strRef>
          </c:cat>
          <c:val>
            <c:numRef>
              <c:f>'T-5'!$B$16:$B$21</c:f>
              <c:numCache>
                <c:formatCode>General</c:formatCode>
                <c:ptCount val="6"/>
                <c:pt idx="0">
                  <c:v>47</c:v>
                </c:pt>
                <c:pt idx="1">
                  <c:v>1</c:v>
                </c:pt>
                <c:pt idx="2">
                  <c:v>71</c:v>
                </c:pt>
                <c:pt idx="3">
                  <c:v>4</c:v>
                </c:pt>
                <c:pt idx="4">
                  <c:v>234</c:v>
                </c:pt>
                <c:pt idx="5">
                  <c:v>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36902601331013"/>
          <c:y val="0.16662222222222223"/>
          <c:w val="0.33741791350491451"/>
          <c:h val="0.83337777777777777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13</xdr:row>
      <xdr:rowOff>9524</xdr:rowOff>
    </xdr:from>
    <xdr:to>
      <xdr:col>12</xdr:col>
      <xdr:colOff>542925</xdr:colOff>
      <xdr:row>22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K6" sqref="K6"/>
    </sheetView>
  </sheetViews>
  <sheetFormatPr defaultRowHeight="15" x14ac:dyDescent="0.25"/>
  <cols>
    <col min="1" max="1" width="32.28515625" customWidth="1"/>
    <col min="2" max="2" width="11.28515625" customWidth="1"/>
    <col min="3" max="3" width="12.7109375" customWidth="1"/>
    <col min="4" max="4" width="16.42578125" customWidth="1"/>
    <col min="5" max="5" width="5.42578125" customWidth="1"/>
  </cols>
  <sheetData>
    <row r="1" spans="1:13" ht="24.95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5"/>
      <c r="J1" s="15"/>
      <c r="K1" s="15"/>
      <c r="L1" s="15"/>
      <c r="M1" s="15"/>
    </row>
    <row r="2" spans="1:13" ht="24.95" customHeight="1" x14ac:dyDescent="0.25">
      <c r="A2" s="14" t="s">
        <v>18</v>
      </c>
      <c r="B2" s="14"/>
      <c r="C2" s="14"/>
      <c r="D2" s="14"/>
      <c r="E2" s="14"/>
      <c r="F2" s="14"/>
      <c r="G2" s="14"/>
      <c r="H2" s="14"/>
      <c r="I2" s="15"/>
      <c r="J2" s="15"/>
      <c r="K2" s="15"/>
      <c r="L2" s="15"/>
      <c r="M2" s="15"/>
    </row>
    <row r="3" spans="1:13" ht="24.95" customHeight="1" x14ac:dyDescent="0.25"/>
    <row r="4" spans="1:13" ht="24.95" customHeight="1" thickBot="1" x14ac:dyDescent="0.3"/>
    <row r="5" spans="1:13" ht="24.95" customHeight="1" thickBot="1" x14ac:dyDescent="0.3">
      <c r="B5" s="45" t="s">
        <v>13</v>
      </c>
      <c r="C5" s="46"/>
      <c r="D5" s="46"/>
      <c r="E5" s="47" t="s">
        <v>9</v>
      </c>
      <c r="F5" s="48"/>
      <c r="G5" s="16" t="s">
        <v>7</v>
      </c>
      <c r="H5" s="17"/>
      <c r="I5" s="18"/>
    </row>
    <row r="6" spans="1:13" ht="24.95" customHeight="1" x14ac:dyDescent="0.25">
      <c r="B6" s="49" t="s">
        <v>14</v>
      </c>
      <c r="C6" s="20"/>
      <c r="D6" s="20"/>
      <c r="E6" s="50">
        <v>28</v>
      </c>
      <c r="F6" s="51"/>
      <c r="G6" s="19">
        <v>38400000</v>
      </c>
      <c r="H6" s="20"/>
      <c r="I6" s="21"/>
    </row>
    <row r="7" spans="1:13" ht="33" customHeight="1" x14ac:dyDescent="0.25">
      <c r="B7" s="24" t="s">
        <v>15</v>
      </c>
      <c r="C7" s="25"/>
      <c r="D7" s="25"/>
      <c r="E7" s="26">
        <v>39</v>
      </c>
      <c r="F7" s="27"/>
      <c r="G7" s="22">
        <v>3144358</v>
      </c>
      <c r="H7" s="23"/>
      <c r="I7" s="23"/>
    </row>
    <row r="8" spans="1:13" ht="24.95" customHeight="1" x14ac:dyDescent="0.25">
      <c r="B8" s="40" t="s">
        <v>16</v>
      </c>
      <c r="C8" s="41"/>
      <c r="D8" s="41"/>
      <c r="E8" s="26">
        <v>59</v>
      </c>
      <c r="F8" s="27"/>
      <c r="G8" s="22">
        <v>69602758</v>
      </c>
      <c r="H8" s="23"/>
      <c r="I8" s="23"/>
    </row>
    <row r="9" spans="1:13" ht="33" customHeight="1" thickBot="1" x14ac:dyDescent="0.3">
      <c r="B9" s="33" t="s">
        <v>17</v>
      </c>
      <c r="C9" s="34"/>
      <c r="D9" s="34"/>
      <c r="E9" s="35">
        <v>539</v>
      </c>
      <c r="F9" s="36"/>
      <c r="G9" s="28">
        <v>211337948</v>
      </c>
      <c r="H9" s="29"/>
      <c r="I9" s="30"/>
    </row>
    <row r="10" spans="1:13" ht="24.95" customHeight="1" thickBot="1" x14ac:dyDescent="0.3">
      <c r="B10" s="37" t="s">
        <v>0</v>
      </c>
      <c r="C10" s="32"/>
      <c r="D10" s="32"/>
      <c r="E10" s="38">
        <f>SUM(E6:F9)</f>
        <v>665</v>
      </c>
      <c r="F10" s="39"/>
      <c r="G10" s="31">
        <f>SUM(G6:H9)</f>
        <v>322485064</v>
      </c>
      <c r="H10" s="32"/>
      <c r="I10" s="18"/>
    </row>
    <row r="11" spans="1:13" ht="21.95" customHeight="1" x14ac:dyDescent="0.25">
      <c r="E11" s="13"/>
      <c r="F11" s="13"/>
    </row>
    <row r="12" spans="1:13" ht="21.95" customHeight="1" x14ac:dyDescent="0.25">
      <c r="E12" s="13"/>
      <c r="F12" s="13"/>
    </row>
    <row r="13" spans="1:13" ht="21.95" customHeight="1" x14ac:dyDescent="0.25"/>
    <row r="14" spans="1:13" ht="24.95" customHeight="1" x14ac:dyDescent="0.25">
      <c r="A14" s="42" t="s">
        <v>11</v>
      </c>
      <c r="B14" s="43"/>
      <c r="C14" s="43"/>
      <c r="D14" s="44"/>
    </row>
    <row r="15" spans="1:13" ht="24.95" customHeight="1" x14ac:dyDescent="0.25">
      <c r="A15" s="12" t="s">
        <v>10</v>
      </c>
      <c r="B15" s="10" t="s">
        <v>9</v>
      </c>
      <c r="C15" s="11" t="s">
        <v>8</v>
      </c>
      <c r="D15" s="10" t="s">
        <v>7</v>
      </c>
    </row>
    <row r="16" spans="1:13" ht="24.95" customHeight="1" x14ac:dyDescent="0.25">
      <c r="A16" s="8" t="s">
        <v>6</v>
      </c>
      <c r="B16" s="7">
        <v>47</v>
      </c>
      <c r="C16" s="6">
        <f t="shared" ref="C16:C21" si="0">B16/$B$22</f>
        <v>7.067669172932331E-2</v>
      </c>
      <c r="D16" s="5">
        <v>94474443</v>
      </c>
    </row>
    <row r="17" spans="1:4" ht="24.95" customHeight="1" x14ac:dyDescent="0.25">
      <c r="A17" s="8" t="s">
        <v>5</v>
      </c>
      <c r="B17" s="7">
        <v>1</v>
      </c>
      <c r="C17" s="6">
        <f t="shared" si="0"/>
        <v>1.5037593984962407E-3</v>
      </c>
      <c r="D17" s="5">
        <v>1025000</v>
      </c>
    </row>
    <row r="18" spans="1:4" ht="24.95" customHeight="1" x14ac:dyDescent="0.25">
      <c r="A18" s="8" t="s">
        <v>4</v>
      </c>
      <c r="B18" s="7">
        <v>71</v>
      </c>
      <c r="C18" s="6">
        <f t="shared" si="0"/>
        <v>0.10676691729323308</v>
      </c>
      <c r="D18" s="5">
        <v>600000</v>
      </c>
    </row>
    <row r="19" spans="1:4" ht="24.95" customHeight="1" x14ac:dyDescent="0.25">
      <c r="A19" s="8" t="s">
        <v>3</v>
      </c>
      <c r="B19" s="7">
        <v>4</v>
      </c>
      <c r="C19" s="6">
        <f t="shared" si="0"/>
        <v>6.0150375939849628E-3</v>
      </c>
      <c r="D19" s="5">
        <v>7574000</v>
      </c>
    </row>
    <row r="20" spans="1:4" ht="24.95" customHeight="1" x14ac:dyDescent="0.25">
      <c r="A20" s="8" t="s">
        <v>2</v>
      </c>
      <c r="B20" s="9">
        <v>234</v>
      </c>
      <c r="C20" s="6">
        <f t="shared" si="0"/>
        <v>0.35187969924812029</v>
      </c>
      <c r="D20" s="5">
        <v>56400000</v>
      </c>
    </row>
    <row r="21" spans="1:4" ht="24.95" customHeight="1" x14ac:dyDescent="0.25">
      <c r="A21" s="8" t="s">
        <v>1</v>
      </c>
      <c r="B21" s="7">
        <v>308</v>
      </c>
      <c r="C21" s="6">
        <f t="shared" si="0"/>
        <v>0.4631578947368421</v>
      </c>
      <c r="D21" s="5">
        <v>162411621</v>
      </c>
    </row>
    <row r="22" spans="1:4" ht="24.95" customHeight="1" x14ac:dyDescent="0.25">
      <c r="A22" s="4" t="s">
        <v>0</v>
      </c>
      <c r="B22" s="3">
        <f>SUM(B16:B21)</f>
        <v>665</v>
      </c>
      <c r="C22" s="2">
        <v>1</v>
      </c>
      <c r="D22" s="1">
        <f>SUM(D16:D21)</f>
        <v>322485064</v>
      </c>
    </row>
    <row r="23" spans="1:4" ht="24.95" customHeight="1" x14ac:dyDescent="0.25"/>
  </sheetData>
  <mergeCells count="21">
    <mergeCell ref="A14:D14"/>
    <mergeCell ref="B5:D5"/>
    <mergeCell ref="E5:F5"/>
    <mergeCell ref="B6:D6"/>
    <mergeCell ref="E6:F6"/>
    <mergeCell ref="G8:I8"/>
    <mergeCell ref="G9:I9"/>
    <mergeCell ref="G10:I10"/>
    <mergeCell ref="B9:D9"/>
    <mergeCell ref="E9:F9"/>
    <mergeCell ref="B10:D10"/>
    <mergeCell ref="E10:F10"/>
    <mergeCell ref="B8:D8"/>
    <mergeCell ref="E8:F8"/>
    <mergeCell ref="A1:M1"/>
    <mergeCell ref="A2:M2"/>
    <mergeCell ref="G5:I5"/>
    <mergeCell ref="G6:I6"/>
    <mergeCell ref="G7:I7"/>
    <mergeCell ref="B7:D7"/>
    <mergeCell ref="E7:F7"/>
  </mergeCells>
  <printOptions horizontalCentered="1" verticalCentered="1"/>
  <pageMargins left="0.5" right="0.5" top="0.5" bottom="0.5" header="0.3" footer="0.3"/>
  <pageSetup scale="8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ann.souvandara</dc:creator>
  <cp:lastModifiedBy>USDOT_User</cp:lastModifiedBy>
  <cp:lastPrinted>2011-07-08T11:04:29Z</cp:lastPrinted>
  <dcterms:created xsi:type="dcterms:W3CDTF">2011-07-07T13:00:44Z</dcterms:created>
  <dcterms:modified xsi:type="dcterms:W3CDTF">2016-01-26T12:18:27Z</dcterms:modified>
</cp:coreProperties>
</file>