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1820"/>
  </bookViews>
  <sheets>
    <sheet name="PUBLISH" sheetId="1" r:id="rId1"/>
  </sheets>
  <calcPr calcId="145621"/>
</workbook>
</file>

<file path=xl/calcChain.xml><?xml version="1.0" encoding="utf-8"?>
<calcChain xmlns="http://schemas.openxmlformats.org/spreadsheetml/2006/main">
  <c r="H39" i="1" l="1"/>
  <c r="F39" i="1"/>
  <c r="D39" i="1"/>
</calcChain>
</file>

<file path=xl/sharedStrings.xml><?xml version="1.0" encoding="utf-8"?>
<sst xmlns="http://schemas.openxmlformats.org/spreadsheetml/2006/main" count="747" uniqueCount="513">
  <si>
    <t>FEDERAL TRANSIT ADMINISTRATION</t>
  </si>
  <si>
    <t>TABLE 3A</t>
  </si>
  <si>
    <t>FTA FY 2014 SECTION 5307 OPERATING ASSISTANCE SPECIAL RULE 
OPERATOR CAPS FOR URBANIZED AREAS OVER 200,000 IN POPULATION</t>
  </si>
  <si>
    <t>The total available for operating assistance is based on FY 2012 NTD Data and the Section 5307 funding shown in FTA Apportionment Table #3.</t>
  </si>
  <si>
    <t xml:space="preserve">NOTES: </t>
  </si>
  <si>
    <t>1. Agencies that are included in this table AND that are eligible for grants under the Section 5307 Urbanized Area Formula Program may receive operating assistance up to the specified amount in Fiscal Year 2014.</t>
  </si>
  <si>
    <r>
      <t xml:space="preserve">2. This list </t>
    </r>
    <r>
      <rPr>
        <b/>
        <i/>
        <sz val="12"/>
        <color theme="1"/>
        <rFont val="Calibri"/>
        <family val="2"/>
        <scheme val="minor"/>
      </rPr>
      <t xml:space="preserve">does NOT indicate </t>
    </r>
    <r>
      <rPr>
        <i/>
        <sz val="12"/>
        <color theme="1"/>
        <rFont val="Calibri"/>
        <family val="2"/>
        <scheme val="minor"/>
      </rPr>
      <t>an agency's eligibility for a grant or an allocation of funding under the Urbanized Area Formula Program or any other FTA program.</t>
    </r>
  </si>
  <si>
    <t>3. Only public agencies that operate fixed route bus service are permitted to use this provision in their Urbanized Area Formula Program grants.</t>
  </si>
  <si>
    <t>4. Certain transit operators that reported to NTD in a consolidated (multi-agency) report are included based on a vehicle revenue hour share proportional to the number of vehicles reported in maximum service.</t>
  </si>
  <si>
    <t>5. Transit operators may receive a cap for each urbanized area in which they operated fixed-route service.</t>
  </si>
  <si>
    <t>Urbanized Area of Service Provided</t>
  </si>
  <si>
    <t>Public Transportation System Operator</t>
  </si>
  <si>
    <t>Vehicles Operated in Peak Fixed Route Service</t>
  </si>
  <si>
    <t xml:space="preserve">Apportionment to Urbanized Area </t>
  </si>
  <si>
    <t>Percent of Apportionment Attributable to Operator based on Vehicle Revenue Hours</t>
  </si>
  <si>
    <t>Eligible Percent Factor Category</t>
  </si>
  <si>
    <t>Aberdeen-Bel Air South-Bel Air North, MD</t>
  </si>
  <si>
    <t>Harford Transit</t>
  </si>
  <si>
    <t>Aguadilla-Isabela-San Sebastián, PR</t>
  </si>
  <si>
    <t>Municipality of Aguada</t>
  </si>
  <si>
    <t>Municipality of Lares</t>
  </si>
  <si>
    <t>Municipality of San Sebastian</t>
  </si>
  <si>
    <t>Akron, OH</t>
  </si>
  <si>
    <t>Portage Area Regional Transportation Authority</t>
  </si>
  <si>
    <t>Albany-Schenectady, NY</t>
  </si>
  <si>
    <t>City of Mechanicville</t>
  </si>
  <si>
    <t>Albuquerque, NM</t>
  </si>
  <si>
    <t>Rio Metro Regional Transit District</t>
  </si>
  <si>
    <t>Allentown, PA-NJ</t>
  </si>
  <si>
    <t>Lehigh and Northampton Transportation Authority</t>
  </si>
  <si>
    <t>Anchorage, AK</t>
  </si>
  <si>
    <t>Municipality of Anchorage - Public Transportation Department</t>
  </si>
  <si>
    <t>Ann Arbor, MI</t>
  </si>
  <si>
    <t>Ann Arbor Transportation Authority</t>
  </si>
  <si>
    <t>University of Michigan Parking and Transportation Services</t>
  </si>
  <si>
    <t>Antioch, CA</t>
  </si>
  <si>
    <t>The Eastern Contra Costa Transit Authority</t>
  </si>
  <si>
    <t>Appleton, WI</t>
  </si>
  <si>
    <t>City of Appleton - Valley Transit</t>
  </si>
  <si>
    <t>Asheville, NC</t>
  </si>
  <si>
    <t>ART (Asheville Redefines Transit)</t>
  </si>
  <si>
    <t>Atlanta, GA</t>
  </si>
  <si>
    <t>Cherokee County Board of Commissioners</t>
  </si>
  <si>
    <t>Cobb County Department of Transportation Authority</t>
  </si>
  <si>
    <t>Gwinnett County Board of Commissioners</t>
  </si>
  <si>
    <t>Atlantic City, NJ</t>
  </si>
  <si>
    <t>South Jersey Transportation Authority</t>
  </si>
  <si>
    <t>Augusta-Richmond County, GA-SC</t>
  </si>
  <si>
    <t>Augusta Richmond County Transit Department</t>
  </si>
  <si>
    <t>Lower Savannah COG</t>
  </si>
  <si>
    <t>Bakersfield, CA</t>
  </si>
  <si>
    <t>Golden Empire Transit District</t>
  </si>
  <si>
    <t>Baltimore, MD</t>
  </si>
  <si>
    <t>Annapolis Department of Transportation</t>
  </si>
  <si>
    <t>The Tri--County Council for the Lower Eastern Shore of Maryland</t>
  </si>
  <si>
    <t>Barnstable Town, MA</t>
  </si>
  <si>
    <t>Cape Cod Regional Transit Authority</t>
  </si>
  <si>
    <t>Greater Attleboro-Taunton Regional Transit Authority</t>
  </si>
  <si>
    <t>Baton Rouge, LA</t>
  </si>
  <si>
    <t>Capital Area Transit System</t>
  </si>
  <si>
    <t>Birmingham, AL</t>
  </si>
  <si>
    <t>Birmingham-Jefferson County Transit Authority</t>
  </si>
  <si>
    <t>Boise City, ID</t>
  </si>
  <si>
    <t>Valley Regional Transit</t>
  </si>
  <si>
    <t>Bonita Springs, FL</t>
  </si>
  <si>
    <t>Collier Area Transit</t>
  </si>
  <si>
    <t>Lee County Transit</t>
  </si>
  <si>
    <t>Boston, MA-NH-RI</t>
  </si>
  <si>
    <t>Brockton Area Transit Authority</t>
  </si>
  <si>
    <t>Cape Ann Transportation Authority</t>
  </si>
  <si>
    <t>Greater Derry Salem Cooperative Alliance for Regional Transportation</t>
  </si>
  <si>
    <t>Lowell Regional Transit Authority</t>
  </si>
  <si>
    <t>Merrimack Valley Regional Transit Authority</t>
  </si>
  <si>
    <t>MetroWest Regional Transit Authority</t>
  </si>
  <si>
    <t>Montachusett Regional Transit Authority</t>
  </si>
  <si>
    <t>New Hampshire Department of Transportation</t>
  </si>
  <si>
    <t>Bridgeport-Stamford, CT-NY</t>
  </si>
  <si>
    <t>Greater Bridgeport Transit Authority</t>
  </si>
  <si>
    <t>Housatonic Area Regional Transit</t>
  </si>
  <si>
    <t>Milford Transit District</t>
  </si>
  <si>
    <t>Norwalk Transit District</t>
  </si>
  <si>
    <t>The Greater New Haven Transit District</t>
  </si>
  <si>
    <t>Brownsville, TX</t>
  </si>
  <si>
    <t>City of Brownsville - Brownsville Metro</t>
  </si>
  <si>
    <t>Canton, OH</t>
  </si>
  <si>
    <t>Stark Area Regional Transit Authority</t>
  </si>
  <si>
    <t>Cape Coral, FL</t>
  </si>
  <si>
    <t>Charleston-North Charleston, SC</t>
  </si>
  <si>
    <t>Charleston Area Regional Transportation Authority</t>
  </si>
  <si>
    <t>Charlotte, NC-SC</t>
  </si>
  <si>
    <t>Iredell County Area Transportation Services</t>
  </si>
  <si>
    <t>Chattanooga, TN-GA</t>
  </si>
  <si>
    <t>Chattanooga Area Regional Transportation Authority</t>
  </si>
  <si>
    <t>Chicago, IL-IN</t>
  </si>
  <si>
    <t>City of Valparaiso</t>
  </si>
  <si>
    <t>East Chicago Transit</t>
  </si>
  <si>
    <t>Gary Public Transportation Corporation</t>
  </si>
  <si>
    <t>Cincinnati, OH-KY-IN</t>
  </si>
  <si>
    <t>Butler County Regional Transit Authority</t>
  </si>
  <si>
    <t>Clermont Transportation Connection</t>
  </si>
  <si>
    <t>Transit Authority of Northern Kentucky</t>
  </si>
  <si>
    <t>Cleveland, OH</t>
  </si>
  <si>
    <t>Brunswick Transit Alternative</t>
  </si>
  <si>
    <t>Laketran</t>
  </si>
  <si>
    <t>Lorain County Transit</t>
  </si>
  <si>
    <t>Medina County Public Transit</t>
  </si>
  <si>
    <t>Colorado Springs, CO</t>
  </si>
  <si>
    <t>Mountain Metropolitan Transit</t>
  </si>
  <si>
    <t>Columbia, SC</t>
  </si>
  <si>
    <t>Central Midlands Regional Transit Authority</t>
  </si>
  <si>
    <t>Santee Wateree Regional Transportation Authority</t>
  </si>
  <si>
    <t>Columbus, GA-AL</t>
  </si>
  <si>
    <t>Metra Transit System (Columbus, GA)</t>
  </si>
  <si>
    <t>Phenix City Express</t>
  </si>
  <si>
    <t>Columbus, OH</t>
  </si>
  <si>
    <t>Delaware County Transit Board</t>
  </si>
  <si>
    <t>Concord, CA</t>
  </si>
  <si>
    <t>Central Contra Costa Transit Authority</t>
  </si>
  <si>
    <t>Livermore / Amador Valley Transit Authority</t>
  </si>
  <si>
    <t>Solano County Transit</t>
  </si>
  <si>
    <t>Concord, NC</t>
  </si>
  <si>
    <t>Concord Kannapolis Area Transit</t>
  </si>
  <si>
    <t>Conroe-The Woodlands, TX</t>
  </si>
  <si>
    <t>Brazos Transit District</t>
  </si>
  <si>
    <t>Corpus Christi, TX</t>
  </si>
  <si>
    <t>Corpus Christi Regional Transportation Authority</t>
  </si>
  <si>
    <t>Dallas-Fort Worth-Arlington, TX</t>
  </si>
  <si>
    <t>City of Cleburne</t>
  </si>
  <si>
    <t>Denton County Transportation Authority</t>
  </si>
  <si>
    <t>Public Transit Services</t>
  </si>
  <si>
    <t>STAR Transit</t>
  </si>
  <si>
    <t>Davenport, IA-IL</t>
  </si>
  <si>
    <t>Bettendorf Transit System</t>
  </si>
  <si>
    <t>Davenport Public Transit</t>
  </si>
  <si>
    <t>Rock Island County Metropolitan Mass Transit District</t>
  </si>
  <si>
    <t>Denton-Lewisville, TX</t>
  </si>
  <si>
    <t>Des Moines, IA</t>
  </si>
  <si>
    <t>Des Moines Area Regional Transit Authority</t>
  </si>
  <si>
    <t>Durham, NC</t>
  </si>
  <si>
    <t>Chapel Hill Transit</t>
  </si>
  <si>
    <t>Durham Area Transit Authority</t>
  </si>
  <si>
    <t>Research Triangle Regional Public Transportation Authority</t>
  </si>
  <si>
    <t>Eugene, OR</t>
  </si>
  <si>
    <t>Lane Transit District</t>
  </si>
  <si>
    <t>Evansville, IN-KY</t>
  </si>
  <si>
    <t>Henderson Area Rapid Transit</t>
  </si>
  <si>
    <t>Metropolitan Evansville Transit System</t>
  </si>
  <si>
    <t>Fayetteville, NC</t>
  </si>
  <si>
    <t>Fayetteville Area System of Transit</t>
  </si>
  <si>
    <t>Fayetteville-Springdale-Rogers, AR-MO</t>
  </si>
  <si>
    <t>Ozark Regional Transit</t>
  </si>
  <si>
    <t>University of Arkansas, Fayetteville</t>
  </si>
  <si>
    <t>Flint, MI</t>
  </si>
  <si>
    <t>Mass Transportation Authority</t>
  </si>
  <si>
    <t>Fort Collins, CO</t>
  </si>
  <si>
    <t>City of Loveland Transit</t>
  </si>
  <si>
    <t>Transfort</t>
  </si>
  <si>
    <t>Fort Wayne, IN</t>
  </si>
  <si>
    <t>Fort Wayne Public Transportation Corporation</t>
  </si>
  <si>
    <t>Fresno, CA</t>
  </si>
  <si>
    <t>Fresno Area Express</t>
  </si>
  <si>
    <t>Green Bay, WI</t>
  </si>
  <si>
    <t>Green Bay Metro</t>
  </si>
  <si>
    <t>Greensboro, NC</t>
  </si>
  <si>
    <t>Greensboro Transit Authority</t>
  </si>
  <si>
    <t>Piedmont Authority for Regional Transportation</t>
  </si>
  <si>
    <t>Greenville, SC</t>
  </si>
  <si>
    <t>City of Clemson/Clemson Area Transit</t>
  </si>
  <si>
    <t>Greenville Transit Authority</t>
  </si>
  <si>
    <t>Gulfport, MS</t>
  </si>
  <si>
    <t>Coast Transit Authority</t>
  </si>
  <si>
    <t>Harrisburg, PA</t>
  </si>
  <si>
    <t>Cumberland Dauphin-Harrisburg Transit Authority - (DBA Capital Area Transit)</t>
  </si>
  <si>
    <t>Hartford, CT</t>
  </si>
  <si>
    <t>Middletown Transit District</t>
  </si>
  <si>
    <t>Hickory, NC</t>
  </si>
  <si>
    <t>Western Piedmont Regional Transit Authority dba: Greenway Public Transportation</t>
  </si>
  <si>
    <t>Houston, TX</t>
  </si>
  <si>
    <t>Fort Bend County Public Transportation</t>
  </si>
  <si>
    <t>Harris County Community Services Department, Office of Transit Services</t>
  </si>
  <si>
    <t>Island Transit</t>
  </si>
  <si>
    <t>Huntington, WV-KY-OH</t>
  </si>
  <si>
    <t>Ashland Bus System</t>
  </si>
  <si>
    <t>Lawrence County Port Authority</t>
  </si>
  <si>
    <t>The Tri-State Transit Authority</t>
  </si>
  <si>
    <t>Huntsville, AL</t>
  </si>
  <si>
    <t>City of Huntsville, Alabama - Public Transportation Division</t>
  </si>
  <si>
    <t>Indianapolis, IN</t>
  </si>
  <si>
    <t>Central Indiana Regional Transportation Authority</t>
  </si>
  <si>
    <t>Indio-Cathedral City, CA</t>
  </si>
  <si>
    <t>SunLine Transit Agency</t>
  </si>
  <si>
    <t>Jackson, MS</t>
  </si>
  <si>
    <t>City of Jackson Transit System</t>
  </si>
  <si>
    <t>Kalamazoo, MI</t>
  </si>
  <si>
    <t>Kalamazoo Metro Transit System</t>
  </si>
  <si>
    <t>Kansas City, MO-KS</t>
  </si>
  <si>
    <t>City of Independence</t>
  </si>
  <si>
    <t>Johnson County Kansas, aka: Johnson County Transit</t>
  </si>
  <si>
    <t>Unified Government Transit Department</t>
  </si>
  <si>
    <t>Kennewick-Pasco, WA</t>
  </si>
  <si>
    <t>Ben Franklin Transit</t>
  </si>
  <si>
    <t>Killeen, TX</t>
  </si>
  <si>
    <t>Hill Country Transit District</t>
  </si>
  <si>
    <t>Knoxville, TN</t>
  </si>
  <si>
    <t>Knoxville Area Transit</t>
  </si>
  <si>
    <t>Lafayette, LA</t>
  </si>
  <si>
    <t>Lafayette Transit System</t>
  </si>
  <si>
    <t>Lakeland, FL</t>
  </si>
  <si>
    <t>Lakeland Area Mass Transit District</t>
  </si>
  <si>
    <t>Polk County Transit Services Division - Polk County Board of County Commissioners</t>
  </si>
  <si>
    <t>Lancaster, PA</t>
  </si>
  <si>
    <t>Red Rose Transit Authority</t>
  </si>
  <si>
    <t>Lancaster-Palmdale, CA</t>
  </si>
  <si>
    <t>Antelope Valley Transit Authority</t>
  </si>
  <si>
    <t>Lansing, MI</t>
  </si>
  <si>
    <t>Capital Area Transportation Authority</t>
  </si>
  <si>
    <t>Laredo, TX</t>
  </si>
  <si>
    <t>Laredo Transit Management, Inc.</t>
  </si>
  <si>
    <t>Lexington-Fayette, KY</t>
  </si>
  <si>
    <t>Lexington Transit Authority</t>
  </si>
  <si>
    <t>Lincoln, NE</t>
  </si>
  <si>
    <t>StarTran</t>
  </si>
  <si>
    <t>Little Rock, AR</t>
  </si>
  <si>
    <t>Central Arkansas Transit Authority</t>
  </si>
  <si>
    <t>Los Angeles-Long Beach-Anaheim, CA</t>
  </si>
  <si>
    <t>City of Commerce Municipal Buslines</t>
  </si>
  <si>
    <t>City of Gardena Transportation Department</t>
  </si>
  <si>
    <t>City of Irvine</t>
  </si>
  <si>
    <t>City of Redondo Beach - Beach Cities Transit</t>
  </si>
  <si>
    <t>Culver City Municipal Bus Lines</t>
  </si>
  <si>
    <t>City of Alhambra</t>
  </si>
  <si>
    <t>City of Avalon</t>
  </si>
  <si>
    <t>City of Baldwin Park</t>
  </si>
  <si>
    <t>City of Bell Gardens</t>
  </si>
  <si>
    <t>City of Bellflower</t>
  </si>
  <si>
    <t>City of Burbank</t>
  </si>
  <si>
    <t>City of Calabasas</t>
  </si>
  <si>
    <t>City of Carson</t>
  </si>
  <si>
    <t>City of Cerritos</t>
  </si>
  <si>
    <t>City of Compton</t>
  </si>
  <si>
    <t>City of Cudahy</t>
  </si>
  <si>
    <t>City of Downey</t>
  </si>
  <si>
    <t>City of Duarte</t>
  </si>
  <si>
    <t>City of El Monte</t>
  </si>
  <si>
    <t>City of Glendale</t>
  </si>
  <si>
    <t>City of Glendora</t>
  </si>
  <si>
    <t>City of Huntington Park</t>
  </si>
  <si>
    <t>City of Inglewood</t>
  </si>
  <si>
    <t>City of Lawndale</t>
  </si>
  <si>
    <t>City of Lynwood</t>
  </si>
  <si>
    <t>City of Monterey Park</t>
  </si>
  <si>
    <t>City of Pasadena</t>
  </si>
  <si>
    <t>City of Rosemead</t>
  </si>
  <si>
    <t>City of South Gate</t>
  </si>
  <si>
    <t>City of West Covina</t>
  </si>
  <si>
    <t>City of West Hollywood - Cityline/Coordinated</t>
  </si>
  <si>
    <t>LACDPW - Avocado Heights</t>
  </si>
  <si>
    <t>LACDPW - East LA/El Sol</t>
  </si>
  <si>
    <t>LACDPW - East Valinda</t>
  </si>
  <si>
    <t>LACDPW - King Medical Center Shuttle</t>
  </si>
  <si>
    <t>LACDPW - SOUTH WHITTIER</t>
  </si>
  <si>
    <t>LACDPW - Willowbrook</t>
  </si>
  <si>
    <t>Palos Verdes Peninsula Transit Authority</t>
  </si>
  <si>
    <t>Montebello Bus Lines</t>
  </si>
  <si>
    <t>Norwalk Transit System</t>
  </si>
  <si>
    <t>Santa Clarita Transit</t>
  </si>
  <si>
    <t>Simi Valley Transit</t>
  </si>
  <si>
    <t>Torrance Transit System</t>
  </si>
  <si>
    <t>Lubbock, TX</t>
  </si>
  <si>
    <t>City Transit Management Company, Inc.</t>
  </si>
  <si>
    <t>McAllen, TX</t>
  </si>
  <si>
    <t>City of McAllen - McAllen Express Transit</t>
  </si>
  <si>
    <t>Lower Rio Grande Valley Development Council</t>
  </si>
  <si>
    <t>Miami, FL</t>
  </si>
  <si>
    <t>Broward County Community Bus Service - Coconut Creek</t>
  </si>
  <si>
    <t>Broward County Community Bus Service - Coral Springs</t>
  </si>
  <si>
    <t>Broward County Community Bus Service - Dania Beach</t>
  </si>
  <si>
    <t>Broward County Community Bus Service - Davie</t>
  </si>
  <si>
    <t>Broward County Community Bus Service - Deerfield Beach</t>
  </si>
  <si>
    <t>Broward County Community Bus Service - Fort Lauderdale</t>
  </si>
  <si>
    <t>Broward County Community Bus Service - Fort Lauderdale Sun Trolley Neighborhood Link</t>
  </si>
  <si>
    <t>Broward County Community Bus Service - Hallandale Beach</t>
  </si>
  <si>
    <t>Broward County Community Bus Service - Hillsboro Beach</t>
  </si>
  <si>
    <t>Broward County Community Bus Service - Lauderdale Lakes</t>
  </si>
  <si>
    <t>Broward County Community Bus Service - Lauderdale-by-The-Sea</t>
  </si>
  <si>
    <t>Broward County Community Bus Service - Lauderhill</t>
  </si>
  <si>
    <t>Broward County Community Bus Service - Lighthouse Point</t>
  </si>
  <si>
    <t>Broward County Community Bus Service - Margate</t>
  </si>
  <si>
    <t>Broward County Community Bus Service - Miramar</t>
  </si>
  <si>
    <t>Broward County Community Bus Service - Pembroke Pines</t>
  </si>
  <si>
    <t>Broward County Community Bus Service - Plantation</t>
  </si>
  <si>
    <t>Broward County Community Bus Service - Pompano Beach</t>
  </si>
  <si>
    <t>Broward County Community Bus Service - Tamarac</t>
  </si>
  <si>
    <t>South Florida Regional Transportation Authority</t>
  </si>
  <si>
    <t>Milwaukee, WI</t>
  </si>
  <si>
    <t>City of Waukesha Transit Commission</t>
  </si>
  <si>
    <t>Ozaukee County Transit Services</t>
  </si>
  <si>
    <t>Washington County Transit</t>
  </si>
  <si>
    <t>Minneapolis-St. Paul, MN-WI</t>
  </si>
  <si>
    <t>Anoka County</t>
  </si>
  <si>
    <t>Maple Grove (city of)</t>
  </si>
  <si>
    <t>Minnesota Valley Transit Authority</t>
  </si>
  <si>
    <t>Plymouth (city of)</t>
  </si>
  <si>
    <t>Prior Lake (city of)</t>
  </si>
  <si>
    <t>Shakopee (city of)</t>
  </si>
  <si>
    <t>Southwest Transit</t>
  </si>
  <si>
    <t>University of Minnesota</t>
  </si>
  <si>
    <t>Mission Viejo-Lake Forest-San Clemente, CA</t>
  </si>
  <si>
    <t>Laguna Beach Municipal Transit</t>
  </si>
  <si>
    <t>Mobile, AL</t>
  </si>
  <si>
    <t>The Wave Transit System</t>
  </si>
  <si>
    <t>Modesto, CA</t>
  </si>
  <si>
    <t>Modesto Area Express</t>
  </si>
  <si>
    <t>Stanislaus County Public Works - Transit</t>
  </si>
  <si>
    <t>Montgomery, AL</t>
  </si>
  <si>
    <t>City of Montgomery-Montgomery Area Transit System</t>
  </si>
  <si>
    <t>Myrtle Beach-Socastee, SC-NC</t>
  </si>
  <si>
    <t>Waccamaw Regional Transportation Authority</t>
  </si>
  <si>
    <t>Nashua, NH-MA</t>
  </si>
  <si>
    <t>Nashua Transit System</t>
  </si>
  <si>
    <t>Nashville-Davidson, TN</t>
  </si>
  <si>
    <t>Franklin Transit Authority</t>
  </si>
  <si>
    <t>Regional Transportation Authority</t>
  </si>
  <si>
    <t>New Haven, CT</t>
  </si>
  <si>
    <t>New Orleans, LA</t>
  </si>
  <si>
    <t>Jefferson Parish Department of Transit Administration</t>
  </si>
  <si>
    <t>New Orleans Regional Transit Authority</t>
  </si>
  <si>
    <t>St. Bernard Urban Rapid Transit</t>
  </si>
  <si>
    <t>New York-Newark, NY-NJ-CT</t>
  </si>
  <si>
    <t>City of Long Beach</t>
  </si>
  <si>
    <t>Clarkstown Mini-Trans</t>
  </si>
  <si>
    <t>Hudson Transportation Management Association</t>
  </si>
  <si>
    <t>Huntington Area Rapid Transit</t>
  </si>
  <si>
    <t>Kaser Bus Service</t>
  </si>
  <si>
    <t>Middlesex County Area Transit</t>
  </si>
  <si>
    <t>Orange County, NY</t>
  </si>
  <si>
    <t>Putnam County Transit</t>
  </si>
  <si>
    <t>Somerset County Transportation</t>
  </si>
  <si>
    <t>Transport of Rockland</t>
  </si>
  <si>
    <t>Village of Spring Valley Bus</t>
  </si>
  <si>
    <t>Norwich-New London, CT-RI</t>
  </si>
  <si>
    <t>Southeast Area Transit</t>
  </si>
  <si>
    <t>Oklahoma City, OK</t>
  </si>
  <si>
    <t>Central Oklahoma Transportation and Parking Authority</t>
  </si>
  <si>
    <t>City of Edmond</t>
  </si>
  <si>
    <t>Orlando, FL</t>
  </si>
  <si>
    <t>Lake County Board of County Commissioners</t>
  </si>
  <si>
    <t>Oxnard, CA</t>
  </si>
  <si>
    <t>Gold Coast Transit</t>
  </si>
  <si>
    <t>Ventura Intercity Service Transit Authority</t>
  </si>
  <si>
    <t>Palm Bay-Melbourne, FL</t>
  </si>
  <si>
    <t>Space Coast Area Transit</t>
  </si>
  <si>
    <t>Palm Coast-Daytona Beach-Port Orange, FL</t>
  </si>
  <si>
    <t>County of Volusia, dba: VOTRAN</t>
  </si>
  <si>
    <t>Pensacola, FL-AL</t>
  </si>
  <si>
    <t>Escambia County Area Transit</t>
  </si>
  <si>
    <t>Peoria, IL</t>
  </si>
  <si>
    <t>Greater Peoria Mass Transit District</t>
  </si>
  <si>
    <t>Philadelphia, PA-NJ-DE-MD</t>
  </si>
  <si>
    <t>Cecil County Government - SSCT</t>
  </si>
  <si>
    <t>County of Burlington</t>
  </si>
  <si>
    <t>County of Cumberland</t>
  </si>
  <si>
    <t xml:space="preserve">Gloucester County Division of Transportation Services </t>
  </si>
  <si>
    <t>Phoenix-Mesa, AZ</t>
  </si>
  <si>
    <t>City of Glendale Transit</t>
  </si>
  <si>
    <t>City of Scottsdale - Scottsdale Trolley</t>
  </si>
  <si>
    <t>Pittsburgh, PA</t>
  </si>
  <si>
    <t>Beaver County Transit Authority</t>
  </si>
  <si>
    <t>City of Washington</t>
  </si>
  <si>
    <t>Fayette Area Coordinated Transportation</t>
  </si>
  <si>
    <t>Mid Mon Valley Transit Authority</t>
  </si>
  <si>
    <t>Westmoreland County Transit Authority</t>
  </si>
  <si>
    <t>Port St. Lucie, FL</t>
  </si>
  <si>
    <t>Martin County</t>
  </si>
  <si>
    <t>St. Lucie County</t>
  </si>
  <si>
    <t>Portland, ME</t>
  </si>
  <si>
    <t>Biddeford-Saco-Old Orchard Beach Transit Committee Shuttle Bus</t>
  </si>
  <si>
    <t>Greater Portland Transit District</t>
  </si>
  <si>
    <t>South Portland Bus Service</t>
  </si>
  <si>
    <t>Portland, OR-WA</t>
  </si>
  <si>
    <t>Clark County Public Transportation Benefit Area Authority</t>
  </si>
  <si>
    <t>Salem Area Mass Transit District</t>
  </si>
  <si>
    <t>South Metro Area Regional Transit</t>
  </si>
  <si>
    <t>Poughkeepsie-Newburgh, NY-NJ</t>
  </si>
  <si>
    <t>City of Poughkeepsie</t>
  </si>
  <si>
    <t>Dutchess County Division of Mass Transportation</t>
  </si>
  <si>
    <t>Ulster County Area Transit</t>
  </si>
  <si>
    <t>Village of Kiryas Joel</t>
  </si>
  <si>
    <t>Providence, RI-MA</t>
  </si>
  <si>
    <t>Southeastern Regional Transit Authority</t>
  </si>
  <si>
    <t>Raleigh, NC</t>
  </si>
  <si>
    <t>Capital Area Transit</t>
  </si>
  <si>
    <t>North Carolina State University Transportation Department</t>
  </si>
  <si>
    <t>Town of Cary</t>
  </si>
  <si>
    <t>Reading, PA</t>
  </si>
  <si>
    <t>Berks Area Reading Transportation Authority</t>
  </si>
  <si>
    <t>Reno, NV-CA</t>
  </si>
  <si>
    <t>Regional Transportation Commission of Washoe County</t>
  </si>
  <si>
    <t>Richmond, VA</t>
  </si>
  <si>
    <t>Petersburg Area Transit</t>
  </si>
  <si>
    <t>Riverside-San Bernardino, CA</t>
  </si>
  <si>
    <t>City of Corona</t>
  </si>
  <si>
    <t>Roanoke, VA</t>
  </si>
  <si>
    <t>Greater Roanoke Transit Company</t>
  </si>
  <si>
    <t>Rockford, IL</t>
  </si>
  <si>
    <t>Rockford Mass Transit District</t>
  </si>
  <si>
    <t>Sacramento, CA</t>
  </si>
  <si>
    <t>City of Elk Grove</t>
  </si>
  <si>
    <t>City of Fairfield - Fairfield and Suisun Transit</t>
  </si>
  <si>
    <t>City of Folsom</t>
  </si>
  <si>
    <t>City of Lincoln</t>
  </si>
  <si>
    <t>El Dorado County Transit Authority</t>
  </si>
  <si>
    <t>Placer County Department of Public Works</t>
  </si>
  <si>
    <t>Roseville Transit</t>
  </si>
  <si>
    <t>Yolo County Transportation District</t>
  </si>
  <si>
    <t>Salem, OR</t>
  </si>
  <si>
    <t>San Diego, CA</t>
  </si>
  <si>
    <t>Chula Vista Transit</t>
  </si>
  <si>
    <t>San Francisco-Oakland, CA</t>
  </si>
  <si>
    <t>City of Union City Transit Division</t>
  </si>
  <si>
    <t>Napa County Transportation Planning Agency</t>
  </si>
  <si>
    <t>Peninsula Corridor Joint Powers Board dba: Caltrain</t>
  </si>
  <si>
    <t>Western Contra Costa Transit Authority</t>
  </si>
  <si>
    <t>San Jose, CA</t>
  </si>
  <si>
    <t>San Juan, PR</t>
  </si>
  <si>
    <t>Alternativa de Transporte Integrado -ATI</t>
  </si>
  <si>
    <t>City of San Juan</t>
  </si>
  <si>
    <t>Federal Programs Municipality of Gurabo</t>
  </si>
  <si>
    <t>Municipality of Bayamon</t>
  </si>
  <si>
    <t>Municipality of Caguas Mobility Office</t>
  </si>
  <si>
    <t>Municipality of Carolina</t>
  </si>
  <si>
    <t>Municipality of Catano</t>
  </si>
  <si>
    <t>Municipality of Cayey</t>
  </si>
  <si>
    <t>Municipality of Cidra</t>
  </si>
  <si>
    <t>Municipality of Dorado</t>
  </si>
  <si>
    <t>Municipality of Humacao</t>
  </si>
  <si>
    <t>Municipality of Juncos</t>
  </si>
  <si>
    <t>Municipality of Manati</t>
  </si>
  <si>
    <t>Municipality of San Lorenzo</t>
  </si>
  <si>
    <t>Municipality of Toa Baja</t>
  </si>
  <si>
    <t>Municipality of Vega Baja</t>
  </si>
  <si>
    <t>Santa Clarita, CA</t>
  </si>
  <si>
    <t>Santa Rosa, CA</t>
  </si>
  <si>
    <t>City of Santa Rosa</t>
  </si>
  <si>
    <t>Sonoma County Transit</t>
  </si>
  <si>
    <t>Sarasota-Bradenton, FL</t>
  </si>
  <si>
    <t>Manatee County Area Transit</t>
  </si>
  <si>
    <t>Sarasota County Area Transit</t>
  </si>
  <si>
    <t>Savannah, GA</t>
  </si>
  <si>
    <t>Chatham Area Transit Authority</t>
  </si>
  <si>
    <t>Scranton, PA</t>
  </si>
  <si>
    <t>County of Lackawanna Transit System</t>
  </si>
  <si>
    <t>Luzerne County Transportation Authority</t>
  </si>
  <si>
    <t>Seattle, WA</t>
  </si>
  <si>
    <t>Everett Transit</t>
  </si>
  <si>
    <t>Intercity Transit</t>
  </si>
  <si>
    <t>Kitsap Transit</t>
  </si>
  <si>
    <t>Skagit Transit</t>
  </si>
  <si>
    <t>Yakima Transit</t>
  </si>
  <si>
    <t>Shreveport, LA</t>
  </si>
  <si>
    <t>Shreveport Area Transit System</t>
  </si>
  <si>
    <t>South Bend, IN-MI</t>
  </si>
  <si>
    <t>South Bend Public Transportation Corporation</t>
  </si>
  <si>
    <t>Springfield, MO</t>
  </si>
  <si>
    <t>City Utilities of Springfield</t>
  </si>
  <si>
    <t>St. Louis, MO-IL</t>
  </si>
  <si>
    <t>Madison County Transit District</t>
  </si>
  <si>
    <t>Stockton, CA</t>
  </si>
  <si>
    <t>San Joaquin Regional Transit District</t>
  </si>
  <si>
    <t>Tallahassee, FL</t>
  </si>
  <si>
    <t>City of Tallahassee</t>
  </si>
  <si>
    <t>Tampa-St. Petersburg, FL</t>
  </si>
  <si>
    <t>Pasco County Public Transportation</t>
  </si>
  <si>
    <t>Thousand Oaks, CA</t>
  </si>
  <si>
    <t>City of Moorpark</t>
  </si>
  <si>
    <t>Thousand Oaks Transit</t>
  </si>
  <si>
    <t>Toledo, OH-MI</t>
  </si>
  <si>
    <t>Toledo Area Regional Transit Authority</t>
  </si>
  <si>
    <t>Trenton, NJ</t>
  </si>
  <si>
    <t>County of Mercer</t>
  </si>
  <si>
    <t>Tulsa, OK</t>
  </si>
  <si>
    <t>Metropolitan Tulsa Transit Authority</t>
  </si>
  <si>
    <t>Victorville-Hesperia, CA</t>
  </si>
  <si>
    <t>Victor Valley Transit Authority</t>
  </si>
  <si>
    <t>Virginia Beach, VA</t>
  </si>
  <si>
    <t>Williamsburg Area Transit Authority</t>
  </si>
  <si>
    <t>Visalia, CA</t>
  </si>
  <si>
    <t>City of Visalia - Visalia City Coach</t>
  </si>
  <si>
    <t>Washington, DC-VA-MD</t>
  </si>
  <si>
    <t>Arlington Transit - Arlington County</t>
  </si>
  <si>
    <t>City of Alexandria</t>
  </si>
  <si>
    <t>City of Fairfax CUE Bus</t>
  </si>
  <si>
    <t>Fredericksburg Regional Transit</t>
  </si>
  <si>
    <t>Howard Transit</t>
  </si>
  <si>
    <t>Loudoun County Commuter Bus Service - Office of Transportation Services</t>
  </si>
  <si>
    <t>Prince George's County Transit</t>
  </si>
  <si>
    <t>Wichita, KS</t>
  </si>
  <si>
    <t>Wichita Transit</t>
  </si>
  <si>
    <t>Wilmington, NC</t>
  </si>
  <si>
    <t>Cape Fear Public Transportation Authority</t>
  </si>
  <si>
    <t>Winston-Salem, NC</t>
  </si>
  <si>
    <t>Winston-Salem Transit Authority - Trans-Aid of Forsyth County</t>
  </si>
  <si>
    <t>Winter Haven, FL</t>
  </si>
  <si>
    <t>Worcester, MA-CT</t>
  </si>
  <si>
    <t>Worcester Regional Transit Authority</t>
  </si>
  <si>
    <t>York, PA</t>
  </si>
  <si>
    <t>York County Transportation Authority</t>
  </si>
  <si>
    <t>Youngstown, OH-PA</t>
  </si>
  <si>
    <t>Shenango Valley Shuttle Service</t>
  </si>
  <si>
    <t>Western Reserve Transit Authority</t>
  </si>
  <si>
    <t>6. Agencies that contract for public transportation service from a private operator, and which otherwise qualify for an operating cap under this provision, have been credited with the vehicle revenue hours reported by the private provider that are attributable to the public agency.</t>
  </si>
  <si>
    <t>FY 2014 Maximum Amount of Section 5307 Operating Assistance</t>
  </si>
  <si>
    <t>Updated March 20, 2014 to correct typographical errors in column titles and eligible percent factor category.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</si>
</sst>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_(&quot;$&quot;* \(#,##0\);_(&quot;$&quot;* &quot;-&quot;??_);_(@_)"/>
    <numFmt numFmtId="165" formatCode="0.000%"/>
  </numFmts>
  <fonts count="23" x14ac:knownFonts="1">
    <font>
      <sz val="11"/>
      <color theme="1"/>
      <name val="Calibri"/>
      <family val="2"/>
      <scheme val="minor"/>
    </font>
    <font>
      <sz val="11"/>
      <color theme="1"/>
      <name val="Calibri"/>
      <family val="2"/>
      <scheme val="minor"/>
    </font>
    <font>
      <sz val="10"/>
      <color indexed="8"/>
      <name val="Arial"/>
      <family val="2"/>
    </font>
    <font>
      <b/>
      <sz val="14"/>
      <name val="Arial"/>
      <family val="2"/>
    </font>
    <font>
      <b/>
      <sz val="12"/>
      <name val="Arial"/>
      <family val="2"/>
    </font>
    <font>
      <i/>
      <sz val="11"/>
      <name val="Arial"/>
      <family val="2"/>
    </font>
    <font>
      <b/>
      <i/>
      <u/>
      <sz val="14"/>
      <color rgb="FF000000"/>
      <name val="Calibri"/>
      <family val="2"/>
    </font>
    <font>
      <i/>
      <sz val="8"/>
      <color rgb="FF000000"/>
      <name val="Calibri"/>
      <family val="2"/>
    </font>
    <font>
      <i/>
      <sz val="8"/>
      <color theme="1"/>
      <name val="Calibri"/>
      <family val="2"/>
      <scheme val="minor"/>
    </font>
    <font>
      <i/>
      <sz val="12"/>
      <color theme="1"/>
      <name val="Calibri"/>
      <family val="2"/>
      <scheme val="minor"/>
    </font>
    <font>
      <b/>
      <i/>
      <sz val="12"/>
      <color theme="1"/>
      <name val="Calibri"/>
      <family val="2"/>
      <scheme val="minor"/>
    </font>
    <font>
      <i/>
      <sz val="11"/>
      <color theme="1"/>
      <name val="Calibri"/>
      <family val="2"/>
      <scheme val="minor"/>
    </font>
    <font>
      <sz val="12"/>
      <color theme="1"/>
      <name val="Calibri"/>
      <family val="2"/>
      <scheme val="minor"/>
    </font>
    <font>
      <b/>
      <sz val="8"/>
      <color rgb="FF000000"/>
      <name val="Calibri"/>
      <family val="2"/>
    </font>
    <font>
      <sz val="8"/>
      <color rgb="FF000000"/>
      <name val="Calibri"/>
      <family val="2"/>
    </font>
    <font>
      <sz val="8"/>
      <color theme="1"/>
      <name val="Calibri"/>
      <family val="2"/>
      <scheme val="minor"/>
    </font>
    <font>
      <b/>
      <sz val="8"/>
      <color theme="1"/>
      <name val="Calibri"/>
      <family val="2"/>
      <scheme val="minor"/>
    </font>
    <font>
      <sz val="10"/>
      <name val="Arial"/>
      <family val="2"/>
    </font>
    <font>
      <sz val="8"/>
      <name val="Calibri"/>
      <family val="2"/>
    </font>
    <font>
      <sz val="8"/>
      <name val="Calibri"/>
      <family val="2"/>
      <scheme val="minor"/>
    </font>
    <font>
      <b/>
      <sz val="8"/>
      <name val="Calibri"/>
      <family val="2"/>
      <scheme val="minor"/>
    </font>
    <font>
      <i/>
      <sz val="10"/>
      <name val="Arial"/>
      <family val="2"/>
    </font>
    <font>
      <i/>
      <sz val="10"/>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7" fillId="0" borderId="0"/>
    <xf numFmtId="0" fontId="1" fillId="0" borderId="0"/>
  </cellStyleXfs>
  <cellXfs count="64">
    <xf numFmtId="0" fontId="0" fillId="0" borderId="0" xfId="0"/>
    <xf numFmtId="0" fontId="1" fillId="0" borderId="0" xfId="3"/>
    <xf numFmtId="164" fontId="1" fillId="0" borderId="0" xfId="1" applyNumberFormat="1"/>
    <xf numFmtId="0" fontId="6" fillId="0" borderId="4" xfId="3" applyFont="1" applyFill="1" applyBorder="1" applyAlignment="1" applyProtection="1">
      <alignment vertical="center"/>
    </xf>
    <xf numFmtId="0" fontId="7" fillId="0" borderId="0" xfId="3" applyFont="1" applyFill="1" applyBorder="1" applyAlignment="1" applyProtection="1">
      <alignment vertical="center" wrapText="1"/>
    </xf>
    <xf numFmtId="3" fontId="7" fillId="0" borderId="0" xfId="3" applyNumberFormat="1" applyFont="1" applyFill="1" applyBorder="1" applyAlignment="1" applyProtection="1">
      <alignment horizontal="center" vertical="center"/>
    </xf>
    <xf numFmtId="164" fontId="8" fillId="0" borderId="0" xfId="5" applyNumberFormat="1" applyFont="1" applyFill="1" applyBorder="1" applyAlignment="1">
      <alignment horizontal="right" vertical="center"/>
    </xf>
    <xf numFmtId="165" fontId="8" fillId="0" borderId="0" xfId="6" applyNumberFormat="1" applyFont="1" applyFill="1" applyBorder="1" applyAlignment="1">
      <alignment horizontal="right" vertical="center"/>
    </xf>
    <xf numFmtId="9" fontId="8" fillId="0" borderId="0" xfId="6" applyFont="1" applyFill="1" applyBorder="1" applyAlignment="1">
      <alignment horizontal="right" vertical="center"/>
    </xf>
    <xf numFmtId="164" fontId="8" fillId="0" borderId="5" xfId="3" applyNumberFormat="1" applyFont="1" applyFill="1" applyBorder="1" applyAlignment="1">
      <alignment horizontal="right" vertical="center"/>
    </xf>
    <xf numFmtId="0" fontId="1" fillId="0" borderId="0" xfId="3" applyAlignment="1">
      <alignment vertical="center"/>
    </xf>
    <xf numFmtId="164" fontId="1" fillId="0" borderId="0" xfId="1" applyNumberFormat="1" applyAlignment="1">
      <alignment vertical="center"/>
    </xf>
    <xf numFmtId="0" fontId="9" fillId="0" borderId="4" xfId="3" applyFont="1" applyFill="1" applyBorder="1" applyAlignment="1">
      <alignment vertical="center"/>
    </xf>
    <xf numFmtId="0" fontId="11" fillId="0" borderId="0" xfId="3" applyFont="1" applyBorder="1" applyAlignment="1">
      <alignment vertical="center"/>
    </xf>
    <xf numFmtId="0" fontId="11" fillId="0" borderId="0" xfId="3" applyFont="1" applyBorder="1" applyAlignment="1">
      <alignment horizontal="right" vertical="center"/>
    </xf>
    <xf numFmtId="0" fontId="11" fillId="0" borderId="5" xfId="3" applyFont="1" applyBorder="1" applyAlignment="1">
      <alignment horizontal="right" vertical="center"/>
    </xf>
    <xf numFmtId="0" fontId="12" fillId="0" borderId="9" xfId="3" applyFont="1" applyFill="1" applyBorder="1"/>
    <xf numFmtId="0" fontId="1" fillId="0" borderId="10" xfId="3" applyBorder="1"/>
    <xf numFmtId="0" fontId="1" fillId="0" borderId="10" xfId="3" applyBorder="1" applyAlignment="1">
      <alignment horizontal="right"/>
    </xf>
    <xf numFmtId="0" fontId="1" fillId="0" borderId="11" xfId="3" applyBorder="1" applyAlignment="1">
      <alignment horizontal="right"/>
    </xf>
    <xf numFmtId="0" fontId="0" fillId="0" borderId="0" xfId="3" applyFont="1"/>
    <xf numFmtId="0" fontId="13" fillId="2" borderId="12" xfId="3" applyFont="1" applyFill="1" applyBorder="1" applyAlignment="1" applyProtection="1">
      <alignment horizontal="center" vertical="center" wrapText="1"/>
    </xf>
    <xf numFmtId="3" fontId="13" fillId="2" borderId="12" xfId="3" applyNumberFormat="1" applyFont="1" applyFill="1" applyBorder="1" applyAlignment="1" applyProtection="1">
      <alignment horizontal="center" vertical="center" wrapText="1"/>
    </xf>
    <xf numFmtId="164" fontId="0" fillId="0" borderId="0" xfId="1" applyNumberFormat="1" applyFont="1"/>
    <xf numFmtId="0" fontId="14" fillId="0" borderId="12" xfId="3" applyFont="1" applyFill="1" applyBorder="1" applyAlignment="1" applyProtection="1">
      <alignment vertical="center"/>
    </xf>
    <xf numFmtId="0" fontId="14" fillId="0" borderId="12" xfId="3" applyFont="1" applyFill="1" applyBorder="1" applyAlignment="1" applyProtection="1">
      <alignment vertical="center" wrapText="1"/>
    </xf>
    <xf numFmtId="3" fontId="14" fillId="0" borderId="12" xfId="3" applyNumberFormat="1" applyFont="1" applyFill="1" applyBorder="1" applyAlignment="1" applyProtection="1">
      <alignment horizontal="center" vertical="center"/>
    </xf>
    <xf numFmtId="164" fontId="15" fillId="0" borderId="12" xfId="5" applyNumberFormat="1" applyFont="1" applyFill="1" applyBorder="1" applyAlignment="1">
      <alignment horizontal="right" vertical="center"/>
    </xf>
    <xf numFmtId="165" fontId="15" fillId="0" borderId="12" xfId="6" applyNumberFormat="1" applyFont="1" applyFill="1" applyBorder="1" applyAlignment="1">
      <alignment horizontal="right" vertical="center"/>
    </xf>
    <xf numFmtId="9" fontId="15" fillId="0" borderId="12" xfId="6" applyFont="1" applyFill="1" applyBorder="1" applyAlignment="1">
      <alignment horizontal="right" vertical="center"/>
    </xf>
    <xf numFmtId="164" fontId="16" fillId="0" borderId="12" xfId="3" applyNumberFormat="1" applyFont="1" applyFill="1" applyBorder="1" applyAlignment="1">
      <alignment horizontal="right" vertical="center"/>
    </xf>
    <xf numFmtId="9" fontId="1" fillId="0" borderId="0" xfId="2"/>
    <xf numFmtId="0" fontId="1" fillId="0" borderId="0" xfId="3" applyAlignment="1">
      <alignment horizontal="right"/>
    </xf>
    <xf numFmtId="164" fontId="1" fillId="0" borderId="0" xfId="3" applyNumberFormat="1" applyAlignment="1">
      <alignment horizontal="right"/>
    </xf>
    <xf numFmtId="0" fontId="18" fillId="0" borderId="12" xfId="3" applyFont="1" applyFill="1" applyBorder="1" applyAlignment="1" applyProtection="1">
      <alignment vertical="center"/>
    </xf>
    <xf numFmtId="0" fontId="18" fillId="0" borderId="12" xfId="3" applyFont="1" applyFill="1" applyBorder="1" applyAlignment="1" applyProtection="1">
      <alignment vertical="center" wrapText="1"/>
    </xf>
    <xf numFmtId="3" fontId="18" fillId="0" borderId="12" xfId="3" applyNumberFormat="1" applyFont="1" applyFill="1" applyBorder="1" applyAlignment="1" applyProtection="1">
      <alignment horizontal="center" vertical="center"/>
    </xf>
    <xf numFmtId="164" fontId="19" fillId="0" borderId="12" xfId="5" applyNumberFormat="1" applyFont="1" applyFill="1" applyBorder="1" applyAlignment="1">
      <alignment horizontal="right" vertical="center"/>
    </xf>
    <xf numFmtId="165" fontId="19" fillId="0" borderId="12" xfId="6" applyNumberFormat="1" applyFont="1" applyFill="1" applyBorder="1" applyAlignment="1">
      <alignment horizontal="right" vertical="center"/>
    </xf>
    <xf numFmtId="9" fontId="19" fillId="0" borderId="12" xfId="6" applyFont="1" applyFill="1" applyBorder="1" applyAlignment="1">
      <alignment horizontal="right" vertical="center"/>
    </xf>
    <xf numFmtId="164" fontId="20" fillId="0" borderId="12" xfId="3" applyNumberFormat="1" applyFont="1" applyFill="1" applyBorder="1" applyAlignment="1">
      <alignment horizontal="right" vertical="center"/>
    </xf>
    <xf numFmtId="0" fontId="9" fillId="0" borderId="4" xfId="3" applyFont="1" applyFill="1" applyBorder="1" applyAlignment="1">
      <alignment vertical="center" wrapText="1"/>
    </xf>
    <xf numFmtId="0" fontId="11" fillId="0" borderId="0" xfId="3" applyFont="1" applyBorder="1" applyAlignment="1">
      <alignment vertical="center" wrapText="1"/>
    </xf>
    <xf numFmtId="0" fontId="11" fillId="0" borderId="5" xfId="3" applyFont="1" applyBorder="1" applyAlignment="1">
      <alignment vertical="center" wrapText="1"/>
    </xf>
    <xf numFmtId="0" fontId="9" fillId="0" borderId="4" xfId="3" applyFont="1" applyBorder="1" applyAlignment="1">
      <alignment horizontal="left" vertical="center" wrapText="1"/>
    </xf>
    <xf numFmtId="0" fontId="9" fillId="0" borderId="0" xfId="3" applyFont="1" applyBorder="1" applyAlignment="1">
      <alignment horizontal="left" vertical="center" wrapText="1"/>
    </xf>
    <xf numFmtId="0" fontId="9" fillId="0" borderId="5" xfId="3" applyFont="1" applyBorder="1" applyAlignment="1">
      <alignment horizontal="left" vertical="center" wrapText="1"/>
    </xf>
    <xf numFmtId="0" fontId="3" fillId="0" borderId="1" xfId="4" applyFont="1" applyBorder="1" applyAlignment="1" applyProtection="1">
      <alignment horizontal="center" vertical="center"/>
    </xf>
    <xf numFmtId="0" fontId="3" fillId="0" borderId="2" xfId="4" applyFont="1" applyBorder="1" applyAlignment="1" applyProtection="1">
      <alignment horizontal="center" vertical="center"/>
    </xf>
    <xf numFmtId="0" fontId="1" fillId="0" borderId="2" xfId="3" applyBorder="1" applyAlignment="1"/>
    <xf numFmtId="0" fontId="1" fillId="0" borderId="3" xfId="3" applyBorder="1" applyAlignment="1"/>
    <xf numFmtId="0" fontId="3" fillId="0" borderId="4" xfId="4" applyFont="1" applyBorder="1" applyAlignment="1" applyProtection="1">
      <alignment horizontal="center" vertical="center"/>
    </xf>
    <xf numFmtId="0" fontId="3" fillId="0" borderId="0" xfId="4" applyFont="1" applyBorder="1" applyAlignment="1" applyProtection="1">
      <alignment horizontal="center" vertical="center"/>
    </xf>
    <xf numFmtId="0" fontId="3" fillId="0" borderId="5" xfId="4" applyFont="1" applyBorder="1" applyAlignment="1" applyProtection="1">
      <alignment horizontal="center" vertical="center"/>
    </xf>
    <xf numFmtId="0" fontId="4" fillId="0" borderId="6" xfId="4" applyFont="1" applyFill="1" applyBorder="1" applyAlignment="1" applyProtection="1">
      <alignment horizontal="center" vertical="center" wrapText="1"/>
    </xf>
    <xf numFmtId="0" fontId="4" fillId="0" borderId="7" xfId="4" applyFont="1" applyFill="1" applyBorder="1" applyAlignment="1" applyProtection="1">
      <alignment horizontal="center" vertical="center" wrapText="1"/>
    </xf>
    <xf numFmtId="0" fontId="1" fillId="0" borderId="7" xfId="3" applyBorder="1" applyAlignment="1"/>
    <xf numFmtId="0" fontId="1" fillId="0" borderId="8" xfId="3" applyBorder="1" applyAlignment="1"/>
    <xf numFmtId="0" fontId="5" fillId="0" borderId="1" xfId="4" applyFont="1" applyFill="1" applyBorder="1" applyAlignment="1" applyProtection="1">
      <alignment horizontal="center" vertical="center" wrapText="1"/>
    </xf>
    <xf numFmtId="0" fontId="1" fillId="0" borderId="2" xfId="3" applyFont="1" applyBorder="1" applyAlignment="1">
      <alignment vertical="center"/>
    </xf>
    <xf numFmtId="0" fontId="1" fillId="0" borderId="3" xfId="3" applyFont="1" applyBorder="1" applyAlignment="1">
      <alignment vertical="center"/>
    </xf>
    <xf numFmtId="0" fontId="21" fillId="0" borderId="1" xfId="4" applyFont="1" applyFill="1" applyBorder="1" applyAlignment="1" applyProtection="1">
      <alignment horizontal="center" vertical="center" wrapText="1"/>
    </xf>
    <xf numFmtId="0" fontId="22" fillId="0" borderId="2" xfId="3" applyFont="1" applyBorder="1" applyAlignment="1">
      <alignment horizontal="center" vertical="center"/>
    </xf>
    <xf numFmtId="0" fontId="22" fillId="0" borderId="3" xfId="3" applyFont="1" applyBorder="1" applyAlignment="1">
      <alignment horizontal="center" vertical="center"/>
    </xf>
  </cellXfs>
  <cellStyles count="10">
    <cellStyle name="Currency" xfId="1" builtinId="4"/>
    <cellStyle name="Currency 3" xfId="7"/>
    <cellStyle name="Currency 4" xfId="5"/>
    <cellStyle name="Normal" xfId="0" builtinId="0"/>
    <cellStyle name="Normal 2" xfId="8"/>
    <cellStyle name="Normal 5" xfId="9"/>
    <cellStyle name="Normal 6" xfId="3"/>
    <cellStyle name="Normal 8" xfId="4"/>
    <cellStyle name="Percent" xfId="2" builtin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0"/>
  <sheetViews>
    <sheetView tabSelected="1" workbookViewId="0"/>
  </sheetViews>
  <sheetFormatPr defaultRowHeight="15" x14ac:dyDescent="0.25"/>
  <cols>
    <col min="1" max="1" width="9.140625" style="1"/>
    <col min="2" max="2" width="30.28515625" style="1" customWidth="1"/>
    <col min="3" max="3" width="42.28515625" style="1" customWidth="1"/>
    <col min="4" max="4" width="9" style="32" customWidth="1"/>
    <col min="5" max="5" width="14" style="32" customWidth="1"/>
    <col min="6" max="6" width="13.7109375" style="32" customWidth="1"/>
    <col min="7" max="7" width="10.28515625" style="32" customWidth="1"/>
    <col min="8" max="8" width="21.28515625" style="32" customWidth="1"/>
    <col min="9" max="9" width="14.28515625" style="2" bestFit="1" customWidth="1"/>
    <col min="10" max="16384" width="9.140625" style="1"/>
  </cols>
  <sheetData>
    <row r="1" spans="1:11" x14ac:dyDescent="0.25">
      <c r="A1" s="20"/>
    </row>
    <row r="2" spans="1:11" ht="18" x14ac:dyDescent="0.25">
      <c r="B2" s="47" t="s">
        <v>0</v>
      </c>
      <c r="C2" s="48"/>
      <c r="D2" s="48"/>
      <c r="E2" s="49"/>
      <c r="F2" s="49"/>
      <c r="G2" s="49"/>
      <c r="H2" s="50"/>
    </row>
    <row r="3" spans="1:11" ht="18" x14ac:dyDescent="0.25">
      <c r="B3" s="51" t="s">
        <v>1</v>
      </c>
      <c r="C3" s="52"/>
      <c r="D3" s="52"/>
      <c r="E3" s="52"/>
      <c r="F3" s="52"/>
      <c r="G3" s="52"/>
      <c r="H3" s="53"/>
    </row>
    <row r="4" spans="1:11" ht="15.75" x14ac:dyDescent="0.25">
      <c r="B4" s="54" t="s">
        <v>2</v>
      </c>
      <c r="C4" s="55"/>
      <c r="D4" s="55"/>
      <c r="E4" s="56"/>
      <c r="F4" s="56"/>
      <c r="G4" s="56"/>
      <c r="H4" s="57"/>
    </row>
    <row r="5" spans="1:11" x14ac:dyDescent="0.25">
      <c r="B5" s="58" t="s">
        <v>3</v>
      </c>
      <c r="C5" s="59"/>
      <c r="D5" s="59"/>
      <c r="E5" s="59"/>
      <c r="F5" s="59"/>
      <c r="G5" s="59"/>
      <c r="H5" s="60"/>
    </row>
    <row r="6" spans="1:11" x14ac:dyDescent="0.25">
      <c r="B6" s="61" t="s">
        <v>512</v>
      </c>
      <c r="C6" s="62"/>
      <c r="D6" s="62"/>
      <c r="E6" s="62"/>
      <c r="F6" s="62"/>
      <c r="G6" s="62"/>
      <c r="H6" s="63"/>
    </row>
    <row r="7" spans="1:11" ht="18.75" x14ac:dyDescent="0.25">
      <c r="B7" s="3" t="s">
        <v>4</v>
      </c>
      <c r="C7" s="4"/>
      <c r="D7" s="5"/>
      <c r="E7" s="6"/>
      <c r="F7" s="7"/>
      <c r="G7" s="8"/>
      <c r="H7" s="9"/>
    </row>
    <row r="8" spans="1:11" s="10" customFormat="1" ht="30.75" customHeight="1" x14ac:dyDescent="0.25">
      <c r="B8" s="44" t="s">
        <v>5</v>
      </c>
      <c r="C8" s="45"/>
      <c r="D8" s="45"/>
      <c r="E8" s="45"/>
      <c r="F8" s="45"/>
      <c r="G8" s="45"/>
      <c r="H8" s="46"/>
      <c r="I8" s="11"/>
    </row>
    <row r="9" spans="1:11" s="10" customFormat="1" ht="30.75" customHeight="1" x14ac:dyDescent="0.25">
      <c r="B9" s="44" t="s">
        <v>6</v>
      </c>
      <c r="C9" s="45"/>
      <c r="D9" s="45"/>
      <c r="E9" s="45"/>
      <c r="F9" s="45"/>
      <c r="G9" s="45"/>
      <c r="H9" s="46"/>
      <c r="I9" s="11"/>
    </row>
    <row r="10" spans="1:11" s="10" customFormat="1" x14ac:dyDescent="0.25">
      <c r="B10" s="41" t="s">
        <v>7</v>
      </c>
      <c r="C10" s="42"/>
      <c r="D10" s="42"/>
      <c r="E10" s="42"/>
      <c r="F10" s="42"/>
      <c r="G10" s="42"/>
      <c r="H10" s="43"/>
      <c r="I10" s="11"/>
    </row>
    <row r="11" spans="1:11" s="10" customFormat="1" ht="30.75" customHeight="1" x14ac:dyDescent="0.25">
      <c r="B11" s="44" t="s">
        <v>8</v>
      </c>
      <c r="C11" s="45"/>
      <c r="D11" s="45"/>
      <c r="E11" s="45"/>
      <c r="F11" s="45"/>
      <c r="G11" s="45"/>
      <c r="H11" s="46"/>
      <c r="I11" s="11"/>
    </row>
    <row r="12" spans="1:11" s="10" customFormat="1" ht="15.75" x14ac:dyDescent="0.25">
      <c r="B12" s="12" t="s">
        <v>9</v>
      </c>
      <c r="C12" s="13"/>
      <c r="D12" s="14"/>
      <c r="E12" s="14"/>
      <c r="F12" s="14"/>
      <c r="G12" s="14"/>
      <c r="H12" s="15"/>
      <c r="I12" s="11"/>
    </row>
    <row r="13" spans="1:11" ht="30.75" customHeight="1" x14ac:dyDescent="0.25">
      <c r="B13" s="44" t="s">
        <v>510</v>
      </c>
      <c r="C13" s="45"/>
      <c r="D13" s="45"/>
      <c r="E13" s="45"/>
      <c r="F13" s="45"/>
      <c r="G13" s="45"/>
      <c r="H13" s="46"/>
    </row>
    <row r="14" spans="1:11" ht="15.75" x14ac:dyDescent="0.25">
      <c r="B14" s="16"/>
      <c r="C14" s="17"/>
      <c r="D14" s="18"/>
      <c r="E14" s="18"/>
      <c r="F14" s="18"/>
      <c r="G14" s="18"/>
      <c r="H14" s="19"/>
    </row>
    <row r="15" spans="1:11" ht="67.5" x14ac:dyDescent="0.25">
      <c r="A15" s="20"/>
      <c r="B15" s="21" t="s">
        <v>10</v>
      </c>
      <c r="C15" s="21" t="s">
        <v>11</v>
      </c>
      <c r="D15" s="22" t="s">
        <v>12</v>
      </c>
      <c r="E15" s="22" t="s">
        <v>13</v>
      </c>
      <c r="F15" s="22" t="s">
        <v>14</v>
      </c>
      <c r="G15" s="22" t="s">
        <v>15</v>
      </c>
      <c r="H15" s="22" t="s">
        <v>511</v>
      </c>
      <c r="I15" s="23"/>
      <c r="J15" s="20"/>
      <c r="K15" s="20"/>
    </row>
    <row r="16" spans="1:11" x14ac:dyDescent="0.25">
      <c r="B16" s="24" t="s">
        <v>16</v>
      </c>
      <c r="C16" s="25" t="s">
        <v>17</v>
      </c>
      <c r="D16" s="26">
        <v>13</v>
      </c>
      <c r="E16" s="27">
        <v>3228317</v>
      </c>
      <c r="F16" s="28">
        <v>1</v>
      </c>
      <c r="G16" s="29">
        <v>0.75</v>
      </c>
      <c r="H16" s="30">
        <v>2421237.75</v>
      </c>
      <c r="J16" s="31"/>
    </row>
    <row r="17" spans="2:11" x14ac:dyDescent="0.25">
      <c r="B17" s="24" t="s">
        <v>18</v>
      </c>
      <c r="C17" s="25" t="s">
        <v>19</v>
      </c>
      <c r="D17" s="26">
        <v>2</v>
      </c>
      <c r="E17" s="27">
        <v>2834990</v>
      </c>
      <c r="F17" s="28">
        <v>4.8205696840528785E-2</v>
      </c>
      <c r="G17" s="29">
        <v>0.75</v>
      </c>
      <c r="H17" s="30">
        <v>102497.00136444802</v>
      </c>
      <c r="J17" s="31"/>
      <c r="K17" s="20"/>
    </row>
    <row r="18" spans="2:11" x14ac:dyDescent="0.25">
      <c r="B18" s="24" t="s">
        <v>18</v>
      </c>
      <c r="C18" s="25" t="s">
        <v>20</v>
      </c>
      <c r="D18" s="26">
        <v>7</v>
      </c>
      <c r="E18" s="27">
        <v>2834990</v>
      </c>
      <c r="F18" s="28">
        <v>6.3643040235016268E-2</v>
      </c>
      <c r="G18" s="29">
        <v>0.75</v>
      </c>
      <c r="H18" s="30">
        <v>135320.53697690158</v>
      </c>
      <c r="J18" s="31"/>
      <c r="K18" s="20"/>
    </row>
    <row r="19" spans="2:11" x14ac:dyDescent="0.25">
      <c r="B19" s="24" t="s">
        <v>18</v>
      </c>
      <c r="C19" s="25" t="s">
        <v>21</v>
      </c>
      <c r="D19" s="26">
        <v>1</v>
      </c>
      <c r="E19" s="27">
        <v>2834990</v>
      </c>
      <c r="F19" s="28">
        <v>2.0772731200138245E-2</v>
      </c>
      <c r="G19" s="29">
        <v>0.75</v>
      </c>
      <c r="H19" s="30">
        <v>44167.863918809941</v>
      </c>
      <c r="J19" s="31"/>
      <c r="K19" s="20"/>
    </row>
    <row r="20" spans="2:11" x14ac:dyDescent="0.25">
      <c r="B20" s="24" t="s">
        <v>22</v>
      </c>
      <c r="C20" s="25" t="s">
        <v>23</v>
      </c>
      <c r="D20" s="26">
        <v>24</v>
      </c>
      <c r="E20" s="27">
        <v>6917556</v>
      </c>
      <c r="F20" s="28">
        <v>0.23123429719976246</v>
      </c>
      <c r="G20" s="29">
        <v>0.75</v>
      </c>
      <c r="H20" s="30">
        <v>1199682.1499999999</v>
      </c>
      <c r="J20" s="31"/>
    </row>
    <row r="21" spans="2:11" x14ac:dyDescent="0.25">
      <c r="B21" s="24" t="s">
        <v>24</v>
      </c>
      <c r="C21" s="25" t="s">
        <v>25</v>
      </c>
      <c r="D21" s="26">
        <v>3</v>
      </c>
      <c r="E21" s="27">
        <v>11768572</v>
      </c>
      <c r="F21" s="28">
        <v>2.99639323037085E-3</v>
      </c>
      <c r="G21" s="29">
        <v>0.75</v>
      </c>
      <c r="H21" s="30">
        <v>26447.452103948952</v>
      </c>
      <c r="J21" s="31"/>
    </row>
    <row r="22" spans="2:11" x14ac:dyDescent="0.25">
      <c r="B22" s="24" t="s">
        <v>26</v>
      </c>
      <c r="C22" s="25" t="s">
        <v>27</v>
      </c>
      <c r="D22" s="26">
        <v>2</v>
      </c>
      <c r="E22" s="27">
        <v>18723037</v>
      </c>
      <c r="F22" s="28">
        <v>8.6666545282400489E-2</v>
      </c>
      <c r="G22" s="29">
        <v>0.75</v>
      </c>
      <c r="H22" s="30">
        <v>1216995.70048842</v>
      </c>
      <c r="J22" s="31"/>
      <c r="K22" s="20"/>
    </row>
    <row r="23" spans="2:11" x14ac:dyDescent="0.25">
      <c r="B23" s="24" t="s">
        <v>28</v>
      </c>
      <c r="C23" s="25" t="s">
        <v>29</v>
      </c>
      <c r="D23" s="26">
        <v>69</v>
      </c>
      <c r="E23" s="27">
        <v>8462915</v>
      </c>
      <c r="F23" s="28">
        <v>0.99451550366607822</v>
      </c>
      <c r="G23" s="29">
        <v>0.75</v>
      </c>
      <c r="H23" s="30">
        <v>6312375.1302811559</v>
      </c>
      <c r="J23" s="31"/>
    </row>
    <row r="24" spans="2:11" ht="22.5" x14ac:dyDescent="0.25">
      <c r="B24" s="24" t="s">
        <v>30</v>
      </c>
      <c r="C24" s="25" t="s">
        <v>31</v>
      </c>
      <c r="D24" s="26">
        <v>43</v>
      </c>
      <c r="E24" s="27">
        <v>14365545</v>
      </c>
      <c r="F24" s="28">
        <v>0.84331122346218046</v>
      </c>
      <c r="G24" s="29">
        <v>0.75</v>
      </c>
      <c r="H24" s="30">
        <v>9085968.997238256</v>
      </c>
      <c r="J24" s="31"/>
    </row>
    <row r="25" spans="2:11" x14ac:dyDescent="0.25">
      <c r="B25" s="24" t="s">
        <v>32</v>
      </c>
      <c r="C25" s="25" t="s">
        <v>33</v>
      </c>
      <c r="D25" s="26">
        <v>68</v>
      </c>
      <c r="E25" s="27">
        <v>6457306</v>
      </c>
      <c r="F25" s="28">
        <v>0.6616952359985292</v>
      </c>
      <c r="G25" s="29">
        <v>0.75</v>
      </c>
      <c r="H25" s="30">
        <v>3204576.4631885388</v>
      </c>
      <c r="J25" s="31"/>
    </row>
    <row r="26" spans="2:11" x14ac:dyDescent="0.25">
      <c r="B26" s="24" t="s">
        <v>32</v>
      </c>
      <c r="C26" s="25" t="s">
        <v>34</v>
      </c>
      <c r="D26" s="26">
        <v>36</v>
      </c>
      <c r="E26" s="27">
        <v>6457306</v>
      </c>
      <c r="F26" s="28">
        <v>0.24009480693158583</v>
      </c>
      <c r="G26" s="29">
        <v>0.75</v>
      </c>
      <c r="H26" s="30">
        <v>1162774.2280261281</v>
      </c>
      <c r="J26" s="31"/>
    </row>
    <row r="27" spans="2:11" x14ac:dyDescent="0.25">
      <c r="B27" s="24" t="s">
        <v>35</v>
      </c>
      <c r="C27" s="25" t="s">
        <v>36</v>
      </c>
      <c r="D27" s="26">
        <v>53</v>
      </c>
      <c r="E27" s="27">
        <v>6097356</v>
      </c>
      <c r="F27" s="28">
        <v>0.74759710748115615</v>
      </c>
      <c r="G27" s="29">
        <v>0.75</v>
      </c>
      <c r="H27" s="30">
        <v>3418774.2816621545</v>
      </c>
      <c r="J27" s="31"/>
    </row>
    <row r="28" spans="2:11" x14ac:dyDescent="0.25">
      <c r="B28" s="24" t="s">
        <v>37</v>
      </c>
      <c r="C28" s="25" t="s">
        <v>38</v>
      </c>
      <c r="D28" s="26">
        <v>32</v>
      </c>
      <c r="E28" s="27">
        <v>2622845</v>
      </c>
      <c r="F28" s="28">
        <v>1</v>
      </c>
      <c r="G28" s="29">
        <v>0.75</v>
      </c>
      <c r="H28" s="30">
        <v>1967133.75</v>
      </c>
      <c r="J28" s="31"/>
    </row>
    <row r="29" spans="2:11" x14ac:dyDescent="0.25">
      <c r="B29" s="24" t="s">
        <v>39</v>
      </c>
      <c r="C29" s="25" t="s">
        <v>40</v>
      </c>
      <c r="D29" s="26">
        <v>16</v>
      </c>
      <c r="E29" s="27">
        <v>2146455</v>
      </c>
      <c r="F29" s="28">
        <v>1</v>
      </c>
      <c r="G29" s="29">
        <v>0.75</v>
      </c>
      <c r="H29" s="30">
        <v>1609841.25</v>
      </c>
      <c r="J29" s="31"/>
      <c r="K29" s="20"/>
    </row>
    <row r="30" spans="2:11" x14ac:dyDescent="0.25">
      <c r="B30" s="24" t="s">
        <v>41</v>
      </c>
      <c r="C30" s="25" t="s">
        <v>42</v>
      </c>
      <c r="D30" s="26">
        <v>2</v>
      </c>
      <c r="E30" s="27">
        <v>67129793</v>
      </c>
      <c r="F30" s="28">
        <v>1.5215458703806955E-3</v>
      </c>
      <c r="G30" s="29">
        <v>0.75</v>
      </c>
      <c r="H30" s="30">
        <v>76605.794488995685</v>
      </c>
      <c r="J30" s="31"/>
      <c r="K30" s="20"/>
    </row>
    <row r="31" spans="2:11" x14ac:dyDescent="0.25">
      <c r="B31" s="24" t="s">
        <v>41</v>
      </c>
      <c r="C31" s="25" t="s">
        <v>43</v>
      </c>
      <c r="D31" s="26">
        <v>76</v>
      </c>
      <c r="E31" s="27">
        <v>67129793</v>
      </c>
      <c r="F31" s="28">
        <v>5.4440838212513637E-2</v>
      </c>
      <c r="G31" s="29">
        <v>0.5</v>
      </c>
      <c r="H31" s="30">
        <v>1827301.0999762653</v>
      </c>
      <c r="J31" s="31"/>
    </row>
    <row r="32" spans="2:11" x14ac:dyDescent="0.25">
      <c r="B32" s="24" t="s">
        <v>41</v>
      </c>
      <c r="C32" s="25" t="s">
        <v>44</v>
      </c>
      <c r="D32" s="26">
        <v>63</v>
      </c>
      <c r="E32" s="27">
        <v>67129793</v>
      </c>
      <c r="F32" s="28">
        <v>3.3815001706367205E-2</v>
      </c>
      <c r="G32" s="29">
        <v>0.75</v>
      </c>
      <c r="H32" s="30">
        <v>1702495.5486323079</v>
      </c>
      <c r="J32" s="31"/>
    </row>
    <row r="33" spans="2:11" x14ac:dyDescent="0.25">
      <c r="B33" s="24" t="s">
        <v>45</v>
      </c>
      <c r="C33" s="25" t="s">
        <v>46</v>
      </c>
      <c r="D33" s="26">
        <v>23</v>
      </c>
      <c r="E33" s="27">
        <v>12204588</v>
      </c>
      <c r="F33" s="28">
        <v>4.9785547793006028E-3</v>
      </c>
      <c r="G33" s="29">
        <v>0.75</v>
      </c>
      <c r="H33" s="30">
        <v>45570.907437596092</v>
      </c>
      <c r="J33" s="31"/>
      <c r="K33" s="20"/>
    </row>
    <row r="34" spans="2:11" x14ac:dyDescent="0.25">
      <c r="B34" s="24" t="s">
        <v>47</v>
      </c>
      <c r="C34" s="25" t="s">
        <v>48</v>
      </c>
      <c r="D34" s="26">
        <v>12</v>
      </c>
      <c r="E34" s="27">
        <v>2765166</v>
      </c>
      <c r="F34" s="28">
        <v>0.87184373511195812</v>
      </c>
      <c r="G34" s="29">
        <v>0.75</v>
      </c>
      <c r="H34" s="30">
        <v>1808094.4902334446</v>
      </c>
      <c r="J34" s="31"/>
    </row>
    <row r="35" spans="2:11" x14ac:dyDescent="0.25">
      <c r="B35" s="24" t="s">
        <v>47</v>
      </c>
      <c r="C35" s="25" t="s">
        <v>49</v>
      </c>
      <c r="D35" s="26">
        <v>3</v>
      </c>
      <c r="E35" s="27">
        <v>2765166</v>
      </c>
      <c r="F35" s="28">
        <v>0.12815626488804194</v>
      </c>
      <c r="G35" s="29">
        <v>0.75</v>
      </c>
      <c r="H35" s="30">
        <v>265780.00976655551</v>
      </c>
      <c r="J35" s="31"/>
      <c r="K35" s="20"/>
    </row>
    <row r="36" spans="2:11" x14ac:dyDescent="0.25">
      <c r="B36" s="24" t="s">
        <v>50</v>
      </c>
      <c r="C36" s="25" t="s">
        <v>51</v>
      </c>
      <c r="D36" s="26">
        <v>70</v>
      </c>
      <c r="E36" s="27">
        <v>7431932</v>
      </c>
      <c r="F36" s="28">
        <v>0.97371008981839635</v>
      </c>
      <c r="G36" s="29">
        <v>0.75</v>
      </c>
      <c r="H36" s="30">
        <v>5427410.381433161</v>
      </c>
      <c r="J36" s="31"/>
    </row>
    <row r="37" spans="2:11" x14ac:dyDescent="0.25">
      <c r="B37" s="24" t="s">
        <v>52</v>
      </c>
      <c r="C37" s="25" t="s">
        <v>53</v>
      </c>
      <c r="D37" s="26">
        <v>16</v>
      </c>
      <c r="E37" s="27">
        <v>62218589</v>
      </c>
      <c r="F37" s="28">
        <v>1.913354421176201E-2</v>
      </c>
      <c r="G37" s="29">
        <v>0.75</v>
      </c>
      <c r="H37" s="30">
        <v>892846.59256871208</v>
      </c>
      <c r="J37" s="31"/>
    </row>
    <row r="38" spans="2:11" ht="22.5" x14ac:dyDescent="0.25">
      <c r="B38" s="24" t="s">
        <v>52</v>
      </c>
      <c r="C38" s="25" t="s">
        <v>54</v>
      </c>
      <c r="D38" s="26">
        <v>24</v>
      </c>
      <c r="E38" s="27">
        <v>62218589</v>
      </c>
      <c r="F38" s="28">
        <v>1.9702208539881024E-3</v>
      </c>
      <c r="G38" s="29">
        <v>0.75</v>
      </c>
      <c r="H38" s="30">
        <v>91938.271165136073</v>
      </c>
      <c r="J38" s="31"/>
      <c r="K38" s="20"/>
    </row>
    <row r="39" spans="2:11" x14ac:dyDescent="0.25">
      <c r="B39" s="24" t="s">
        <v>55</v>
      </c>
      <c r="C39" s="25" t="s">
        <v>56</v>
      </c>
      <c r="D39" s="26">
        <f>27</f>
        <v>27</v>
      </c>
      <c r="E39" s="27">
        <v>7865062</v>
      </c>
      <c r="F39" s="28">
        <f>85.4945150774455%</f>
        <v>0.85494515077445499</v>
      </c>
      <c r="G39" s="29">
        <v>0.75</v>
      </c>
      <c r="H39" s="30">
        <f>5043147.46308033</f>
        <v>5043147.4630803298</v>
      </c>
      <c r="J39" s="31"/>
    </row>
    <row r="40" spans="2:11" x14ac:dyDescent="0.25">
      <c r="B40" s="24" t="s">
        <v>55</v>
      </c>
      <c r="C40" s="25" t="s">
        <v>57</v>
      </c>
      <c r="D40" s="26">
        <v>39</v>
      </c>
      <c r="E40" s="27">
        <v>7865062</v>
      </c>
      <c r="F40" s="28">
        <v>7.1230895105504927E-2</v>
      </c>
      <c r="G40" s="29">
        <v>0.75</v>
      </c>
      <c r="H40" s="30">
        <v>420176.55474021961</v>
      </c>
      <c r="J40" s="31"/>
    </row>
    <row r="41" spans="2:11" x14ac:dyDescent="0.25">
      <c r="B41" s="24" t="s">
        <v>58</v>
      </c>
      <c r="C41" s="25" t="s">
        <v>59</v>
      </c>
      <c r="D41" s="26">
        <v>43</v>
      </c>
      <c r="E41" s="27">
        <v>5033144</v>
      </c>
      <c r="F41" s="28">
        <v>1</v>
      </c>
      <c r="G41" s="29">
        <v>0.75</v>
      </c>
      <c r="H41" s="30">
        <v>3774858</v>
      </c>
      <c r="J41" s="31"/>
    </row>
    <row r="42" spans="2:11" x14ac:dyDescent="0.25">
      <c r="B42" s="24" t="s">
        <v>60</v>
      </c>
      <c r="C42" s="25" t="s">
        <v>61</v>
      </c>
      <c r="D42" s="26">
        <v>68</v>
      </c>
      <c r="E42" s="27">
        <v>6944252</v>
      </c>
      <c r="F42" s="28">
        <v>0.95152178814132504</v>
      </c>
      <c r="G42" s="29">
        <v>0.75</v>
      </c>
      <c r="H42" s="30">
        <v>4955705.3102579797</v>
      </c>
      <c r="J42" s="31"/>
    </row>
    <row r="43" spans="2:11" x14ac:dyDescent="0.25">
      <c r="B43" s="24" t="s">
        <v>62</v>
      </c>
      <c r="C43" s="25" t="s">
        <v>63</v>
      </c>
      <c r="D43" s="26">
        <v>36</v>
      </c>
      <c r="E43" s="27">
        <v>3502704</v>
      </c>
      <c r="F43" s="28">
        <v>1</v>
      </c>
      <c r="G43" s="29">
        <v>0.75</v>
      </c>
      <c r="H43" s="30">
        <v>2627028</v>
      </c>
      <c r="J43" s="31"/>
    </row>
    <row r="44" spans="2:11" x14ac:dyDescent="0.25">
      <c r="B44" s="24" t="s">
        <v>64</v>
      </c>
      <c r="C44" s="25" t="s">
        <v>65</v>
      </c>
      <c r="D44" s="26">
        <v>16</v>
      </c>
      <c r="E44" s="27">
        <v>3383070</v>
      </c>
      <c r="F44" s="28">
        <v>0.85369895386034178</v>
      </c>
      <c r="G44" s="29">
        <v>0.75</v>
      </c>
      <c r="H44" s="30">
        <v>2166092.48987723</v>
      </c>
      <c r="J44" s="31"/>
    </row>
    <row r="45" spans="2:11" x14ac:dyDescent="0.25">
      <c r="B45" s="24" t="s">
        <v>64</v>
      </c>
      <c r="C45" s="25" t="s">
        <v>66</v>
      </c>
      <c r="D45" s="26">
        <v>46</v>
      </c>
      <c r="E45" s="27">
        <v>3383070</v>
      </c>
      <c r="F45" s="28">
        <v>0.14630104613965819</v>
      </c>
      <c r="G45" s="29">
        <v>0.75</v>
      </c>
      <c r="H45" s="30">
        <v>371210.01012277009</v>
      </c>
      <c r="J45" s="31"/>
      <c r="K45" s="20"/>
    </row>
    <row r="46" spans="2:11" x14ac:dyDescent="0.25">
      <c r="B46" s="24" t="s">
        <v>67</v>
      </c>
      <c r="C46" s="25" t="s">
        <v>68</v>
      </c>
      <c r="D46" s="26">
        <v>49</v>
      </c>
      <c r="E46" s="27">
        <v>156792957</v>
      </c>
      <c r="F46" s="28">
        <v>2.5205741536328669E-2</v>
      </c>
      <c r="G46" s="29">
        <v>0.75</v>
      </c>
      <c r="H46" s="30">
        <v>2964062.0616440214</v>
      </c>
      <c r="J46" s="31"/>
    </row>
    <row r="47" spans="2:11" x14ac:dyDescent="0.25">
      <c r="B47" s="24" t="s">
        <v>67</v>
      </c>
      <c r="C47" s="25" t="s">
        <v>69</v>
      </c>
      <c r="D47" s="26">
        <v>14</v>
      </c>
      <c r="E47" s="27">
        <v>156792957</v>
      </c>
      <c r="F47" s="28">
        <v>3.8357563006369334E-3</v>
      </c>
      <c r="G47" s="29">
        <v>0.75</v>
      </c>
      <c r="H47" s="30">
        <v>451064.67953118432</v>
      </c>
      <c r="J47" s="31"/>
    </row>
    <row r="48" spans="2:11" x14ac:dyDescent="0.25">
      <c r="B48" s="24" t="s">
        <v>67</v>
      </c>
      <c r="C48" s="25" t="s">
        <v>57</v>
      </c>
      <c r="D48" s="26">
        <v>39</v>
      </c>
      <c r="E48" s="27">
        <v>156792957</v>
      </c>
      <c r="F48" s="28">
        <v>1.4496156642450407E-2</v>
      </c>
      <c r="G48" s="29">
        <v>0.75</v>
      </c>
      <c r="H48" s="30">
        <v>1704671.4488287433</v>
      </c>
      <c r="J48" s="31"/>
    </row>
    <row r="49" spans="2:11" ht="22.5" x14ac:dyDescent="0.25">
      <c r="B49" s="24" t="s">
        <v>67</v>
      </c>
      <c r="C49" s="25" t="s">
        <v>70</v>
      </c>
      <c r="D49" s="26">
        <v>1</v>
      </c>
      <c r="E49" s="27">
        <v>156792957</v>
      </c>
      <c r="F49" s="28">
        <v>1.0743950204281968E-4</v>
      </c>
      <c r="G49" s="29">
        <v>0.75</v>
      </c>
      <c r="H49" s="30">
        <v>12634.31791792593</v>
      </c>
      <c r="J49" s="31"/>
      <c r="K49" s="20"/>
    </row>
    <row r="50" spans="2:11" x14ac:dyDescent="0.25">
      <c r="B50" s="24" t="s">
        <v>67</v>
      </c>
      <c r="C50" s="25" t="s">
        <v>71</v>
      </c>
      <c r="D50" s="26">
        <v>42</v>
      </c>
      <c r="E50" s="27">
        <v>156792957</v>
      </c>
      <c r="F50" s="28">
        <v>1.4617265617404739E-2</v>
      </c>
      <c r="G50" s="29">
        <v>0.75</v>
      </c>
      <c r="H50" s="30">
        <v>1718913.2245554898</v>
      </c>
      <c r="J50" s="31"/>
    </row>
    <row r="51" spans="2:11" x14ac:dyDescent="0.25">
      <c r="B51" s="24" t="s">
        <v>67</v>
      </c>
      <c r="C51" s="25" t="s">
        <v>72</v>
      </c>
      <c r="D51" s="26">
        <v>43</v>
      </c>
      <c r="E51" s="27">
        <v>156792957</v>
      </c>
      <c r="F51" s="28">
        <v>1.9234098155247143E-2</v>
      </c>
      <c r="G51" s="29">
        <v>0.75</v>
      </c>
      <c r="H51" s="30">
        <v>2261828.3437420833</v>
      </c>
      <c r="J51" s="31"/>
    </row>
    <row r="52" spans="2:11" x14ac:dyDescent="0.25">
      <c r="B52" s="24" t="s">
        <v>67</v>
      </c>
      <c r="C52" s="25" t="s">
        <v>73</v>
      </c>
      <c r="D52" s="26">
        <v>26</v>
      </c>
      <c r="E52" s="27">
        <v>156792957</v>
      </c>
      <c r="F52" s="28">
        <v>1.4453998454966305E-2</v>
      </c>
      <c r="G52" s="29">
        <v>0.75</v>
      </c>
      <c r="H52" s="30">
        <v>1699713.8686706987</v>
      </c>
      <c r="J52" s="31"/>
    </row>
    <row r="53" spans="2:11" x14ac:dyDescent="0.25">
      <c r="B53" s="24" t="s">
        <v>67</v>
      </c>
      <c r="C53" s="25" t="s">
        <v>74</v>
      </c>
      <c r="D53" s="26">
        <v>19</v>
      </c>
      <c r="E53" s="27">
        <v>156792957</v>
      </c>
      <c r="F53" s="28">
        <v>8.9324256632983983E-4</v>
      </c>
      <c r="G53" s="29">
        <v>0.75</v>
      </c>
      <c r="H53" s="30">
        <v>105040.60746984316</v>
      </c>
      <c r="J53" s="31"/>
    </row>
    <row r="54" spans="2:11" x14ac:dyDescent="0.25">
      <c r="B54" s="34" t="s">
        <v>67</v>
      </c>
      <c r="C54" s="35" t="s">
        <v>75</v>
      </c>
      <c r="D54" s="36">
        <v>22</v>
      </c>
      <c r="E54" s="37">
        <v>156792957</v>
      </c>
      <c r="F54" s="38">
        <v>7.1488788285542773E-3</v>
      </c>
      <c r="G54" s="39">
        <v>0.75</v>
      </c>
      <c r="H54" s="40">
        <v>840670.38807279093</v>
      </c>
      <c r="J54" s="31"/>
    </row>
    <row r="55" spans="2:11" x14ac:dyDescent="0.25">
      <c r="B55" s="24" t="s">
        <v>76</v>
      </c>
      <c r="C55" s="25" t="s">
        <v>77</v>
      </c>
      <c r="D55" s="26">
        <v>46</v>
      </c>
      <c r="E55" s="27">
        <v>27044779</v>
      </c>
      <c r="F55" s="28">
        <v>0.29563701184394581</v>
      </c>
      <c r="G55" s="29">
        <v>0.75</v>
      </c>
      <c r="H55" s="30">
        <v>5996578.2371549224</v>
      </c>
      <c r="J55" s="31"/>
    </row>
    <row r="56" spans="2:11" x14ac:dyDescent="0.25">
      <c r="B56" s="24" t="s">
        <v>76</v>
      </c>
      <c r="C56" s="25" t="s">
        <v>78</v>
      </c>
      <c r="D56" s="26">
        <v>25</v>
      </c>
      <c r="E56" s="27">
        <v>27044779</v>
      </c>
      <c r="F56" s="28">
        <v>1.4426031652451522E-2</v>
      </c>
      <c r="G56" s="29">
        <v>0.75</v>
      </c>
      <c r="H56" s="30">
        <v>292611.62841566716</v>
      </c>
      <c r="J56" s="31"/>
    </row>
    <row r="57" spans="2:11" x14ac:dyDescent="0.25">
      <c r="B57" s="24" t="s">
        <v>76</v>
      </c>
      <c r="C57" s="25" t="s">
        <v>79</v>
      </c>
      <c r="D57" s="26">
        <v>6</v>
      </c>
      <c r="E57" s="27">
        <v>27044779</v>
      </c>
      <c r="F57" s="28">
        <v>5.5618435286560082E-2</v>
      </c>
      <c r="G57" s="29">
        <v>0.75</v>
      </c>
      <c r="H57" s="30">
        <v>1128141.2179881143</v>
      </c>
      <c r="J57" s="31"/>
    </row>
    <row r="58" spans="2:11" x14ac:dyDescent="0.25">
      <c r="B58" s="24" t="s">
        <v>76</v>
      </c>
      <c r="C58" s="25" t="s">
        <v>80</v>
      </c>
      <c r="D58" s="26">
        <v>45</v>
      </c>
      <c r="E58" s="27">
        <v>27044779</v>
      </c>
      <c r="F58" s="28">
        <v>0.22391982046369088</v>
      </c>
      <c r="G58" s="29">
        <v>0.75</v>
      </c>
      <c r="H58" s="30">
        <v>4541896.5436201477</v>
      </c>
      <c r="J58" s="31"/>
    </row>
    <row r="59" spans="2:11" x14ac:dyDescent="0.25">
      <c r="B59" s="24" t="s">
        <v>76</v>
      </c>
      <c r="C59" s="25" t="s">
        <v>81</v>
      </c>
      <c r="D59" s="26">
        <v>2</v>
      </c>
      <c r="E59" s="27">
        <v>27044779</v>
      </c>
      <c r="F59" s="28">
        <v>5.6883754689329323E-3</v>
      </c>
      <c r="G59" s="29">
        <v>0.75</v>
      </c>
      <c r="H59" s="30">
        <v>115380.64306973439</v>
      </c>
      <c r="J59" s="31"/>
    </row>
    <row r="60" spans="2:11" x14ac:dyDescent="0.25">
      <c r="B60" s="24" t="s">
        <v>82</v>
      </c>
      <c r="C60" s="25" t="s">
        <v>83</v>
      </c>
      <c r="D60" s="26">
        <v>19</v>
      </c>
      <c r="E60" s="27">
        <v>2454109</v>
      </c>
      <c r="F60" s="28">
        <v>1</v>
      </c>
      <c r="G60" s="29">
        <v>0.75</v>
      </c>
      <c r="H60" s="30">
        <v>1840581.75</v>
      </c>
      <c r="J60" s="31"/>
    </row>
    <row r="61" spans="2:11" x14ac:dyDescent="0.25">
      <c r="B61" s="24" t="s">
        <v>84</v>
      </c>
      <c r="C61" s="25" t="s">
        <v>85</v>
      </c>
      <c r="D61" s="26">
        <v>34</v>
      </c>
      <c r="E61" s="27">
        <v>3593819</v>
      </c>
      <c r="F61" s="28">
        <v>1</v>
      </c>
      <c r="G61" s="29">
        <v>0.75</v>
      </c>
      <c r="H61" s="30">
        <v>2695364.25</v>
      </c>
      <c r="J61" s="31"/>
    </row>
    <row r="62" spans="2:11" x14ac:dyDescent="0.25">
      <c r="B62" s="24" t="s">
        <v>86</v>
      </c>
      <c r="C62" s="25" t="s">
        <v>66</v>
      </c>
      <c r="D62" s="26">
        <v>46</v>
      </c>
      <c r="E62" s="27">
        <v>5338103</v>
      </c>
      <c r="F62" s="28">
        <v>1</v>
      </c>
      <c r="G62" s="29">
        <v>0.75</v>
      </c>
      <c r="H62" s="30">
        <v>4003577.25</v>
      </c>
      <c r="J62" s="31"/>
    </row>
    <row r="63" spans="2:11" x14ac:dyDescent="0.25">
      <c r="B63" s="24" t="s">
        <v>87</v>
      </c>
      <c r="C63" s="25" t="s">
        <v>88</v>
      </c>
      <c r="D63" s="26">
        <v>81</v>
      </c>
      <c r="E63" s="27">
        <v>5601207</v>
      </c>
      <c r="F63" s="28">
        <v>1</v>
      </c>
      <c r="G63" s="29">
        <v>0.5</v>
      </c>
      <c r="H63" s="30">
        <v>2800603.5</v>
      </c>
      <c r="J63" s="31"/>
    </row>
    <row r="64" spans="2:11" x14ac:dyDescent="0.25">
      <c r="B64" s="24" t="s">
        <v>89</v>
      </c>
      <c r="C64" s="25" t="s">
        <v>90</v>
      </c>
      <c r="D64" s="26">
        <v>1</v>
      </c>
      <c r="E64" s="27">
        <v>17008118</v>
      </c>
      <c r="F64" s="28">
        <v>3.0419281016034676E-2</v>
      </c>
      <c r="G64" s="29">
        <v>0.75</v>
      </c>
      <c r="H64" s="30">
        <v>388031.04074690823</v>
      </c>
      <c r="J64" s="31"/>
      <c r="K64" s="20"/>
    </row>
    <row r="65" spans="2:11" x14ac:dyDescent="0.25">
      <c r="B65" s="24" t="s">
        <v>91</v>
      </c>
      <c r="C65" s="25" t="s">
        <v>92</v>
      </c>
      <c r="D65" s="26">
        <v>44</v>
      </c>
      <c r="E65" s="27">
        <v>3635357</v>
      </c>
      <c r="F65" s="28">
        <v>1</v>
      </c>
      <c r="G65" s="29">
        <v>0.75</v>
      </c>
      <c r="H65" s="30">
        <v>2726517.75</v>
      </c>
      <c r="J65" s="31"/>
    </row>
    <row r="66" spans="2:11" x14ac:dyDescent="0.25">
      <c r="B66" s="24" t="s">
        <v>93</v>
      </c>
      <c r="C66" s="25" t="s">
        <v>94</v>
      </c>
      <c r="D66" s="26">
        <v>7</v>
      </c>
      <c r="E66" s="27">
        <v>248723641</v>
      </c>
      <c r="F66" s="28">
        <v>1.013333800648547E-3</v>
      </c>
      <c r="G66" s="29">
        <v>0.75</v>
      </c>
      <c r="H66" s="30">
        <v>189030.05433425607</v>
      </c>
      <c r="J66" s="31"/>
    </row>
    <row r="67" spans="2:11" x14ac:dyDescent="0.25">
      <c r="B67" s="24" t="s">
        <v>93</v>
      </c>
      <c r="C67" s="25" t="s">
        <v>95</v>
      </c>
      <c r="D67" s="26">
        <v>3</v>
      </c>
      <c r="E67" s="27">
        <v>248723641</v>
      </c>
      <c r="F67" s="28">
        <v>6.3355100724376483E-4</v>
      </c>
      <c r="G67" s="29">
        <v>0.75</v>
      </c>
      <c r="H67" s="30">
        <v>118184.33496066493</v>
      </c>
      <c r="J67" s="31"/>
    </row>
    <row r="68" spans="2:11" x14ac:dyDescent="0.25">
      <c r="B68" s="24" t="s">
        <v>93</v>
      </c>
      <c r="C68" s="25" t="s">
        <v>96</v>
      </c>
      <c r="D68" s="26">
        <v>16</v>
      </c>
      <c r="E68" s="27">
        <v>248723641</v>
      </c>
      <c r="F68" s="28">
        <v>3.7876611526815791E-3</v>
      </c>
      <c r="G68" s="29">
        <v>0.75</v>
      </c>
      <c r="H68" s="30">
        <v>706560.6545769145</v>
      </c>
      <c r="J68" s="31"/>
    </row>
    <row r="69" spans="2:11" x14ac:dyDescent="0.25">
      <c r="B69" s="24" t="s">
        <v>97</v>
      </c>
      <c r="C69" s="25" t="s">
        <v>98</v>
      </c>
      <c r="D69" s="26">
        <v>4</v>
      </c>
      <c r="E69" s="27">
        <v>17914688</v>
      </c>
      <c r="F69" s="28">
        <v>3.8867501633427448E-2</v>
      </c>
      <c r="G69" s="29">
        <v>0.75</v>
      </c>
      <c r="H69" s="30">
        <v>522224.37382675731</v>
      </c>
      <c r="J69" s="31"/>
    </row>
    <row r="70" spans="2:11" x14ac:dyDescent="0.25">
      <c r="B70" s="24" t="s">
        <v>97</v>
      </c>
      <c r="C70" s="25" t="s">
        <v>99</v>
      </c>
      <c r="D70" s="26">
        <v>9</v>
      </c>
      <c r="E70" s="27">
        <v>17914688</v>
      </c>
      <c r="F70" s="28">
        <v>5.2892462273985898E-2</v>
      </c>
      <c r="G70" s="29">
        <v>0.75</v>
      </c>
      <c r="H70" s="30">
        <v>710663.9693926709</v>
      </c>
      <c r="J70" s="31"/>
    </row>
    <row r="71" spans="2:11" x14ac:dyDescent="0.25">
      <c r="B71" s="24" t="s">
        <v>97</v>
      </c>
      <c r="C71" s="25" t="s">
        <v>100</v>
      </c>
      <c r="D71" s="26">
        <v>82</v>
      </c>
      <c r="E71" s="27">
        <v>17914688</v>
      </c>
      <c r="F71" s="28">
        <v>0.21856066366858035</v>
      </c>
      <c r="G71" s="29">
        <v>0.5</v>
      </c>
      <c r="H71" s="30">
        <v>1957723.0493477762</v>
      </c>
      <c r="J71" s="31"/>
    </row>
    <row r="72" spans="2:11" x14ac:dyDescent="0.25">
      <c r="B72" s="24" t="s">
        <v>101</v>
      </c>
      <c r="C72" s="25" t="s">
        <v>102</v>
      </c>
      <c r="D72" s="26">
        <v>3</v>
      </c>
      <c r="E72" s="27">
        <v>26705207</v>
      </c>
      <c r="F72" s="28">
        <v>4.0546478758309579E-3</v>
      </c>
      <c r="G72" s="29">
        <v>0.75</v>
      </c>
      <c r="H72" s="30">
        <v>81210.158127132017</v>
      </c>
      <c r="J72" s="31"/>
    </row>
    <row r="73" spans="2:11" x14ac:dyDescent="0.25">
      <c r="B73" s="24" t="s">
        <v>101</v>
      </c>
      <c r="C73" s="25" t="s">
        <v>103</v>
      </c>
      <c r="D73" s="26">
        <v>24</v>
      </c>
      <c r="E73" s="27">
        <v>26705207</v>
      </c>
      <c r="F73" s="28">
        <v>7.7520743267569817E-2</v>
      </c>
      <c r="G73" s="29">
        <v>0.75</v>
      </c>
      <c r="H73" s="30">
        <v>1552655.6218157313</v>
      </c>
      <c r="J73" s="31"/>
    </row>
    <row r="74" spans="2:11" x14ac:dyDescent="0.25">
      <c r="B74" s="24" t="s">
        <v>101</v>
      </c>
      <c r="C74" s="25" t="s">
        <v>104</v>
      </c>
      <c r="D74" s="26">
        <v>4</v>
      </c>
      <c r="E74" s="27">
        <v>26705207</v>
      </c>
      <c r="F74" s="28">
        <v>1.4864469232037342E-3</v>
      </c>
      <c r="G74" s="29">
        <v>0.75</v>
      </c>
      <c r="H74" s="30">
        <v>29771.904584001619</v>
      </c>
      <c r="J74" s="31"/>
      <c r="K74" s="20"/>
    </row>
    <row r="75" spans="2:11" x14ac:dyDescent="0.25">
      <c r="B75" s="24" t="s">
        <v>101</v>
      </c>
      <c r="C75" s="25" t="s">
        <v>105</v>
      </c>
      <c r="D75" s="26">
        <v>2</v>
      </c>
      <c r="E75" s="27">
        <v>26705207</v>
      </c>
      <c r="F75" s="28">
        <v>1.3648185139831319E-2</v>
      </c>
      <c r="G75" s="29">
        <v>0.75</v>
      </c>
      <c r="H75" s="30">
        <v>273358.20700013946</v>
      </c>
      <c r="J75" s="31"/>
    </row>
    <row r="76" spans="2:11" x14ac:dyDescent="0.25">
      <c r="B76" s="24" t="s">
        <v>101</v>
      </c>
      <c r="C76" s="25" t="s">
        <v>23</v>
      </c>
      <c r="D76" s="26">
        <v>24</v>
      </c>
      <c r="E76" s="27">
        <v>26705207</v>
      </c>
      <c r="F76" s="28">
        <v>1.9495832049140965E-3</v>
      </c>
      <c r="G76" s="29">
        <v>0.75</v>
      </c>
      <c r="H76" s="30">
        <v>39048.017288215771</v>
      </c>
      <c r="J76" s="31"/>
    </row>
    <row r="77" spans="2:11" x14ac:dyDescent="0.25">
      <c r="B77" s="24" t="s">
        <v>106</v>
      </c>
      <c r="C77" s="25" t="s">
        <v>107</v>
      </c>
      <c r="D77" s="26">
        <v>37</v>
      </c>
      <c r="E77" s="27">
        <v>7080115</v>
      </c>
      <c r="F77" s="28">
        <v>1</v>
      </c>
      <c r="G77" s="29">
        <v>0.75</v>
      </c>
      <c r="H77" s="30">
        <v>5310086.25</v>
      </c>
      <c r="J77" s="31"/>
    </row>
    <row r="78" spans="2:11" x14ac:dyDescent="0.25">
      <c r="B78" s="24" t="s">
        <v>108</v>
      </c>
      <c r="C78" s="25" t="s">
        <v>109</v>
      </c>
      <c r="D78" s="26">
        <v>28</v>
      </c>
      <c r="E78" s="27">
        <v>4192562</v>
      </c>
      <c r="F78" s="28">
        <v>0.98786127640765808</v>
      </c>
      <c r="G78" s="29">
        <v>0.75</v>
      </c>
      <c r="H78" s="30">
        <v>3106252.2365536829</v>
      </c>
      <c r="J78" s="31"/>
    </row>
    <row r="79" spans="2:11" x14ac:dyDescent="0.25">
      <c r="B79" s="24" t="s">
        <v>108</v>
      </c>
      <c r="C79" s="25" t="s">
        <v>110</v>
      </c>
      <c r="D79" s="26">
        <v>19</v>
      </c>
      <c r="E79" s="27">
        <v>4192562</v>
      </c>
      <c r="F79" s="28">
        <v>1.2138723592341881E-2</v>
      </c>
      <c r="G79" s="29">
        <v>0.75</v>
      </c>
      <c r="H79" s="30">
        <v>38169.263446317047</v>
      </c>
      <c r="J79" s="31"/>
      <c r="K79" s="20"/>
    </row>
    <row r="80" spans="2:11" x14ac:dyDescent="0.25">
      <c r="B80" s="24" t="s">
        <v>111</v>
      </c>
      <c r="C80" s="25" t="s">
        <v>112</v>
      </c>
      <c r="D80" s="26">
        <v>16</v>
      </c>
      <c r="E80" s="27">
        <v>2296747</v>
      </c>
      <c r="F80" s="28">
        <v>0.89128963868464972</v>
      </c>
      <c r="G80" s="29">
        <v>0.75</v>
      </c>
      <c r="H80" s="30">
        <v>1535300.1028350398</v>
      </c>
      <c r="J80" s="31"/>
    </row>
    <row r="81" spans="2:11" x14ac:dyDescent="0.25">
      <c r="B81" s="24" t="s">
        <v>111</v>
      </c>
      <c r="C81" s="25" t="s">
        <v>113</v>
      </c>
      <c r="D81" s="26">
        <v>4</v>
      </c>
      <c r="E81" s="27">
        <v>2296747</v>
      </c>
      <c r="F81" s="28">
        <v>0.10871036131535027</v>
      </c>
      <c r="G81" s="29">
        <v>0.75</v>
      </c>
      <c r="H81" s="30">
        <v>187260.14716496007</v>
      </c>
      <c r="J81" s="31"/>
    </row>
    <row r="82" spans="2:11" x14ac:dyDescent="0.25">
      <c r="B82" s="24" t="s">
        <v>114</v>
      </c>
      <c r="C82" s="25" t="s">
        <v>115</v>
      </c>
      <c r="D82" s="26">
        <v>5</v>
      </c>
      <c r="E82" s="27">
        <v>15280693</v>
      </c>
      <c r="F82" s="28">
        <v>3.0663877542366894E-2</v>
      </c>
      <c r="G82" s="29">
        <v>0.75</v>
      </c>
      <c r="H82" s="30">
        <v>351423.97418587725</v>
      </c>
      <c r="J82" s="31"/>
      <c r="K82" s="20"/>
    </row>
    <row r="83" spans="2:11" x14ac:dyDescent="0.25">
      <c r="B83" s="24" t="s">
        <v>116</v>
      </c>
      <c r="C83" s="25" t="s">
        <v>117</v>
      </c>
      <c r="D83" s="26">
        <v>82</v>
      </c>
      <c r="E83" s="27">
        <v>20899223</v>
      </c>
      <c r="F83" s="28">
        <v>0.34358683409719815</v>
      </c>
      <c r="G83" s="29">
        <v>0.5</v>
      </c>
      <c r="H83" s="30">
        <v>3590348.9328306736</v>
      </c>
      <c r="J83" s="31"/>
    </row>
    <row r="84" spans="2:11" x14ac:dyDescent="0.25">
      <c r="B84" s="24" t="s">
        <v>116</v>
      </c>
      <c r="C84" s="25" t="s">
        <v>118</v>
      </c>
      <c r="D84" s="26">
        <v>51</v>
      </c>
      <c r="E84" s="27">
        <v>20899223</v>
      </c>
      <c r="F84" s="28">
        <v>0.140613098972171</v>
      </c>
      <c r="G84" s="29">
        <v>0.75</v>
      </c>
      <c r="H84" s="30">
        <v>2204028.3841053545</v>
      </c>
      <c r="J84" s="31"/>
    </row>
    <row r="85" spans="2:11" x14ac:dyDescent="0.25">
      <c r="B85" s="24" t="s">
        <v>116</v>
      </c>
      <c r="C85" s="25" t="s">
        <v>119</v>
      </c>
      <c r="D85" s="26">
        <v>38</v>
      </c>
      <c r="E85" s="27">
        <v>20899223</v>
      </c>
      <c r="F85" s="28">
        <v>3.5228541715895067E-3</v>
      </c>
      <c r="G85" s="29">
        <v>0.75</v>
      </c>
      <c r="H85" s="30">
        <v>55218.686196397022</v>
      </c>
      <c r="J85" s="31"/>
      <c r="K85" s="20"/>
    </row>
    <row r="86" spans="2:11" x14ac:dyDescent="0.25">
      <c r="B86" s="24" t="s">
        <v>120</v>
      </c>
      <c r="C86" s="25" t="s">
        <v>121</v>
      </c>
      <c r="D86" s="26">
        <v>7</v>
      </c>
      <c r="E86" s="27">
        <v>1792895</v>
      </c>
      <c r="F86" s="28">
        <v>0.55362426035502954</v>
      </c>
      <c r="G86" s="29">
        <v>0.75</v>
      </c>
      <c r="H86" s="30">
        <v>744442.62620192301</v>
      </c>
      <c r="J86" s="31"/>
      <c r="K86" s="20"/>
    </row>
    <row r="87" spans="2:11" x14ac:dyDescent="0.25">
      <c r="B87" s="24" t="s">
        <v>122</v>
      </c>
      <c r="C87" s="25" t="s">
        <v>123</v>
      </c>
      <c r="D87" s="26">
        <v>70</v>
      </c>
      <c r="E87" s="27">
        <v>3521653</v>
      </c>
      <c r="F87" s="28">
        <v>0.75696361593968353</v>
      </c>
      <c r="G87" s="29">
        <v>0.75</v>
      </c>
      <c r="H87" s="30">
        <v>1999322.3917236258</v>
      </c>
      <c r="J87" s="31"/>
    </row>
    <row r="88" spans="2:11" x14ac:dyDescent="0.25">
      <c r="B88" s="24" t="s">
        <v>124</v>
      </c>
      <c r="C88" s="25" t="s">
        <v>125</v>
      </c>
      <c r="D88" s="26">
        <v>59</v>
      </c>
      <c r="E88" s="27">
        <v>4920717</v>
      </c>
      <c r="F88" s="28">
        <v>1</v>
      </c>
      <c r="G88" s="29">
        <v>0.75</v>
      </c>
      <c r="H88" s="30">
        <v>3690537.75</v>
      </c>
      <c r="J88" s="31"/>
    </row>
    <row r="89" spans="2:11" x14ac:dyDescent="0.25">
      <c r="B89" s="24" t="s">
        <v>126</v>
      </c>
      <c r="C89" s="25" t="s">
        <v>127</v>
      </c>
      <c r="D89" s="26">
        <v>2</v>
      </c>
      <c r="E89" s="27">
        <v>74443050</v>
      </c>
      <c r="F89" s="28">
        <v>1.16120784493038E-3</v>
      </c>
      <c r="G89" s="29">
        <v>0.75</v>
      </c>
      <c r="H89" s="30">
        <v>64832.890245408395</v>
      </c>
      <c r="J89" s="31"/>
    </row>
    <row r="90" spans="2:11" x14ac:dyDescent="0.25">
      <c r="B90" s="24" t="s">
        <v>126</v>
      </c>
      <c r="C90" s="25" t="s">
        <v>128</v>
      </c>
      <c r="D90" s="26">
        <v>41</v>
      </c>
      <c r="E90" s="27">
        <v>74443050</v>
      </c>
      <c r="F90" s="28">
        <v>5.8912486510692339E-4</v>
      </c>
      <c r="G90" s="29">
        <v>0.75</v>
      </c>
      <c r="H90" s="30">
        <v>32892.188842048468</v>
      </c>
      <c r="J90" s="31"/>
      <c r="K90" s="20"/>
    </row>
    <row r="91" spans="2:11" x14ac:dyDescent="0.25">
      <c r="B91" s="24" t="s">
        <v>126</v>
      </c>
      <c r="C91" s="25" t="s">
        <v>129</v>
      </c>
      <c r="D91" s="26">
        <v>2</v>
      </c>
      <c r="E91" s="27">
        <v>74443050</v>
      </c>
      <c r="F91" s="28">
        <v>4.2657149778770113E-4</v>
      </c>
      <c r="G91" s="29">
        <v>0.75</v>
      </c>
      <c r="H91" s="30">
        <v>23816.462503788545</v>
      </c>
      <c r="J91" s="31"/>
      <c r="K91" s="20"/>
    </row>
    <row r="92" spans="2:11" x14ac:dyDescent="0.25">
      <c r="B92" s="24" t="s">
        <v>126</v>
      </c>
      <c r="C92" s="25" t="s">
        <v>130</v>
      </c>
      <c r="D92" s="26">
        <v>1</v>
      </c>
      <c r="E92" s="27">
        <v>74443050</v>
      </c>
      <c r="F92" s="28">
        <v>4.4565840930518401E-3</v>
      </c>
      <c r="G92" s="29">
        <v>0.75</v>
      </c>
      <c r="H92" s="30">
        <v>248821.2843511971</v>
      </c>
      <c r="J92" s="31"/>
      <c r="K92" s="20"/>
    </row>
    <row r="93" spans="2:11" x14ac:dyDescent="0.25">
      <c r="B93" s="24" t="s">
        <v>131</v>
      </c>
      <c r="C93" s="25" t="s">
        <v>132</v>
      </c>
      <c r="D93" s="26">
        <v>11</v>
      </c>
      <c r="E93" s="27">
        <v>3941778</v>
      </c>
      <c r="F93" s="28">
        <v>9.1716477041071442E-2</v>
      </c>
      <c r="G93" s="29">
        <v>0.75</v>
      </c>
      <c r="H93" s="30">
        <v>271144.49357850041</v>
      </c>
      <c r="J93" s="31"/>
    </row>
    <row r="94" spans="2:11" x14ac:dyDescent="0.25">
      <c r="B94" s="24" t="s">
        <v>131</v>
      </c>
      <c r="C94" s="25" t="s">
        <v>133</v>
      </c>
      <c r="D94" s="26">
        <v>19</v>
      </c>
      <c r="E94" s="27">
        <v>3941778</v>
      </c>
      <c r="F94" s="28">
        <v>0.25971783096012863</v>
      </c>
      <c r="G94" s="29">
        <v>0.75</v>
      </c>
      <c r="H94" s="30">
        <v>767812.52421476541</v>
      </c>
      <c r="J94" s="31"/>
    </row>
    <row r="95" spans="2:11" x14ac:dyDescent="0.25">
      <c r="B95" s="24" t="s">
        <v>131</v>
      </c>
      <c r="C95" s="25" t="s">
        <v>134</v>
      </c>
      <c r="D95" s="26">
        <v>43</v>
      </c>
      <c r="E95" s="27">
        <v>3941778</v>
      </c>
      <c r="F95" s="28">
        <v>0.64856569199879999</v>
      </c>
      <c r="G95" s="29">
        <v>0.75</v>
      </c>
      <c r="H95" s="30">
        <v>1917376.4822067344</v>
      </c>
      <c r="J95" s="31"/>
    </row>
    <row r="96" spans="2:11" x14ac:dyDescent="0.25">
      <c r="B96" s="24" t="s">
        <v>135</v>
      </c>
      <c r="C96" s="25" t="s">
        <v>128</v>
      </c>
      <c r="D96" s="26">
        <v>41</v>
      </c>
      <c r="E96" s="27">
        <v>5714214</v>
      </c>
      <c r="F96" s="28">
        <v>0.90651523227684616</v>
      </c>
      <c r="G96" s="29">
        <v>0.75</v>
      </c>
      <c r="H96" s="30">
        <v>3885016.5236172047</v>
      </c>
      <c r="J96" s="31"/>
    </row>
    <row r="97" spans="2:11" x14ac:dyDescent="0.25">
      <c r="B97" s="24" t="s">
        <v>136</v>
      </c>
      <c r="C97" s="25" t="s">
        <v>137</v>
      </c>
      <c r="D97" s="26">
        <v>94</v>
      </c>
      <c r="E97" s="27">
        <v>6244054</v>
      </c>
      <c r="F97" s="28">
        <v>1</v>
      </c>
      <c r="G97" s="29">
        <v>0.5</v>
      </c>
      <c r="H97" s="30">
        <v>3122027</v>
      </c>
      <c r="J97" s="31"/>
    </row>
    <row r="98" spans="2:11" x14ac:dyDescent="0.25">
      <c r="B98" s="24" t="s">
        <v>138</v>
      </c>
      <c r="C98" s="25" t="s">
        <v>139</v>
      </c>
      <c r="D98" s="26">
        <v>74</v>
      </c>
      <c r="E98" s="27">
        <v>7254181</v>
      </c>
      <c r="F98" s="28">
        <v>0.34502210068994971</v>
      </c>
      <c r="G98" s="29">
        <v>0.75</v>
      </c>
      <c r="H98" s="30">
        <v>1877139.57555384</v>
      </c>
      <c r="J98" s="31"/>
    </row>
    <row r="99" spans="2:11" x14ac:dyDescent="0.25">
      <c r="B99" s="24" t="s">
        <v>138</v>
      </c>
      <c r="C99" s="25" t="s">
        <v>140</v>
      </c>
      <c r="D99" s="26">
        <v>38</v>
      </c>
      <c r="E99" s="27">
        <v>7254181</v>
      </c>
      <c r="F99" s="28">
        <v>0.51670827278241926</v>
      </c>
      <c r="G99" s="29">
        <v>0.75</v>
      </c>
      <c r="H99" s="30">
        <v>2811221.5012207823</v>
      </c>
      <c r="J99" s="31"/>
    </row>
    <row r="100" spans="2:11" x14ac:dyDescent="0.25">
      <c r="B100" s="24" t="s">
        <v>138</v>
      </c>
      <c r="C100" s="25" t="s">
        <v>141</v>
      </c>
      <c r="D100" s="26">
        <v>59</v>
      </c>
      <c r="E100" s="27">
        <v>7254181</v>
      </c>
      <c r="F100" s="28">
        <v>0.13826962652763106</v>
      </c>
      <c r="G100" s="29">
        <v>0.75</v>
      </c>
      <c r="H100" s="30">
        <v>752274.67322537792</v>
      </c>
      <c r="J100" s="31"/>
    </row>
    <row r="101" spans="2:11" x14ac:dyDescent="0.25">
      <c r="B101" s="24" t="s">
        <v>142</v>
      </c>
      <c r="C101" s="25" t="s">
        <v>143</v>
      </c>
      <c r="D101" s="26">
        <v>87</v>
      </c>
      <c r="E101" s="27">
        <v>6101611</v>
      </c>
      <c r="F101" s="28">
        <v>1</v>
      </c>
      <c r="G101" s="29">
        <v>0.5</v>
      </c>
      <c r="H101" s="30">
        <v>3050805.5</v>
      </c>
      <c r="J101" s="31"/>
    </row>
    <row r="102" spans="2:11" x14ac:dyDescent="0.25">
      <c r="B102" s="24" t="s">
        <v>144</v>
      </c>
      <c r="C102" s="25" t="s">
        <v>145</v>
      </c>
      <c r="D102" s="26">
        <v>3</v>
      </c>
      <c r="E102" s="27">
        <v>2613629</v>
      </c>
      <c r="F102" s="28">
        <v>0.14983375665528759</v>
      </c>
      <c r="G102" s="29">
        <v>0.75</v>
      </c>
      <c r="H102" s="30">
        <v>293707.38867990195</v>
      </c>
      <c r="J102" s="31"/>
      <c r="K102" s="20"/>
    </row>
    <row r="103" spans="2:11" x14ac:dyDescent="0.25">
      <c r="B103" s="24" t="s">
        <v>144</v>
      </c>
      <c r="C103" s="25" t="s">
        <v>146</v>
      </c>
      <c r="D103" s="26">
        <v>24</v>
      </c>
      <c r="E103" s="27">
        <v>2613629</v>
      </c>
      <c r="F103" s="28">
        <v>0.85016624334471247</v>
      </c>
      <c r="G103" s="29">
        <v>0.75</v>
      </c>
      <c r="H103" s="30">
        <v>1666514.3613200982</v>
      </c>
      <c r="J103" s="31"/>
    </row>
    <row r="104" spans="2:11" x14ac:dyDescent="0.25">
      <c r="B104" s="24" t="s">
        <v>147</v>
      </c>
      <c r="C104" s="25" t="s">
        <v>148</v>
      </c>
      <c r="D104" s="26">
        <v>17</v>
      </c>
      <c r="E104" s="27">
        <v>2829264</v>
      </c>
      <c r="F104" s="28">
        <v>0.85623415491346411</v>
      </c>
      <c r="G104" s="29">
        <v>0.75</v>
      </c>
      <c r="H104" s="30">
        <v>1816884.3525503154</v>
      </c>
      <c r="J104" s="31"/>
    </row>
    <row r="105" spans="2:11" x14ac:dyDescent="0.25">
      <c r="B105" s="24" t="s">
        <v>149</v>
      </c>
      <c r="C105" s="25" t="s">
        <v>150</v>
      </c>
      <c r="D105" s="26">
        <v>10</v>
      </c>
      <c r="E105" s="27">
        <v>2366978</v>
      </c>
      <c r="F105" s="28">
        <v>0.4819133104442283</v>
      </c>
      <c r="G105" s="29">
        <v>0.75</v>
      </c>
      <c r="H105" s="30">
        <v>855508.65279649396</v>
      </c>
      <c r="J105" s="31"/>
    </row>
    <row r="106" spans="2:11" x14ac:dyDescent="0.25">
      <c r="B106" s="24" t="s">
        <v>149</v>
      </c>
      <c r="C106" s="25" t="s">
        <v>151</v>
      </c>
      <c r="D106" s="26">
        <v>19</v>
      </c>
      <c r="E106" s="27">
        <v>2366978</v>
      </c>
      <c r="F106" s="28">
        <v>0.51808668955577164</v>
      </c>
      <c r="G106" s="29">
        <v>0.75</v>
      </c>
      <c r="H106" s="30">
        <v>919724.84720350592</v>
      </c>
      <c r="J106" s="31"/>
    </row>
    <row r="107" spans="2:11" x14ac:dyDescent="0.25">
      <c r="B107" s="24" t="s">
        <v>152</v>
      </c>
      <c r="C107" s="25" t="s">
        <v>153</v>
      </c>
      <c r="D107" s="26">
        <v>98</v>
      </c>
      <c r="E107" s="27">
        <v>6704963</v>
      </c>
      <c r="F107" s="28">
        <v>0.97262592876313125</v>
      </c>
      <c r="G107" s="29">
        <v>0.5</v>
      </c>
      <c r="H107" s="30">
        <v>3260710.4325987152</v>
      </c>
      <c r="J107" s="31"/>
    </row>
    <row r="108" spans="2:11" x14ac:dyDescent="0.25">
      <c r="B108" s="24" t="s">
        <v>154</v>
      </c>
      <c r="C108" s="25" t="s">
        <v>155</v>
      </c>
      <c r="D108" s="26">
        <v>3</v>
      </c>
      <c r="E108" s="27">
        <v>3084043</v>
      </c>
      <c r="F108" s="28">
        <v>9.4651398753442528E-2</v>
      </c>
      <c r="G108" s="29">
        <v>0.75</v>
      </c>
      <c r="H108" s="30">
        <v>218931.73782432236</v>
      </c>
      <c r="J108" s="31"/>
    </row>
    <row r="109" spans="2:11" x14ac:dyDescent="0.25">
      <c r="B109" s="24" t="s">
        <v>154</v>
      </c>
      <c r="C109" s="25" t="s">
        <v>156</v>
      </c>
      <c r="D109" s="26">
        <v>30</v>
      </c>
      <c r="E109" s="27">
        <v>3084043</v>
      </c>
      <c r="F109" s="28">
        <v>0.7474996376286418</v>
      </c>
      <c r="G109" s="29">
        <v>0.75</v>
      </c>
      <c r="H109" s="30">
        <v>1728990.7686983619</v>
      </c>
      <c r="J109" s="31"/>
    </row>
    <row r="110" spans="2:11" x14ac:dyDescent="0.25">
      <c r="B110" s="24" t="s">
        <v>157</v>
      </c>
      <c r="C110" s="25" t="s">
        <v>158</v>
      </c>
      <c r="D110" s="26">
        <v>30</v>
      </c>
      <c r="E110" s="27">
        <v>2941796</v>
      </c>
      <c r="F110" s="28">
        <v>1</v>
      </c>
      <c r="G110" s="29">
        <v>0.75</v>
      </c>
      <c r="H110" s="30">
        <v>2206347</v>
      </c>
      <c r="J110" s="31"/>
    </row>
    <row r="111" spans="2:11" x14ac:dyDescent="0.25">
      <c r="B111" s="24" t="s">
        <v>159</v>
      </c>
      <c r="C111" s="25" t="s">
        <v>160</v>
      </c>
      <c r="D111" s="26">
        <v>81</v>
      </c>
      <c r="E111" s="27">
        <v>11335813</v>
      </c>
      <c r="F111" s="28">
        <v>0.81087619306448433</v>
      </c>
      <c r="G111" s="29">
        <v>0.5</v>
      </c>
      <c r="H111" s="30">
        <v>4595970.4453654457</v>
      </c>
      <c r="J111" s="31"/>
    </row>
    <row r="112" spans="2:11" x14ac:dyDescent="0.25">
      <c r="B112" s="24" t="s">
        <v>161</v>
      </c>
      <c r="C112" s="25" t="s">
        <v>162</v>
      </c>
      <c r="D112" s="26">
        <v>25</v>
      </c>
      <c r="E112" s="27">
        <v>2174586</v>
      </c>
      <c r="F112" s="28">
        <v>1</v>
      </c>
      <c r="G112" s="29">
        <v>0.75</v>
      </c>
      <c r="H112" s="30">
        <v>1630939.5</v>
      </c>
      <c r="J112" s="31"/>
    </row>
    <row r="113" spans="2:11" x14ac:dyDescent="0.25">
      <c r="B113" s="24" t="s">
        <v>163</v>
      </c>
      <c r="C113" s="25" t="s">
        <v>164</v>
      </c>
      <c r="D113" s="26">
        <v>46</v>
      </c>
      <c r="E113" s="27">
        <v>4919262</v>
      </c>
      <c r="F113" s="28">
        <v>0.81224467211980933</v>
      </c>
      <c r="G113" s="29">
        <v>0.75</v>
      </c>
      <c r="H113" s="30">
        <v>2996733.262696078</v>
      </c>
      <c r="J113" s="31"/>
    </row>
    <row r="114" spans="2:11" x14ac:dyDescent="0.25">
      <c r="B114" s="24" t="s">
        <v>163</v>
      </c>
      <c r="C114" s="25" t="s">
        <v>165</v>
      </c>
      <c r="D114" s="26">
        <v>27</v>
      </c>
      <c r="E114" s="27">
        <v>4919262</v>
      </c>
      <c r="F114" s="28">
        <v>3.4719980818709133E-2</v>
      </c>
      <c r="G114" s="29">
        <v>0.75</v>
      </c>
      <c r="H114" s="30">
        <v>128097.51171165354</v>
      </c>
      <c r="J114" s="31"/>
    </row>
    <row r="115" spans="2:11" x14ac:dyDescent="0.25">
      <c r="B115" s="24" t="s">
        <v>166</v>
      </c>
      <c r="C115" s="25" t="s">
        <v>167</v>
      </c>
      <c r="D115" s="26">
        <v>18</v>
      </c>
      <c r="E115" s="27">
        <v>2958955</v>
      </c>
      <c r="F115" s="28">
        <v>0.39330410717347114</v>
      </c>
      <c r="G115" s="29">
        <v>0.75</v>
      </c>
      <c r="H115" s="30">
        <v>872826.86583110876</v>
      </c>
      <c r="J115" s="31"/>
    </row>
    <row r="116" spans="2:11" x14ac:dyDescent="0.25">
      <c r="B116" s="24" t="s">
        <v>166</v>
      </c>
      <c r="C116" s="25" t="s">
        <v>168</v>
      </c>
      <c r="D116" s="26">
        <v>11</v>
      </c>
      <c r="E116" s="27">
        <v>2958955</v>
      </c>
      <c r="F116" s="28">
        <v>0.60669589282652892</v>
      </c>
      <c r="G116" s="29">
        <v>0.75</v>
      </c>
      <c r="H116" s="30">
        <v>1346389.3841688915</v>
      </c>
      <c r="J116" s="31"/>
    </row>
    <row r="117" spans="2:11" x14ac:dyDescent="0.25">
      <c r="B117" s="24" t="s">
        <v>169</v>
      </c>
      <c r="C117" s="25" t="s">
        <v>170</v>
      </c>
      <c r="D117" s="26">
        <v>17</v>
      </c>
      <c r="E117" s="27">
        <v>2392974</v>
      </c>
      <c r="F117" s="28">
        <v>1</v>
      </c>
      <c r="G117" s="29">
        <v>0.75</v>
      </c>
      <c r="H117" s="30">
        <v>1794730.5</v>
      </c>
      <c r="J117" s="31"/>
    </row>
    <row r="118" spans="2:11" ht="22.5" x14ac:dyDescent="0.25">
      <c r="B118" s="24" t="s">
        <v>171</v>
      </c>
      <c r="C118" s="25" t="s">
        <v>172</v>
      </c>
      <c r="D118" s="26">
        <v>69</v>
      </c>
      <c r="E118" s="27">
        <v>5906155</v>
      </c>
      <c r="F118" s="28">
        <v>0.96621640298906286</v>
      </c>
      <c r="G118" s="29">
        <v>0.75</v>
      </c>
      <c r="H118" s="30">
        <v>4279967.8796969019</v>
      </c>
      <c r="J118" s="31"/>
    </row>
    <row r="119" spans="2:11" x14ac:dyDescent="0.25">
      <c r="B119" s="24" t="s">
        <v>173</v>
      </c>
      <c r="C119" s="25" t="s">
        <v>174</v>
      </c>
      <c r="D119" s="26">
        <v>6</v>
      </c>
      <c r="E119" s="27">
        <v>20190949</v>
      </c>
      <c r="F119" s="28">
        <v>5.1211199224391581E-2</v>
      </c>
      <c r="G119" s="29">
        <v>0.75</v>
      </c>
      <c r="H119" s="30">
        <v>775502.0338263975</v>
      </c>
      <c r="J119" s="31"/>
    </row>
    <row r="120" spans="2:11" ht="22.5" x14ac:dyDescent="0.25">
      <c r="B120" s="24" t="s">
        <v>175</v>
      </c>
      <c r="C120" s="25" t="s">
        <v>176</v>
      </c>
      <c r="D120" s="26">
        <v>12</v>
      </c>
      <c r="E120" s="27">
        <v>1709575</v>
      </c>
      <c r="F120" s="28">
        <v>1</v>
      </c>
      <c r="G120" s="29">
        <v>0.75</v>
      </c>
      <c r="H120" s="30">
        <v>1282181.25</v>
      </c>
      <c r="J120" s="31"/>
    </row>
    <row r="121" spans="2:11" x14ac:dyDescent="0.25">
      <c r="B121" s="24" t="s">
        <v>177</v>
      </c>
      <c r="C121" s="25" t="s">
        <v>178</v>
      </c>
      <c r="D121" s="26">
        <v>18</v>
      </c>
      <c r="E121" s="27">
        <v>70926535</v>
      </c>
      <c r="F121" s="28">
        <v>1.6916659614512719E-2</v>
      </c>
      <c r="G121" s="29">
        <v>0.75</v>
      </c>
      <c r="H121" s="30">
        <v>899880.03767386719</v>
      </c>
      <c r="J121" s="31"/>
    </row>
    <row r="122" spans="2:11" ht="22.5" x14ac:dyDescent="0.25">
      <c r="B122" s="24" t="s">
        <v>177</v>
      </c>
      <c r="C122" s="25" t="s">
        <v>179</v>
      </c>
      <c r="D122" s="26">
        <v>13</v>
      </c>
      <c r="E122" s="27">
        <v>70926535</v>
      </c>
      <c r="F122" s="28">
        <v>1.7488002276860787E-2</v>
      </c>
      <c r="G122" s="29">
        <v>0.75</v>
      </c>
      <c r="H122" s="30">
        <v>930272.55417738471</v>
      </c>
      <c r="J122" s="31"/>
      <c r="K122" s="20"/>
    </row>
    <row r="123" spans="2:11" x14ac:dyDescent="0.25">
      <c r="B123" s="24" t="s">
        <v>177</v>
      </c>
      <c r="C123" s="25" t="s">
        <v>180</v>
      </c>
      <c r="D123" s="26">
        <v>18</v>
      </c>
      <c r="E123" s="27">
        <v>70926535</v>
      </c>
      <c r="F123" s="28">
        <v>7.5548661516939588E-4</v>
      </c>
      <c r="G123" s="29">
        <v>0.75</v>
      </c>
      <c r="H123" s="30">
        <v>40188.035889632767</v>
      </c>
      <c r="J123" s="31"/>
      <c r="K123" s="20"/>
    </row>
    <row r="124" spans="2:11" x14ac:dyDescent="0.25">
      <c r="B124" s="24" t="s">
        <v>181</v>
      </c>
      <c r="C124" s="25" t="s">
        <v>182</v>
      </c>
      <c r="D124" s="26">
        <v>6</v>
      </c>
      <c r="E124" s="27">
        <v>2185615</v>
      </c>
      <c r="F124" s="28">
        <v>0.20152091254752852</v>
      </c>
      <c r="G124" s="29">
        <v>0.75</v>
      </c>
      <c r="H124" s="30">
        <v>330335.34695817489</v>
      </c>
      <c r="J124" s="31"/>
    </row>
    <row r="125" spans="2:11" x14ac:dyDescent="0.25">
      <c r="B125" s="24" t="s">
        <v>181</v>
      </c>
      <c r="C125" s="25" t="s">
        <v>183</v>
      </c>
      <c r="D125" s="26">
        <v>5</v>
      </c>
      <c r="E125" s="27">
        <v>2185615</v>
      </c>
      <c r="F125" s="28">
        <v>9.2417061611374404E-2</v>
      </c>
      <c r="G125" s="29">
        <v>0.75</v>
      </c>
      <c r="H125" s="30">
        <v>151491.08708530804</v>
      </c>
      <c r="J125" s="31"/>
    </row>
    <row r="126" spans="2:11" x14ac:dyDescent="0.25">
      <c r="B126" s="24" t="s">
        <v>181</v>
      </c>
      <c r="C126" s="25" t="s">
        <v>184</v>
      </c>
      <c r="D126" s="26">
        <v>27</v>
      </c>
      <c r="E126" s="27">
        <v>2185615</v>
      </c>
      <c r="F126" s="28">
        <v>0.70606202584109712</v>
      </c>
      <c r="G126" s="29">
        <v>0.75</v>
      </c>
      <c r="H126" s="30">
        <v>1157384.8159565171</v>
      </c>
      <c r="J126" s="31"/>
    </row>
    <row r="127" spans="2:11" x14ac:dyDescent="0.25">
      <c r="B127" s="24" t="s">
        <v>185</v>
      </c>
      <c r="C127" s="25" t="s">
        <v>186</v>
      </c>
      <c r="D127" s="26">
        <v>13</v>
      </c>
      <c r="E127" s="27">
        <v>2221705</v>
      </c>
      <c r="F127" s="28">
        <v>1</v>
      </c>
      <c r="G127" s="29">
        <v>0.75</v>
      </c>
      <c r="H127" s="30">
        <v>1666278.75</v>
      </c>
      <c r="J127" s="31"/>
    </row>
    <row r="128" spans="2:11" x14ac:dyDescent="0.25">
      <c r="B128" s="24" t="s">
        <v>187</v>
      </c>
      <c r="C128" s="25" t="s">
        <v>188</v>
      </c>
      <c r="D128" s="26">
        <v>7</v>
      </c>
      <c r="E128" s="27">
        <v>13645224</v>
      </c>
      <c r="F128" s="28">
        <v>1.8877277304913363E-2</v>
      </c>
      <c r="G128" s="29">
        <v>0.75</v>
      </c>
      <c r="H128" s="30">
        <v>193188.50800174437</v>
      </c>
      <c r="J128" s="31"/>
      <c r="K128" s="20"/>
    </row>
    <row r="129" spans="2:11" x14ac:dyDescent="0.25">
      <c r="B129" s="24" t="s">
        <v>189</v>
      </c>
      <c r="C129" s="25" t="s">
        <v>190</v>
      </c>
      <c r="D129" s="26">
        <v>43</v>
      </c>
      <c r="E129" s="27">
        <v>4330378</v>
      </c>
      <c r="F129" s="28">
        <v>1</v>
      </c>
      <c r="G129" s="29">
        <v>0.75</v>
      </c>
      <c r="H129" s="30">
        <v>3247783.5</v>
      </c>
      <c r="J129" s="31"/>
    </row>
    <row r="130" spans="2:11" x14ac:dyDescent="0.25">
      <c r="B130" s="24" t="s">
        <v>191</v>
      </c>
      <c r="C130" s="25" t="s">
        <v>192</v>
      </c>
      <c r="D130" s="26">
        <v>23</v>
      </c>
      <c r="E130" s="27">
        <v>2629761</v>
      </c>
      <c r="F130" s="28">
        <v>1</v>
      </c>
      <c r="G130" s="29">
        <v>0.75</v>
      </c>
      <c r="H130" s="30">
        <v>1972320.75</v>
      </c>
      <c r="J130" s="31"/>
    </row>
    <row r="131" spans="2:11" x14ac:dyDescent="0.25">
      <c r="B131" s="24" t="s">
        <v>193</v>
      </c>
      <c r="C131" s="25" t="s">
        <v>194</v>
      </c>
      <c r="D131" s="26">
        <v>27</v>
      </c>
      <c r="E131" s="27">
        <v>2717369</v>
      </c>
      <c r="F131" s="28">
        <v>0.99800861203144664</v>
      </c>
      <c r="G131" s="29">
        <v>0.75</v>
      </c>
      <c r="H131" s="30">
        <v>2033968.2480504601</v>
      </c>
      <c r="J131" s="31"/>
    </row>
    <row r="132" spans="2:11" x14ac:dyDescent="0.25">
      <c r="B132" s="24" t="s">
        <v>195</v>
      </c>
      <c r="C132" s="25" t="s">
        <v>196</v>
      </c>
      <c r="D132" s="26">
        <v>9</v>
      </c>
      <c r="E132" s="27">
        <v>16798145</v>
      </c>
      <c r="F132" s="28">
        <v>2.0014495236899212E-2</v>
      </c>
      <c r="G132" s="29">
        <v>0.75</v>
      </c>
      <c r="H132" s="30">
        <v>252154.79481843175</v>
      </c>
      <c r="J132" s="31"/>
      <c r="K132" s="20"/>
    </row>
    <row r="133" spans="2:11" x14ac:dyDescent="0.25">
      <c r="B133" s="24" t="s">
        <v>195</v>
      </c>
      <c r="C133" s="25" t="s">
        <v>197</v>
      </c>
      <c r="D133" s="26">
        <v>52</v>
      </c>
      <c r="E133" s="27">
        <v>16798145</v>
      </c>
      <c r="F133" s="28">
        <v>0.10389530224484606</v>
      </c>
      <c r="G133" s="29">
        <v>0.75</v>
      </c>
      <c r="H133" s="30">
        <v>1308936.2639458121</v>
      </c>
      <c r="J133" s="31"/>
    </row>
    <row r="134" spans="2:11" x14ac:dyDescent="0.25">
      <c r="B134" s="24" t="s">
        <v>195</v>
      </c>
      <c r="C134" s="25" t="s">
        <v>198</v>
      </c>
      <c r="D134" s="26">
        <v>5</v>
      </c>
      <c r="E134" s="27">
        <v>16798145</v>
      </c>
      <c r="F134" s="28">
        <v>1.8443645775574995E-2</v>
      </c>
      <c r="G134" s="29">
        <v>0.75</v>
      </c>
      <c r="H134" s="30">
        <v>232364.27705005967</v>
      </c>
      <c r="J134" s="31"/>
      <c r="K134" s="20"/>
    </row>
    <row r="135" spans="2:11" x14ac:dyDescent="0.25">
      <c r="B135" s="24" t="s">
        <v>199</v>
      </c>
      <c r="C135" s="25" t="s">
        <v>200</v>
      </c>
      <c r="D135" s="26">
        <v>67</v>
      </c>
      <c r="E135" s="27">
        <v>7810514</v>
      </c>
      <c r="F135" s="28">
        <v>1</v>
      </c>
      <c r="G135" s="29">
        <v>0.75</v>
      </c>
      <c r="H135" s="30">
        <v>5857885.5</v>
      </c>
      <c r="J135" s="31"/>
    </row>
    <row r="136" spans="2:11" x14ac:dyDescent="0.25">
      <c r="B136" s="24" t="s">
        <v>201</v>
      </c>
      <c r="C136" s="25" t="s">
        <v>202</v>
      </c>
      <c r="D136" s="26">
        <v>13</v>
      </c>
      <c r="E136" s="27">
        <v>2271839</v>
      </c>
      <c r="F136" s="28">
        <v>1</v>
      </c>
      <c r="G136" s="29">
        <v>0.75</v>
      </c>
      <c r="H136" s="30">
        <v>1703879.25</v>
      </c>
      <c r="J136" s="31"/>
    </row>
    <row r="137" spans="2:11" x14ac:dyDescent="0.25">
      <c r="B137" s="24" t="s">
        <v>203</v>
      </c>
      <c r="C137" s="25" t="s">
        <v>204</v>
      </c>
      <c r="D137" s="26">
        <v>66</v>
      </c>
      <c r="E137" s="27">
        <v>5627964</v>
      </c>
      <c r="F137" s="28">
        <v>0.76361778438101902</v>
      </c>
      <c r="G137" s="29">
        <v>0.75</v>
      </c>
      <c r="H137" s="30">
        <v>3223210.0501921028</v>
      </c>
      <c r="J137" s="31"/>
    </row>
    <row r="138" spans="2:11" x14ac:dyDescent="0.25">
      <c r="B138" s="24" t="s">
        <v>205</v>
      </c>
      <c r="C138" s="25" t="s">
        <v>206</v>
      </c>
      <c r="D138" s="26">
        <v>17</v>
      </c>
      <c r="E138" s="27">
        <v>2162349</v>
      </c>
      <c r="F138" s="28">
        <v>0.94587344598918832</v>
      </c>
      <c r="G138" s="29">
        <v>0.75</v>
      </c>
      <c r="H138" s="30">
        <v>1533981.3750459566</v>
      </c>
      <c r="J138" s="31"/>
    </row>
    <row r="139" spans="2:11" x14ac:dyDescent="0.25">
      <c r="B139" s="24" t="s">
        <v>207</v>
      </c>
      <c r="C139" s="25" t="s">
        <v>208</v>
      </c>
      <c r="D139" s="26">
        <v>22</v>
      </c>
      <c r="E139" s="27">
        <v>2553647</v>
      </c>
      <c r="F139" s="28">
        <v>0.87542562462378826</v>
      </c>
      <c r="G139" s="29">
        <v>0.75</v>
      </c>
      <c r="H139" s="30">
        <v>1676646.0150327473</v>
      </c>
      <c r="J139" s="31"/>
    </row>
    <row r="140" spans="2:11" ht="22.5" x14ac:dyDescent="0.25">
      <c r="B140" s="24" t="s">
        <v>207</v>
      </c>
      <c r="C140" s="25" t="s">
        <v>209</v>
      </c>
      <c r="D140" s="26">
        <v>11</v>
      </c>
      <c r="E140" s="27">
        <v>2553647</v>
      </c>
      <c r="F140" s="28">
        <v>0.12457437537621174</v>
      </c>
      <c r="G140" s="29">
        <v>0.75</v>
      </c>
      <c r="H140" s="30">
        <v>238589.23496725273</v>
      </c>
      <c r="J140" s="31"/>
    </row>
    <row r="141" spans="2:11" x14ac:dyDescent="0.25">
      <c r="B141" s="24" t="s">
        <v>210</v>
      </c>
      <c r="C141" s="25" t="s">
        <v>211</v>
      </c>
      <c r="D141" s="26">
        <v>33</v>
      </c>
      <c r="E141" s="27">
        <v>8469648</v>
      </c>
      <c r="F141" s="28">
        <v>0.93688163031968452</v>
      </c>
      <c r="G141" s="29">
        <v>0.75</v>
      </c>
      <c r="H141" s="30">
        <v>5951293.2198553914</v>
      </c>
      <c r="J141" s="31"/>
    </row>
    <row r="142" spans="2:11" x14ac:dyDescent="0.25">
      <c r="B142" s="24" t="s">
        <v>212</v>
      </c>
      <c r="C142" s="25" t="s">
        <v>213</v>
      </c>
      <c r="D142" s="26">
        <v>68</v>
      </c>
      <c r="E142" s="27">
        <v>8393600</v>
      </c>
      <c r="F142" s="28">
        <v>0.88516069723862389</v>
      </c>
      <c r="G142" s="29">
        <v>0.75</v>
      </c>
      <c r="H142" s="30">
        <v>5572263.6212565852</v>
      </c>
      <c r="J142" s="31"/>
    </row>
    <row r="143" spans="2:11" x14ac:dyDescent="0.25">
      <c r="B143" s="24" t="s">
        <v>214</v>
      </c>
      <c r="C143" s="25" t="s">
        <v>215</v>
      </c>
      <c r="D143" s="26">
        <v>79</v>
      </c>
      <c r="E143" s="27">
        <v>5964658</v>
      </c>
      <c r="F143" s="28">
        <v>0.95229622777748935</v>
      </c>
      <c r="G143" s="29">
        <v>0.5</v>
      </c>
      <c r="H143" s="30">
        <v>2840060.656691412</v>
      </c>
      <c r="J143" s="31"/>
    </row>
    <row r="144" spans="2:11" x14ac:dyDescent="0.25">
      <c r="B144" s="24" t="s">
        <v>216</v>
      </c>
      <c r="C144" s="25" t="s">
        <v>217</v>
      </c>
      <c r="D144" s="26">
        <v>35</v>
      </c>
      <c r="E144" s="27">
        <v>3304105</v>
      </c>
      <c r="F144" s="28">
        <v>1</v>
      </c>
      <c r="G144" s="29">
        <v>0.75</v>
      </c>
      <c r="H144" s="30">
        <v>2478078.75</v>
      </c>
      <c r="J144" s="31"/>
    </row>
    <row r="145" spans="2:11" x14ac:dyDescent="0.25">
      <c r="B145" s="24" t="s">
        <v>218</v>
      </c>
      <c r="C145" s="25" t="s">
        <v>219</v>
      </c>
      <c r="D145" s="26">
        <v>58</v>
      </c>
      <c r="E145" s="27">
        <v>4538103</v>
      </c>
      <c r="F145" s="28">
        <v>1</v>
      </c>
      <c r="G145" s="29">
        <v>0.75</v>
      </c>
      <c r="H145" s="30">
        <v>3403577.25</v>
      </c>
      <c r="J145" s="31"/>
    </row>
    <row r="146" spans="2:11" x14ac:dyDescent="0.25">
      <c r="B146" s="24" t="s">
        <v>220</v>
      </c>
      <c r="C146" s="25" t="s">
        <v>221</v>
      </c>
      <c r="D146" s="26">
        <v>47</v>
      </c>
      <c r="E146" s="27">
        <v>2968531</v>
      </c>
      <c r="F146" s="28">
        <v>1</v>
      </c>
      <c r="G146" s="29">
        <v>0.75</v>
      </c>
      <c r="H146" s="30">
        <v>2226398.25</v>
      </c>
      <c r="J146" s="31"/>
    </row>
    <row r="147" spans="2:11" x14ac:dyDescent="0.25">
      <c r="B147" s="24" t="s">
        <v>222</v>
      </c>
      <c r="C147" s="25" t="s">
        <v>223</v>
      </c>
      <c r="D147" s="26">
        <v>47</v>
      </c>
      <c r="E147" s="27">
        <v>4608389</v>
      </c>
      <c r="F147" s="28">
        <v>1</v>
      </c>
      <c r="G147" s="29">
        <v>0.75</v>
      </c>
      <c r="H147" s="30">
        <v>3456291.75</v>
      </c>
      <c r="J147" s="31"/>
    </row>
    <row r="148" spans="2:11" x14ac:dyDescent="0.25">
      <c r="B148" s="24" t="s">
        <v>224</v>
      </c>
      <c r="C148" s="25" t="s">
        <v>213</v>
      </c>
      <c r="D148" s="26">
        <v>68</v>
      </c>
      <c r="E148" s="27">
        <v>293019452</v>
      </c>
      <c r="F148" s="28">
        <v>3.6392402498350589E-4</v>
      </c>
      <c r="G148" s="29">
        <v>0.75</v>
      </c>
      <c r="H148" s="30">
        <v>79977.613777725899</v>
      </c>
      <c r="J148" s="31"/>
      <c r="K148" s="20"/>
    </row>
    <row r="149" spans="2:11" x14ac:dyDescent="0.25">
      <c r="B149" s="24" t="s">
        <v>224</v>
      </c>
      <c r="C149" s="25" t="s">
        <v>225</v>
      </c>
      <c r="D149" s="26">
        <v>6</v>
      </c>
      <c r="E149" s="27">
        <v>293019452</v>
      </c>
      <c r="F149" s="28">
        <v>1.3661914001846598E-3</v>
      </c>
      <c r="G149" s="29">
        <v>0.75</v>
      </c>
      <c r="H149" s="30">
        <v>300240.49155691627</v>
      </c>
      <c r="J149" s="31"/>
    </row>
    <row r="150" spans="2:11" x14ac:dyDescent="0.25">
      <c r="B150" s="24" t="s">
        <v>224</v>
      </c>
      <c r="C150" s="25" t="s">
        <v>226</v>
      </c>
      <c r="D150" s="26">
        <v>43</v>
      </c>
      <c r="E150" s="27">
        <v>293019452</v>
      </c>
      <c r="F150" s="28">
        <v>7.2927804096559476E-3</v>
      </c>
      <c r="G150" s="29">
        <v>0.75</v>
      </c>
      <c r="H150" s="30">
        <v>1602694.889395291</v>
      </c>
      <c r="J150" s="31"/>
    </row>
    <row r="151" spans="2:11" x14ac:dyDescent="0.25">
      <c r="B151" s="24" t="s">
        <v>224</v>
      </c>
      <c r="C151" s="25" t="s">
        <v>227</v>
      </c>
      <c r="D151" s="26">
        <v>17</v>
      </c>
      <c r="E151" s="27">
        <v>293019452</v>
      </c>
      <c r="F151" s="28">
        <v>1.2838656026144173E-3</v>
      </c>
      <c r="G151" s="29">
        <v>0.75</v>
      </c>
      <c r="H151" s="30">
        <v>282148.19648979476</v>
      </c>
      <c r="J151" s="31"/>
      <c r="K151" s="20"/>
    </row>
    <row r="152" spans="2:11" x14ac:dyDescent="0.25">
      <c r="B152" s="24" t="s">
        <v>224</v>
      </c>
      <c r="C152" s="25" t="s">
        <v>228</v>
      </c>
      <c r="D152" s="26">
        <v>10</v>
      </c>
      <c r="E152" s="27">
        <v>293019452</v>
      </c>
      <c r="F152" s="28">
        <v>2.2945276618153497E-3</v>
      </c>
      <c r="G152" s="29">
        <v>0.75</v>
      </c>
      <c r="H152" s="30">
        <v>504255.92854798131</v>
      </c>
      <c r="J152" s="31"/>
    </row>
    <row r="153" spans="2:11" x14ac:dyDescent="0.25">
      <c r="B153" s="24" t="s">
        <v>224</v>
      </c>
      <c r="C153" s="25" t="s">
        <v>229</v>
      </c>
      <c r="D153" s="26">
        <v>39</v>
      </c>
      <c r="E153" s="27">
        <v>293019452</v>
      </c>
      <c r="F153" s="28">
        <v>8.4367732085223295E-3</v>
      </c>
      <c r="G153" s="29">
        <v>0.75</v>
      </c>
      <c r="H153" s="30">
        <v>1854103.996657121</v>
      </c>
      <c r="J153" s="31"/>
    </row>
    <row r="154" spans="2:11" x14ac:dyDescent="0.25">
      <c r="B154" s="24" t="s">
        <v>224</v>
      </c>
      <c r="C154" s="25" t="s">
        <v>230</v>
      </c>
      <c r="D154" s="26">
        <v>8</v>
      </c>
      <c r="E154" s="27">
        <v>293019452</v>
      </c>
      <c r="F154" s="28">
        <v>1.8470620574409437E-3</v>
      </c>
      <c r="G154" s="29">
        <v>0.75</v>
      </c>
      <c r="H154" s="30">
        <v>405918.83391100337</v>
      </c>
      <c r="J154" s="31"/>
    </row>
    <row r="155" spans="2:11" x14ac:dyDescent="0.25">
      <c r="B155" s="24" t="s">
        <v>224</v>
      </c>
      <c r="C155" s="25" t="s">
        <v>231</v>
      </c>
      <c r="D155" s="26">
        <v>2</v>
      </c>
      <c r="E155" s="27">
        <v>293019452</v>
      </c>
      <c r="F155" s="28">
        <v>8.6581033942544235E-4</v>
      </c>
      <c r="G155" s="29">
        <v>0.75</v>
      </c>
      <c r="H155" s="30">
        <v>190274.45339578282</v>
      </c>
      <c r="J155" s="31"/>
      <c r="K155" s="20"/>
    </row>
    <row r="156" spans="2:11" x14ac:dyDescent="0.25">
      <c r="B156" s="24" t="s">
        <v>224</v>
      </c>
      <c r="C156" s="25" t="s">
        <v>232</v>
      </c>
      <c r="D156" s="26">
        <v>6</v>
      </c>
      <c r="E156" s="27">
        <v>293019452</v>
      </c>
      <c r="F156" s="28">
        <v>1.0862142151989401E-3</v>
      </c>
      <c r="G156" s="29">
        <v>0.75</v>
      </c>
      <c r="H156" s="30">
        <v>238711.42056915263</v>
      </c>
      <c r="J156" s="31"/>
    </row>
    <row r="157" spans="2:11" x14ac:dyDescent="0.25">
      <c r="B157" s="24" t="s">
        <v>224</v>
      </c>
      <c r="C157" s="25" t="s">
        <v>233</v>
      </c>
      <c r="D157" s="26">
        <v>3</v>
      </c>
      <c r="E157" s="27">
        <v>293019452</v>
      </c>
      <c r="F157" s="28">
        <v>7.2715331749806454E-4</v>
      </c>
      <c r="G157" s="29">
        <v>0.75</v>
      </c>
      <c r="H157" s="30">
        <v>159802.54995994866</v>
      </c>
      <c r="J157" s="31"/>
    </row>
    <row r="158" spans="2:11" x14ac:dyDescent="0.25">
      <c r="B158" s="24" t="s">
        <v>224</v>
      </c>
      <c r="C158" s="25" t="s">
        <v>234</v>
      </c>
      <c r="D158" s="26">
        <v>2</v>
      </c>
      <c r="E158" s="27">
        <v>293019452</v>
      </c>
      <c r="F158" s="28">
        <v>4.8474958020790562E-4</v>
      </c>
      <c r="G158" s="29">
        <v>0.75</v>
      </c>
      <c r="H158" s="30">
        <v>106530.79226231291</v>
      </c>
      <c r="J158" s="31"/>
    </row>
    <row r="159" spans="2:11" x14ac:dyDescent="0.25">
      <c r="B159" s="24" t="s">
        <v>224</v>
      </c>
      <c r="C159" s="25" t="s">
        <v>235</v>
      </c>
      <c r="D159" s="26">
        <v>13</v>
      </c>
      <c r="E159" s="27">
        <v>293019452</v>
      </c>
      <c r="F159" s="28">
        <v>1.9547455901277591E-3</v>
      </c>
      <c r="G159" s="29">
        <v>0.75</v>
      </c>
      <c r="H159" s="30">
        <v>429583.86121398944</v>
      </c>
      <c r="J159" s="31"/>
    </row>
    <row r="160" spans="2:11" x14ac:dyDescent="0.25">
      <c r="B160" s="24" t="s">
        <v>224</v>
      </c>
      <c r="C160" s="25" t="s">
        <v>236</v>
      </c>
      <c r="D160" s="26">
        <v>10</v>
      </c>
      <c r="E160" s="27">
        <v>293019452</v>
      </c>
      <c r="F160" s="28">
        <v>1.6876788501899746E-3</v>
      </c>
      <c r="G160" s="29">
        <v>0.75</v>
      </c>
      <c r="H160" s="30">
        <v>370892.04887599236</v>
      </c>
      <c r="J160" s="31"/>
    </row>
    <row r="161" spans="2:11" x14ac:dyDescent="0.25">
      <c r="B161" s="24" t="s">
        <v>224</v>
      </c>
      <c r="C161" s="25" t="s">
        <v>237</v>
      </c>
      <c r="D161" s="26">
        <v>8</v>
      </c>
      <c r="E161" s="27">
        <v>293019452</v>
      </c>
      <c r="F161" s="28">
        <v>1.5507007650625525E-3</v>
      </c>
      <c r="G161" s="29">
        <v>0.75</v>
      </c>
      <c r="H161" s="30">
        <v>340789.11629595741</v>
      </c>
      <c r="J161" s="31"/>
    </row>
    <row r="162" spans="2:11" x14ac:dyDescent="0.25">
      <c r="B162" s="24" t="s">
        <v>224</v>
      </c>
      <c r="C162" s="25" t="s">
        <v>238</v>
      </c>
      <c r="D162" s="26">
        <v>7</v>
      </c>
      <c r="E162" s="27">
        <v>293019452</v>
      </c>
      <c r="F162" s="28">
        <v>1.3286179524890991E-3</v>
      </c>
      <c r="G162" s="29">
        <v>0.75</v>
      </c>
      <c r="H162" s="30">
        <v>291983.17826678843</v>
      </c>
      <c r="J162" s="31"/>
    </row>
    <row r="163" spans="2:11" x14ac:dyDescent="0.25">
      <c r="B163" s="24" t="s">
        <v>224</v>
      </c>
      <c r="C163" s="25" t="s">
        <v>239</v>
      </c>
      <c r="D163" s="26">
        <v>5</v>
      </c>
      <c r="E163" s="27">
        <v>293019452</v>
      </c>
      <c r="F163" s="28">
        <v>7.5181632014569E-4</v>
      </c>
      <c r="G163" s="29">
        <v>0.75</v>
      </c>
      <c r="H163" s="30">
        <v>165222.60460030998</v>
      </c>
      <c r="J163" s="31"/>
    </row>
    <row r="164" spans="2:11" x14ac:dyDescent="0.25">
      <c r="B164" s="24" t="s">
        <v>224</v>
      </c>
      <c r="C164" s="25" t="s">
        <v>240</v>
      </c>
      <c r="D164" s="26">
        <v>1</v>
      </c>
      <c r="E164" s="27">
        <v>293019452</v>
      </c>
      <c r="F164" s="28">
        <v>6.7707468536145428E-4</v>
      </c>
      <c r="G164" s="29">
        <v>0.75</v>
      </c>
      <c r="H164" s="30">
        <v>148797.0399507643</v>
      </c>
      <c r="J164" s="31"/>
      <c r="K164" s="20"/>
    </row>
    <row r="165" spans="2:11" x14ac:dyDescent="0.25">
      <c r="B165" s="24" t="s">
        <v>224</v>
      </c>
      <c r="C165" s="25" t="s">
        <v>241</v>
      </c>
      <c r="D165" s="26">
        <v>8</v>
      </c>
      <c r="E165" s="27">
        <v>293019452</v>
      </c>
      <c r="F165" s="28">
        <v>2.1231603194750417E-3</v>
      </c>
      <c r="G165" s="29">
        <v>0.75</v>
      </c>
      <c r="H165" s="30">
        <v>466595.45499054121</v>
      </c>
      <c r="J165" s="31"/>
    </row>
    <row r="166" spans="2:11" x14ac:dyDescent="0.25">
      <c r="B166" s="24" t="s">
        <v>224</v>
      </c>
      <c r="C166" s="25" t="s">
        <v>242</v>
      </c>
      <c r="D166" s="26">
        <v>2</v>
      </c>
      <c r="E166" s="27">
        <v>293019452</v>
      </c>
      <c r="F166" s="28">
        <v>3.0070337030931109E-4</v>
      </c>
      <c r="G166" s="29">
        <v>0.75</v>
      </c>
      <c r="H166" s="30">
        <v>66083.952586940548</v>
      </c>
      <c r="J166" s="31"/>
    </row>
    <row r="167" spans="2:11" x14ac:dyDescent="0.25">
      <c r="B167" s="24" t="s">
        <v>224</v>
      </c>
      <c r="C167" s="25" t="s">
        <v>243</v>
      </c>
      <c r="D167" s="26">
        <v>7</v>
      </c>
      <c r="E167" s="27">
        <v>293019452</v>
      </c>
      <c r="F167" s="28">
        <v>1.6047162145231969E-3</v>
      </c>
      <c r="G167" s="29">
        <v>0.75</v>
      </c>
      <c r="H167" s="30">
        <v>352659.79934632621</v>
      </c>
      <c r="J167" s="31"/>
    </row>
    <row r="168" spans="2:11" x14ac:dyDescent="0.25">
      <c r="B168" s="24" t="s">
        <v>224</v>
      </c>
      <c r="C168" s="25" t="s">
        <v>244</v>
      </c>
      <c r="D168" s="26">
        <v>29</v>
      </c>
      <c r="E168" s="27">
        <v>293019452</v>
      </c>
      <c r="F168" s="28">
        <v>4.9127427597876801E-3</v>
      </c>
      <c r="G168" s="29">
        <v>0.75</v>
      </c>
      <c r="H168" s="30">
        <v>1079646.8934674652</v>
      </c>
      <c r="J168" s="31"/>
    </row>
    <row r="169" spans="2:11" x14ac:dyDescent="0.25">
      <c r="B169" s="24" t="s">
        <v>224</v>
      </c>
      <c r="C169" s="25" t="s">
        <v>245</v>
      </c>
      <c r="D169" s="26">
        <v>2</v>
      </c>
      <c r="E169" s="27">
        <v>293019452</v>
      </c>
      <c r="F169" s="28">
        <v>1.0368882099036892E-3</v>
      </c>
      <c r="G169" s="29">
        <v>0.75</v>
      </c>
      <c r="H169" s="30">
        <v>227871.31128842998</v>
      </c>
      <c r="J169" s="31"/>
    </row>
    <row r="170" spans="2:11" x14ac:dyDescent="0.25">
      <c r="B170" s="24" t="s">
        <v>224</v>
      </c>
      <c r="C170" s="25" t="s">
        <v>246</v>
      </c>
      <c r="D170" s="26">
        <v>5</v>
      </c>
      <c r="E170" s="27">
        <v>293019452</v>
      </c>
      <c r="F170" s="28">
        <v>1.6517264449219572E-3</v>
      </c>
      <c r="G170" s="29">
        <v>0.75</v>
      </c>
      <c r="H170" s="30">
        <v>362990.98330870504</v>
      </c>
      <c r="J170" s="31"/>
    </row>
    <row r="171" spans="2:11" x14ac:dyDescent="0.25">
      <c r="B171" s="24" t="s">
        <v>224</v>
      </c>
      <c r="C171" s="25" t="s">
        <v>247</v>
      </c>
      <c r="D171" s="26">
        <v>1</v>
      </c>
      <c r="E171" s="27">
        <v>293019452</v>
      </c>
      <c r="F171" s="28">
        <v>9.3001519843064569E-4</v>
      </c>
      <c r="G171" s="29">
        <v>0.75</v>
      </c>
      <c r="H171" s="30">
        <v>204384.40784686428</v>
      </c>
      <c r="J171" s="31"/>
    </row>
    <row r="172" spans="2:11" x14ac:dyDescent="0.25">
      <c r="B172" s="24" t="s">
        <v>224</v>
      </c>
      <c r="C172" s="25" t="s">
        <v>248</v>
      </c>
      <c r="D172" s="26">
        <v>2</v>
      </c>
      <c r="E172" s="27">
        <v>293019452</v>
      </c>
      <c r="F172" s="28">
        <v>3.0070337030931109E-4</v>
      </c>
      <c r="G172" s="29">
        <v>0.75</v>
      </c>
      <c r="H172" s="30">
        <v>66083.952586940548</v>
      </c>
      <c r="J172" s="31"/>
    </row>
    <row r="173" spans="2:11" x14ac:dyDescent="0.25">
      <c r="B173" s="24" t="s">
        <v>224</v>
      </c>
      <c r="C173" s="25" t="s">
        <v>249</v>
      </c>
      <c r="D173" s="26">
        <v>4</v>
      </c>
      <c r="E173" s="27">
        <v>293019452</v>
      </c>
      <c r="F173" s="28">
        <v>6.0146463499103449E-4</v>
      </c>
      <c r="G173" s="29">
        <v>0.75</v>
      </c>
      <c r="H173" s="30">
        <v>132180.6283068397</v>
      </c>
      <c r="J173" s="31"/>
    </row>
    <row r="174" spans="2:11" x14ac:dyDescent="0.25">
      <c r="B174" s="24" t="s">
        <v>224</v>
      </c>
      <c r="C174" s="25" t="s">
        <v>250</v>
      </c>
      <c r="D174" s="26">
        <v>6</v>
      </c>
      <c r="E174" s="27">
        <v>293019452</v>
      </c>
      <c r="F174" s="28">
        <v>1.2702604250975347E-3</v>
      </c>
      <c r="G174" s="29">
        <v>0.75</v>
      </c>
      <c r="H174" s="30">
        <v>279158.26024452498</v>
      </c>
      <c r="J174" s="31"/>
    </row>
    <row r="175" spans="2:11" x14ac:dyDescent="0.25">
      <c r="B175" s="24" t="s">
        <v>224</v>
      </c>
      <c r="C175" s="25" t="s">
        <v>251</v>
      </c>
      <c r="D175" s="26">
        <v>16</v>
      </c>
      <c r="E175" s="27">
        <v>293019452</v>
      </c>
      <c r="F175" s="28">
        <v>3.4180837472202017E-3</v>
      </c>
      <c r="G175" s="29">
        <v>0.75</v>
      </c>
      <c r="H175" s="30">
        <v>751173.76987542748</v>
      </c>
      <c r="J175" s="31"/>
    </row>
    <row r="176" spans="2:11" x14ac:dyDescent="0.25">
      <c r="B176" s="24" t="s">
        <v>224</v>
      </c>
      <c r="C176" s="25" t="s">
        <v>252</v>
      </c>
      <c r="D176" s="26">
        <v>3</v>
      </c>
      <c r="E176" s="27">
        <v>293019452</v>
      </c>
      <c r="F176" s="28">
        <v>7.2715331749806454E-4</v>
      </c>
      <c r="G176" s="29">
        <v>0.75</v>
      </c>
      <c r="H176" s="30">
        <v>159802.54995994866</v>
      </c>
      <c r="J176" s="31"/>
    </row>
    <row r="177" spans="2:11" x14ac:dyDescent="0.25">
      <c r="B177" s="24" t="s">
        <v>224</v>
      </c>
      <c r="C177" s="25" t="s">
        <v>253</v>
      </c>
      <c r="D177" s="26">
        <v>2</v>
      </c>
      <c r="E177" s="27">
        <v>293019452</v>
      </c>
      <c r="F177" s="28">
        <v>6.9195353907140669E-4</v>
      </c>
      <c r="G177" s="29">
        <v>0.75</v>
      </c>
      <c r="H177" s="30">
        <v>152066.88512112314</v>
      </c>
      <c r="J177" s="31"/>
    </row>
    <row r="178" spans="2:11" x14ac:dyDescent="0.25">
      <c r="B178" s="24" t="s">
        <v>224</v>
      </c>
      <c r="C178" s="25" t="s">
        <v>254</v>
      </c>
      <c r="D178" s="26">
        <v>4</v>
      </c>
      <c r="E178" s="27">
        <v>293019452</v>
      </c>
      <c r="F178" s="28">
        <v>1.0615512125513146E-3</v>
      </c>
      <c r="G178" s="29">
        <v>0.75</v>
      </c>
      <c r="H178" s="30">
        <v>233291.36592879132</v>
      </c>
      <c r="J178" s="31"/>
    </row>
    <row r="179" spans="2:11" x14ac:dyDescent="0.25">
      <c r="B179" s="24" t="s">
        <v>224</v>
      </c>
      <c r="C179" s="25" t="s">
        <v>255</v>
      </c>
      <c r="D179" s="26">
        <v>4</v>
      </c>
      <c r="E179" s="27">
        <v>293019452</v>
      </c>
      <c r="F179" s="28">
        <v>1.5984636223026723E-3</v>
      </c>
      <c r="G179" s="29">
        <v>0.75</v>
      </c>
      <c r="H179" s="30">
        <v>351285.70098679804</v>
      </c>
      <c r="J179" s="31"/>
    </row>
    <row r="180" spans="2:11" x14ac:dyDescent="0.25">
      <c r="B180" s="24" t="s">
        <v>224</v>
      </c>
      <c r="C180" s="25" t="s">
        <v>256</v>
      </c>
      <c r="D180" s="26">
        <v>1</v>
      </c>
      <c r="E180" s="27">
        <v>293019452</v>
      </c>
      <c r="F180" s="28">
        <v>1.5035168515465554E-4</v>
      </c>
      <c r="G180" s="29">
        <v>0.75</v>
      </c>
      <c r="H180" s="30">
        <v>33041.976293470274</v>
      </c>
      <c r="J180" s="31"/>
    </row>
    <row r="181" spans="2:11" x14ac:dyDescent="0.25">
      <c r="B181" s="24" t="s">
        <v>224</v>
      </c>
      <c r="C181" s="25" t="s">
        <v>257</v>
      </c>
      <c r="D181" s="26">
        <v>6</v>
      </c>
      <c r="E181" s="27">
        <v>293019452</v>
      </c>
      <c r="F181" s="28">
        <v>1.5463007927592203E-3</v>
      </c>
      <c r="G181" s="29">
        <v>0.75</v>
      </c>
      <c r="H181" s="30">
        <v>339822.15819110424</v>
      </c>
      <c r="J181" s="31"/>
    </row>
    <row r="182" spans="2:11" x14ac:dyDescent="0.25">
      <c r="B182" s="24" t="s">
        <v>224</v>
      </c>
      <c r="C182" s="25" t="s">
        <v>258</v>
      </c>
      <c r="D182" s="26">
        <v>1</v>
      </c>
      <c r="E182" s="27">
        <v>293019452</v>
      </c>
      <c r="F182" s="28">
        <v>1.5035168515465554E-4</v>
      </c>
      <c r="G182" s="29">
        <v>0.75</v>
      </c>
      <c r="H182" s="30">
        <v>33041.976293470274</v>
      </c>
      <c r="J182" s="31"/>
    </row>
    <row r="183" spans="2:11" x14ac:dyDescent="0.25">
      <c r="B183" s="24" t="s">
        <v>224</v>
      </c>
      <c r="C183" s="25" t="s">
        <v>259</v>
      </c>
      <c r="D183" s="26">
        <v>1</v>
      </c>
      <c r="E183" s="27">
        <v>293019452</v>
      </c>
      <c r="F183" s="28">
        <v>1.5035168515465554E-4</v>
      </c>
      <c r="G183" s="29">
        <v>0.75</v>
      </c>
      <c r="H183" s="30">
        <v>33041.976293470274</v>
      </c>
      <c r="J183" s="31"/>
      <c r="K183" s="20"/>
    </row>
    <row r="184" spans="2:11" x14ac:dyDescent="0.25">
      <c r="B184" s="24" t="s">
        <v>224</v>
      </c>
      <c r="C184" s="25" t="s">
        <v>260</v>
      </c>
      <c r="D184" s="26">
        <v>2</v>
      </c>
      <c r="E184" s="27">
        <v>293019452</v>
      </c>
      <c r="F184" s="28">
        <v>3.0070337030931109E-4</v>
      </c>
      <c r="G184" s="29">
        <v>0.75</v>
      </c>
      <c r="H184" s="30">
        <v>66083.952586940548</v>
      </c>
      <c r="J184" s="31"/>
    </row>
    <row r="185" spans="2:11" x14ac:dyDescent="0.25">
      <c r="B185" s="24" t="s">
        <v>224</v>
      </c>
      <c r="C185" s="25" t="s">
        <v>261</v>
      </c>
      <c r="D185" s="26">
        <v>2</v>
      </c>
      <c r="E185" s="27">
        <v>293019452</v>
      </c>
      <c r="F185" s="28">
        <v>5.7674373797099682E-4</v>
      </c>
      <c r="G185" s="29">
        <v>0.75</v>
      </c>
      <c r="H185" s="30">
        <v>126747.85053351981</v>
      </c>
      <c r="J185" s="31"/>
      <c r="K185" s="20"/>
    </row>
    <row r="186" spans="2:11" x14ac:dyDescent="0.25">
      <c r="B186" s="24" t="s">
        <v>224</v>
      </c>
      <c r="C186" s="25" t="s">
        <v>262</v>
      </c>
      <c r="D186" s="26">
        <v>23</v>
      </c>
      <c r="E186" s="27">
        <v>293019452</v>
      </c>
      <c r="F186" s="28">
        <v>3.8931649672352591E-3</v>
      </c>
      <c r="G186" s="29">
        <v>0.75</v>
      </c>
      <c r="H186" s="30">
        <v>855579.79893365514</v>
      </c>
      <c r="J186" s="31"/>
    </row>
    <row r="187" spans="2:11" x14ac:dyDescent="0.25">
      <c r="B187" s="24" t="s">
        <v>224</v>
      </c>
      <c r="C187" s="25" t="s">
        <v>263</v>
      </c>
      <c r="D187" s="26">
        <v>60</v>
      </c>
      <c r="E187" s="27">
        <v>293019452</v>
      </c>
      <c r="F187" s="28">
        <v>1.4296204745995389E-2</v>
      </c>
      <c r="G187" s="29">
        <v>0.75</v>
      </c>
      <c r="H187" s="30">
        <v>3141799.5602635262</v>
      </c>
      <c r="J187" s="31"/>
    </row>
    <row r="188" spans="2:11" x14ac:dyDescent="0.25">
      <c r="B188" s="24" t="s">
        <v>224</v>
      </c>
      <c r="C188" s="25" t="s">
        <v>264</v>
      </c>
      <c r="D188" s="26">
        <v>22</v>
      </c>
      <c r="E188" s="27">
        <v>293019452</v>
      </c>
      <c r="F188" s="28">
        <v>5.3960449806852795E-3</v>
      </c>
      <c r="G188" s="29">
        <v>0.75</v>
      </c>
      <c r="H188" s="30">
        <v>1185859.6074058134</v>
      </c>
      <c r="J188" s="31"/>
    </row>
    <row r="189" spans="2:11" x14ac:dyDescent="0.25">
      <c r="B189" s="24" t="s">
        <v>224</v>
      </c>
      <c r="C189" s="25" t="s">
        <v>265</v>
      </c>
      <c r="D189" s="26">
        <v>70</v>
      </c>
      <c r="E189" s="27">
        <v>293019452</v>
      </c>
      <c r="F189" s="28">
        <v>2.4839001539758727E-3</v>
      </c>
      <c r="G189" s="29">
        <v>0.75</v>
      </c>
      <c r="H189" s="30">
        <v>545873.29645554442</v>
      </c>
      <c r="J189" s="31"/>
    </row>
    <row r="190" spans="2:11" x14ac:dyDescent="0.25">
      <c r="B190" s="24" t="s">
        <v>224</v>
      </c>
      <c r="C190" s="25" t="s">
        <v>266</v>
      </c>
      <c r="D190" s="26">
        <v>6</v>
      </c>
      <c r="E190" s="27">
        <v>293019452</v>
      </c>
      <c r="F190" s="28">
        <v>1.4925169207882248E-4</v>
      </c>
      <c r="G190" s="29">
        <v>0.75</v>
      </c>
      <c r="H190" s="30">
        <v>32800.236767256982</v>
      </c>
      <c r="J190" s="31"/>
    </row>
    <row r="191" spans="2:11" x14ac:dyDescent="0.25">
      <c r="B191" s="24" t="s">
        <v>224</v>
      </c>
      <c r="C191" s="25" t="s">
        <v>267</v>
      </c>
      <c r="D191" s="26">
        <v>54</v>
      </c>
      <c r="E191" s="27">
        <v>293019452</v>
      </c>
      <c r="F191" s="28">
        <v>1.0485712942564845E-2</v>
      </c>
      <c r="G191" s="29">
        <v>0.75</v>
      </c>
      <c r="H191" s="30">
        <v>2304388.3951947438</v>
      </c>
      <c r="J191" s="31"/>
    </row>
    <row r="192" spans="2:11" x14ac:dyDescent="0.25">
      <c r="B192" s="24" t="s">
        <v>268</v>
      </c>
      <c r="C192" s="25" t="s">
        <v>269</v>
      </c>
      <c r="D192" s="26">
        <v>58</v>
      </c>
      <c r="E192" s="27">
        <v>3157670</v>
      </c>
      <c r="F192" s="28">
        <v>1</v>
      </c>
      <c r="G192" s="29">
        <v>0.75</v>
      </c>
      <c r="H192" s="30">
        <v>2368252.5</v>
      </c>
      <c r="J192" s="31"/>
    </row>
    <row r="193" spans="2:11" x14ac:dyDescent="0.25">
      <c r="B193" s="24" t="s">
        <v>270</v>
      </c>
      <c r="C193" s="25" t="s">
        <v>271</v>
      </c>
      <c r="D193" s="26">
        <v>8</v>
      </c>
      <c r="E193" s="27">
        <v>5810046</v>
      </c>
      <c r="F193" s="28">
        <v>0.61599349141510873</v>
      </c>
      <c r="G193" s="29">
        <v>0.75</v>
      </c>
      <c r="H193" s="30">
        <v>2684212.8906167899</v>
      </c>
      <c r="J193" s="31"/>
    </row>
    <row r="194" spans="2:11" x14ac:dyDescent="0.25">
      <c r="B194" s="24" t="s">
        <v>270</v>
      </c>
      <c r="C194" s="25" t="s">
        <v>272</v>
      </c>
      <c r="D194" s="26">
        <v>17</v>
      </c>
      <c r="E194" s="27">
        <v>5810046</v>
      </c>
      <c r="F194" s="28">
        <v>0.38400650858489127</v>
      </c>
      <c r="G194" s="29">
        <v>0.75</v>
      </c>
      <c r="H194" s="30">
        <v>1673321.6093832098</v>
      </c>
      <c r="J194" s="31"/>
    </row>
    <row r="195" spans="2:11" x14ac:dyDescent="0.25">
      <c r="B195" s="24" t="s">
        <v>273</v>
      </c>
      <c r="C195" s="25" t="s">
        <v>274</v>
      </c>
      <c r="D195" s="26">
        <v>63</v>
      </c>
      <c r="E195" s="27">
        <v>106366577</v>
      </c>
      <c r="F195" s="28">
        <v>1.5918094766614187E-3</v>
      </c>
      <c r="G195" s="29">
        <v>0.75</v>
      </c>
      <c r="H195" s="30">
        <v>126986.49395147737</v>
      </c>
      <c r="J195" s="31"/>
      <c r="K195" s="20"/>
    </row>
    <row r="196" spans="2:11" x14ac:dyDescent="0.25">
      <c r="B196" s="24" t="s">
        <v>273</v>
      </c>
      <c r="C196" s="25" t="s">
        <v>275</v>
      </c>
      <c r="D196" s="26">
        <v>63</v>
      </c>
      <c r="E196" s="27">
        <v>106366577</v>
      </c>
      <c r="F196" s="28">
        <v>7.9598326864529557E-4</v>
      </c>
      <c r="G196" s="29">
        <v>0.75</v>
      </c>
      <c r="H196" s="30">
        <v>63499.511726303637</v>
      </c>
      <c r="J196" s="31"/>
      <c r="K196" s="20"/>
    </row>
    <row r="197" spans="2:11" x14ac:dyDescent="0.25">
      <c r="B197" s="24" t="s">
        <v>273</v>
      </c>
      <c r="C197" s="25" t="s">
        <v>276</v>
      </c>
      <c r="D197" s="26">
        <v>63</v>
      </c>
      <c r="E197" s="27">
        <v>106366577</v>
      </c>
      <c r="F197" s="28">
        <v>7.9598326864529557E-4</v>
      </c>
      <c r="G197" s="29">
        <v>0.75</v>
      </c>
      <c r="H197" s="30">
        <v>63499.511726303637</v>
      </c>
      <c r="J197" s="31"/>
      <c r="K197" s="20"/>
    </row>
    <row r="198" spans="2:11" x14ac:dyDescent="0.25">
      <c r="B198" s="24" t="s">
        <v>273</v>
      </c>
      <c r="C198" s="25" t="s">
        <v>277</v>
      </c>
      <c r="D198" s="26">
        <v>63</v>
      </c>
      <c r="E198" s="27">
        <v>106366577</v>
      </c>
      <c r="F198" s="28">
        <v>1.9898011109840664E-3</v>
      </c>
      <c r="G198" s="29">
        <v>0.75</v>
      </c>
      <c r="H198" s="30">
        <v>158736.24981462918</v>
      </c>
      <c r="J198" s="31"/>
      <c r="K198" s="20"/>
    </row>
    <row r="199" spans="2:11" x14ac:dyDescent="0.25">
      <c r="B199" s="24" t="s">
        <v>273</v>
      </c>
      <c r="C199" s="25" t="s">
        <v>278</v>
      </c>
      <c r="D199" s="26">
        <v>63</v>
      </c>
      <c r="E199" s="27">
        <v>106366577</v>
      </c>
      <c r="F199" s="28">
        <v>7.9598326864529557E-4</v>
      </c>
      <c r="G199" s="29">
        <v>0.75</v>
      </c>
      <c r="H199" s="30">
        <v>63499.511726303637</v>
      </c>
      <c r="J199" s="31"/>
      <c r="K199" s="20"/>
    </row>
    <row r="200" spans="2:11" x14ac:dyDescent="0.25">
      <c r="B200" s="24" t="s">
        <v>273</v>
      </c>
      <c r="C200" s="25" t="s">
        <v>279</v>
      </c>
      <c r="D200" s="26">
        <v>63</v>
      </c>
      <c r="E200" s="27">
        <v>106366577</v>
      </c>
      <c r="F200" s="28">
        <v>3.9796022219681327E-3</v>
      </c>
      <c r="G200" s="29">
        <v>0.75</v>
      </c>
      <c r="H200" s="30">
        <v>317472.49962925835</v>
      </c>
      <c r="J200" s="31"/>
      <c r="K200" s="20"/>
    </row>
    <row r="201" spans="2:11" ht="22.5" x14ac:dyDescent="0.25">
      <c r="B201" s="24" t="s">
        <v>273</v>
      </c>
      <c r="C201" s="25" t="s">
        <v>280</v>
      </c>
      <c r="D201" s="26">
        <v>63</v>
      </c>
      <c r="E201" s="27">
        <v>106366577</v>
      </c>
      <c r="F201" s="28">
        <v>3.9799163432264778E-4</v>
      </c>
      <c r="G201" s="29">
        <v>0.75</v>
      </c>
      <c r="H201" s="30">
        <v>31749.755863151819</v>
      </c>
      <c r="J201" s="31"/>
      <c r="K201" s="20"/>
    </row>
    <row r="202" spans="2:11" x14ac:dyDescent="0.25">
      <c r="B202" s="24" t="s">
        <v>273</v>
      </c>
      <c r="C202" s="25" t="s">
        <v>281</v>
      </c>
      <c r="D202" s="26">
        <v>63</v>
      </c>
      <c r="E202" s="27">
        <v>106366577</v>
      </c>
      <c r="F202" s="28">
        <v>1.193817842338771E-3</v>
      </c>
      <c r="G202" s="29">
        <v>0.75</v>
      </c>
      <c r="H202" s="30">
        <v>95236.738088325554</v>
      </c>
      <c r="J202" s="31"/>
      <c r="K202" s="20"/>
    </row>
    <row r="203" spans="2:11" x14ac:dyDescent="0.25">
      <c r="B203" s="24" t="s">
        <v>273</v>
      </c>
      <c r="C203" s="25" t="s">
        <v>282</v>
      </c>
      <c r="D203" s="26">
        <v>63</v>
      </c>
      <c r="E203" s="27">
        <v>106366577</v>
      </c>
      <c r="F203" s="28">
        <v>3.9799163432264778E-4</v>
      </c>
      <c r="G203" s="29">
        <v>0.75</v>
      </c>
      <c r="H203" s="30">
        <v>31749.755863151819</v>
      </c>
      <c r="J203" s="31"/>
      <c r="K203" s="20"/>
    </row>
    <row r="204" spans="2:11" x14ac:dyDescent="0.25">
      <c r="B204" s="24" t="s">
        <v>273</v>
      </c>
      <c r="C204" s="25" t="s">
        <v>283</v>
      </c>
      <c r="D204" s="26">
        <v>63</v>
      </c>
      <c r="E204" s="27">
        <v>106366577</v>
      </c>
      <c r="F204" s="28">
        <v>7.9598326864529557E-4</v>
      </c>
      <c r="G204" s="29">
        <v>0.75</v>
      </c>
      <c r="H204" s="30">
        <v>63499.511726303637</v>
      </c>
      <c r="J204" s="31"/>
      <c r="K204" s="20"/>
    </row>
    <row r="205" spans="2:11" ht="22.5" x14ac:dyDescent="0.25">
      <c r="B205" s="24" t="s">
        <v>273</v>
      </c>
      <c r="C205" s="25" t="s">
        <v>284</v>
      </c>
      <c r="D205" s="26">
        <v>63</v>
      </c>
      <c r="E205" s="27">
        <v>106366577</v>
      </c>
      <c r="F205" s="28">
        <v>3.9799163432264778E-4</v>
      </c>
      <c r="G205" s="29">
        <v>0.75</v>
      </c>
      <c r="H205" s="30">
        <v>31749.755863151819</v>
      </c>
      <c r="J205" s="31"/>
      <c r="K205" s="20"/>
    </row>
    <row r="206" spans="2:11" x14ac:dyDescent="0.25">
      <c r="B206" s="24" t="s">
        <v>273</v>
      </c>
      <c r="C206" s="25" t="s">
        <v>285</v>
      </c>
      <c r="D206" s="26">
        <v>63</v>
      </c>
      <c r="E206" s="27">
        <v>106366577</v>
      </c>
      <c r="F206" s="28">
        <v>1.9898011109840664E-3</v>
      </c>
      <c r="G206" s="29">
        <v>0.75</v>
      </c>
      <c r="H206" s="30">
        <v>158736.24981462918</v>
      </c>
      <c r="J206" s="31"/>
      <c r="K206" s="20"/>
    </row>
    <row r="207" spans="2:11" x14ac:dyDescent="0.25">
      <c r="B207" s="24" t="s">
        <v>273</v>
      </c>
      <c r="C207" s="25" t="s">
        <v>286</v>
      </c>
      <c r="D207" s="26">
        <v>63</v>
      </c>
      <c r="E207" s="27">
        <v>106366577</v>
      </c>
      <c r="F207" s="28">
        <v>3.9799163432264778E-4</v>
      </c>
      <c r="G207" s="29">
        <v>0.75</v>
      </c>
      <c r="H207" s="30">
        <v>31749.755863151819</v>
      </c>
      <c r="J207" s="31"/>
      <c r="K207" s="20"/>
    </row>
    <row r="208" spans="2:11" x14ac:dyDescent="0.25">
      <c r="B208" s="24" t="s">
        <v>273</v>
      </c>
      <c r="C208" s="25" t="s">
        <v>287</v>
      </c>
      <c r="D208" s="26">
        <v>63</v>
      </c>
      <c r="E208" s="27">
        <v>106366577</v>
      </c>
      <c r="F208" s="28">
        <v>1.193817842338771E-3</v>
      </c>
      <c r="G208" s="29">
        <v>0.75</v>
      </c>
      <c r="H208" s="30">
        <v>95236.738088325554</v>
      </c>
      <c r="J208" s="31"/>
      <c r="K208" s="20"/>
    </row>
    <row r="209" spans="2:11" x14ac:dyDescent="0.25">
      <c r="B209" s="24" t="s">
        <v>273</v>
      </c>
      <c r="C209" s="25" t="s">
        <v>288</v>
      </c>
      <c r="D209" s="26">
        <v>63</v>
      </c>
      <c r="E209" s="27">
        <v>106366577</v>
      </c>
      <c r="F209" s="28">
        <v>1.5918094766614187E-3</v>
      </c>
      <c r="G209" s="29">
        <v>0.75</v>
      </c>
      <c r="H209" s="30">
        <v>126986.49395147737</v>
      </c>
      <c r="J209" s="31"/>
      <c r="K209" s="20"/>
    </row>
    <row r="210" spans="2:11" x14ac:dyDescent="0.25">
      <c r="B210" s="24" t="s">
        <v>273</v>
      </c>
      <c r="C210" s="25" t="s">
        <v>289</v>
      </c>
      <c r="D210" s="26">
        <v>63</v>
      </c>
      <c r="E210" s="27">
        <v>106366577</v>
      </c>
      <c r="F210" s="28">
        <v>2.7856273190001897E-3</v>
      </c>
      <c r="G210" s="29">
        <v>0.75</v>
      </c>
      <c r="H210" s="30">
        <v>222223.23203980294</v>
      </c>
      <c r="J210" s="31"/>
      <c r="K210" s="20"/>
    </row>
    <row r="211" spans="2:11" x14ac:dyDescent="0.25">
      <c r="B211" s="24" t="s">
        <v>273</v>
      </c>
      <c r="C211" s="25" t="s">
        <v>290</v>
      </c>
      <c r="D211" s="26">
        <v>63</v>
      </c>
      <c r="E211" s="27">
        <v>106366577</v>
      </c>
      <c r="F211" s="28">
        <v>1.5918094766614187E-3</v>
      </c>
      <c r="G211" s="29">
        <v>0.75</v>
      </c>
      <c r="H211" s="30">
        <v>126986.49395147737</v>
      </c>
      <c r="J211" s="31"/>
      <c r="K211" s="20"/>
    </row>
    <row r="212" spans="2:11" x14ac:dyDescent="0.25">
      <c r="B212" s="24" t="s">
        <v>273</v>
      </c>
      <c r="C212" s="25" t="s">
        <v>291</v>
      </c>
      <c r="D212" s="26">
        <v>63</v>
      </c>
      <c r="E212" s="27">
        <v>106366577</v>
      </c>
      <c r="F212" s="28">
        <v>1.5918094766614187E-3</v>
      </c>
      <c r="G212" s="29">
        <v>0.75</v>
      </c>
      <c r="H212" s="30">
        <v>126986.49395147737</v>
      </c>
      <c r="J212" s="31"/>
      <c r="K212" s="20"/>
    </row>
    <row r="213" spans="2:11" x14ac:dyDescent="0.25">
      <c r="B213" s="24" t="s">
        <v>273</v>
      </c>
      <c r="C213" s="25" t="s">
        <v>292</v>
      </c>
      <c r="D213" s="26">
        <v>63</v>
      </c>
      <c r="E213" s="27">
        <v>106366577</v>
      </c>
      <c r="F213" s="28">
        <v>7.9598326864529557E-4</v>
      </c>
      <c r="G213" s="29">
        <v>0.75</v>
      </c>
      <c r="H213" s="30">
        <v>63499.511726303637</v>
      </c>
      <c r="J213" s="31"/>
      <c r="K213" s="20"/>
    </row>
    <row r="214" spans="2:11" x14ac:dyDescent="0.25">
      <c r="B214" s="24" t="s">
        <v>273</v>
      </c>
      <c r="C214" s="25" t="s">
        <v>293</v>
      </c>
      <c r="D214" s="26">
        <v>25</v>
      </c>
      <c r="E214" s="27">
        <v>106366577</v>
      </c>
      <c r="F214" s="28">
        <v>2.6127820965960565E-2</v>
      </c>
      <c r="G214" s="29">
        <v>0.75</v>
      </c>
      <c r="H214" s="30">
        <v>2084345.1604635441</v>
      </c>
      <c r="J214" s="31"/>
      <c r="K214" s="20"/>
    </row>
    <row r="215" spans="2:11" x14ac:dyDescent="0.25">
      <c r="B215" s="24" t="s">
        <v>294</v>
      </c>
      <c r="C215" s="25" t="s">
        <v>295</v>
      </c>
      <c r="D215" s="26">
        <v>33</v>
      </c>
      <c r="E215" s="27">
        <v>19601596</v>
      </c>
      <c r="F215" s="28">
        <v>5.5608534583706626E-2</v>
      </c>
      <c r="G215" s="29">
        <v>0.75</v>
      </c>
      <c r="H215" s="30">
        <v>817512.02179638413</v>
      </c>
      <c r="J215" s="31"/>
    </row>
    <row r="216" spans="2:11" x14ac:dyDescent="0.25">
      <c r="B216" s="24" t="s">
        <v>294</v>
      </c>
      <c r="C216" s="25" t="s">
        <v>296</v>
      </c>
      <c r="D216" s="26">
        <v>5</v>
      </c>
      <c r="E216" s="27">
        <v>19601596</v>
      </c>
      <c r="F216" s="28">
        <v>3.3525388280329402E-2</v>
      </c>
      <c r="G216" s="29">
        <v>0.75</v>
      </c>
      <c r="H216" s="30">
        <v>492863.33761061379</v>
      </c>
      <c r="J216" s="31"/>
    </row>
    <row r="217" spans="2:11" x14ac:dyDescent="0.25">
      <c r="B217" s="24" t="s">
        <v>294</v>
      </c>
      <c r="C217" s="25" t="s">
        <v>297</v>
      </c>
      <c r="D217" s="26">
        <v>8</v>
      </c>
      <c r="E217" s="27">
        <v>19601596</v>
      </c>
      <c r="F217" s="28">
        <v>1.2581922191035211E-2</v>
      </c>
      <c r="G217" s="29">
        <v>0.75</v>
      </c>
      <c r="H217" s="30">
        <v>184969.31676908027</v>
      </c>
      <c r="J217" s="31"/>
    </row>
    <row r="218" spans="2:11" x14ac:dyDescent="0.25">
      <c r="B218" s="24" t="s">
        <v>298</v>
      </c>
      <c r="C218" s="25" t="s">
        <v>299</v>
      </c>
      <c r="D218" s="26">
        <v>6</v>
      </c>
      <c r="E218" s="27">
        <v>50330696</v>
      </c>
      <c r="F218" s="28">
        <v>7.2542883768019232E-3</v>
      </c>
      <c r="G218" s="29">
        <v>0.75</v>
      </c>
      <c r="H218" s="30">
        <v>273835.03724186326</v>
      </c>
      <c r="J218" s="31"/>
    </row>
    <row r="219" spans="2:11" x14ac:dyDescent="0.25">
      <c r="B219" s="24" t="s">
        <v>298</v>
      </c>
      <c r="C219" s="25" t="s">
        <v>300</v>
      </c>
      <c r="D219" s="26">
        <v>1</v>
      </c>
      <c r="E219" s="27">
        <v>50330696</v>
      </c>
      <c r="F219" s="28">
        <v>1.9244486372683241E-3</v>
      </c>
      <c r="G219" s="29">
        <v>0.75</v>
      </c>
      <c r="H219" s="30">
        <v>72644.129497474714</v>
      </c>
      <c r="J219" s="31"/>
    </row>
    <row r="220" spans="2:11" x14ac:dyDescent="0.25">
      <c r="B220" s="24" t="s">
        <v>298</v>
      </c>
      <c r="C220" s="25" t="s">
        <v>301</v>
      </c>
      <c r="D220" s="26">
        <v>99</v>
      </c>
      <c r="E220" s="27">
        <v>50330696</v>
      </c>
      <c r="F220" s="28">
        <v>3.8730859055924348E-2</v>
      </c>
      <c r="G220" s="29">
        <v>0.5</v>
      </c>
      <c r="H220" s="30">
        <v>974675.54648128769</v>
      </c>
      <c r="J220" s="31"/>
      <c r="K220" s="20"/>
    </row>
    <row r="221" spans="2:11" x14ac:dyDescent="0.25">
      <c r="B221" s="24" t="s">
        <v>298</v>
      </c>
      <c r="C221" s="25" t="s">
        <v>302</v>
      </c>
      <c r="D221" s="26">
        <v>29</v>
      </c>
      <c r="E221" s="27">
        <v>50330696</v>
      </c>
      <c r="F221" s="28">
        <v>1.3185536291575109E-2</v>
      </c>
      <c r="G221" s="29">
        <v>0.75</v>
      </c>
      <c r="H221" s="30">
        <v>497727.91401617561</v>
      </c>
      <c r="J221" s="31"/>
    </row>
    <row r="222" spans="2:11" x14ac:dyDescent="0.25">
      <c r="B222" s="24" t="s">
        <v>298</v>
      </c>
      <c r="C222" s="25" t="s">
        <v>303</v>
      </c>
      <c r="D222" s="26">
        <v>5</v>
      </c>
      <c r="E222" s="27">
        <v>50330696</v>
      </c>
      <c r="F222" s="28">
        <v>1.9560865613603155E-3</v>
      </c>
      <c r="G222" s="29">
        <v>0.75</v>
      </c>
      <c r="H222" s="30">
        <v>73838.398552133542</v>
      </c>
      <c r="J222" s="31"/>
    </row>
    <row r="223" spans="2:11" x14ac:dyDescent="0.25">
      <c r="B223" s="24" t="s">
        <v>298</v>
      </c>
      <c r="C223" s="25" t="s">
        <v>304</v>
      </c>
      <c r="D223" s="26">
        <v>10</v>
      </c>
      <c r="E223" s="27">
        <v>50330696</v>
      </c>
      <c r="F223" s="28">
        <v>3.9121731227206311E-3</v>
      </c>
      <c r="G223" s="29">
        <v>0.75</v>
      </c>
      <c r="H223" s="30">
        <v>147676.79710426708</v>
      </c>
      <c r="J223" s="31"/>
    </row>
    <row r="224" spans="2:11" x14ac:dyDescent="0.25">
      <c r="B224" s="24" t="s">
        <v>298</v>
      </c>
      <c r="C224" s="25" t="s">
        <v>305</v>
      </c>
      <c r="D224" s="26">
        <v>50</v>
      </c>
      <c r="E224" s="27">
        <v>50330696</v>
      </c>
      <c r="F224" s="28">
        <v>1.9561153231094901E-2</v>
      </c>
      <c r="G224" s="29">
        <v>0.75</v>
      </c>
      <c r="H224" s="30">
        <v>738394.84251274145</v>
      </c>
      <c r="J224" s="31"/>
    </row>
    <row r="225" spans="2:11" x14ac:dyDescent="0.25">
      <c r="B225" s="24" t="s">
        <v>298</v>
      </c>
      <c r="C225" s="25" t="s">
        <v>306</v>
      </c>
      <c r="D225" s="26">
        <v>19</v>
      </c>
      <c r="E225" s="27">
        <v>50330696</v>
      </c>
      <c r="F225" s="28">
        <v>8.0466745665604394E-3</v>
      </c>
      <c r="G225" s="29">
        <v>0.75</v>
      </c>
      <c r="H225" s="30">
        <v>303746.04856536392</v>
      </c>
      <c r="J225" s="31"/>
    </row>
    <row r="226" spans="2:11" x14ac:dyDescent="0.25">
      <c r="B226" s="24" t="s">
        <v>307</v>
      </c>
      <c r="C226" s="25" t="s">
        <v>308</v>
      </c>
      <c r="D226" s="26">
        <v>24</v>
      </c>
      <c r="E226" s="27">
        <v>9506565</v>
      </c>
      <c r="F226" s="28">
        <v>8.0285985285059466E-2</v>
      </c>
      <c r="G226" s="29">
        <v>0.75</v>
      </c>
      <c r="H226" s="30">
        <v>572432.95327609603</v>
      </c>
      <c r="J226" s="31"/>
      <c r="K226" s="20"/>
    </row>
    <row r="227" spans="2:11" x14ac:dyDescent="0.25">
      <c r="B227" s="24" t="s">
        <v>309</v>
      </c>
      <c r="C227" s="25" t="s">
        <v>310</v>
      </c>
      <c r="D227" s="26">
        <v>23</v>
      </c>
      <c r="E227" s="27">
        <v>3076703</v>
      </c>
      <c r="F227" s="28">
        <v>1</v>
      </c>
      <c r="G227" s="29">
        <v>0.75</v>
      </c>
      <c r="H227" s="30">
        <v>2307527.25</v>
      </c>
      <c r="J227" s="31"/>
    </row>
    <row r="228" spans="2:11" x14ac:dyDescent="0.25">
      <c r="B228" s="24" t="s">
        <v>311</v>
      </c>
      <c r="C228" s="25" t="s">
        <v>312</v>
      </c>
      <c r="D228" s="26">
        <v>44</v>
      </c>
      <c r="E228" s="27">
        <v>4930309</v>
      </c>
      <c r="F228" s="28">
        <v>0.86744065321489039</v>
      </c>
      <c r="G228" s="29">
        <v>0.75</v>
      </c>
      <c r="H228" s="30">
        <v>3207562.8446334396</v>
      </c>
      <c r="J228" s="31"/>
    </row>
    <row r="229" spans="2:11" x14ac:dyDescent="0.25">
      <c r="B229" s="24" t="s">
        <v>311</v>
      </c>
      <c r="C229" s="25" t="s">
        <v>313</v>
      </c>
      <c r="D229" s="26">
        <v>8</v>
      </c>
      <c r="E229" s="27">
        <v>4930309</v>
      </c>
      <c r="F229" s="28">
        <v>0.13255934678510958</v>
      </c>
      <c r="G229" s="29">
        <v>0.75</v>
      </c>
      <c r="H229" s="30">
        <v>490168.90536656015</v>
      </c>
      <c r="J229" s="31"/>
    </row>
    <row r="230" spans="2:11" x14ac:dyDescent="0.25">
      <c r="B230" s="24" t="s">
        <v>314</v>
      </c>
      <c r="C230" s="25" t="s">
        <v>315</v>
      </c>
      <c r="D230" s="26">
        <v>21</v>
      </c>
      <c r="E230" s="27">
        <v>2513973</v>
      </c>
      <c r="F230" s="28">
        <v>0.93002627072675248</v>
      </c>
      <c r="G230" s="29">
        <v>0.75</v>
      </c>
      <c r="H230" s="30">
        <v>1753545.7004233096</v>
      </c>
      <c r="J230" s="31"/>
    </row>
    <row r="231" spans="2:11" x14ac:dyDescent="0.25">
      <c r="B231" s="24" t="s">
        <v>316</v>
      </c>
      <c r="C231" s="25" t="s">
        <v>110</v>
      </c>
      <c r="D231" s="26">
        <v>19</v>
      </c>
      <c r="E231" s="27">
        <v>1684266</v>
      </c>
      <c r="F231" s="28">
        <v>2.0798125672146259E-2</v>
      </c>
      <c r="G231" s="29">
        <v>0.75</v>
      </c>
      <c r="H231" s="30">
        <v>26272.181949992319</v>
      </c>
      <c r="J231" s="31"/>
      <c r="K231" s="20"/>
    </row>
    <row r="232" spans="2:11" x14ac:dyDescent="0.25">
      <c r="B232" s="24" t="s">
        <v>316</v>
      </c>
      <c r="C232" s="25" t="s">
        <v>317</v>
      </c>
      <c r="D232" s="26">
        <v>22</v>
      </c>
      <c r="E232" s="27">
        <v>1684266</v>
      </c>
      <c r="F232" s="28">
        <v>0.97920187432785377</v>
      </c>
      <c r="G232" s="29">
        <v>0.75</v>
      </c>
      <c r="H232" s="30">
        <v>1236927.3180500078</v>
      </c>
      <c r="J232" s="31"/>
    </row>
    <row r="233" spans="2:11" ht="22.5" x14ac:dyDescent="0.25">
      <c r="B233" s="24" t="s">
        <v>318</v>
      </c>
      <c r="C233" s="25" t="s">
        <v>70</v>
      </c>
      <c r="D233" s="26">
        <v>1</v>
      </c>
      <c r="E233" s="27">
        <v>1627094</v>
      </c>
      <c r="F233" s="28">
        <v>0.11072454999243685</v>
      </c>
      <c r="G233" s="29">
        <v>0.75</v>
      </c>
      <c r="H233" s="30">
        <v>135119.43820904553</v>
      </c>
      <c r="J233" s="31"/>
      <c r="K233" s="20"/>
    </row>
    <row r="234" spans="2:11" x14ac:dyDescent="0.25">
      <c r="B234" s="24" t="s">
        <v>318</v>
      </c>
      <c r="C234" s="25" t="s">
        <v>71</v>
      </c>
      <c r="D234" s="26">
        <v>42</v>
      </c>
      <c r="E234" s="27">
        <v>1627094</v>
      </c>
      <c r="F234" s="28">
        <v>3.6735311277740564E-3</v>
      </c>
      <c r="G234" s="29">
        <v>0.75</v>
      </c>
      <c r="H234" s="30">
        <v>4482.8853426108008</v>
      </c>
      <c r="J234" s="31"/>
    </row>
    <row r="235" spans="2:11" x14ac:dyDescent="0.25">
      <c r="B235" s="24" t="s">
        <v>318</v>
      </c>
      <c r="C235" s="25" t="s">
        <v>319</v>
      </c>
      <c r="D235" s="26">
        <v>8</v>
      </c>
      <c r="E235" s="27">
        <v>1627094</v>
      </c>
      <c r="F235" s="28">
        <v>0.88560191887978912</v>
      </c>
      <c r="G235" s="29">
        <v>0.75</v>
      </c>
      <c r="H235" s="30">
        <v>1080718.1764483438</v>
      </c>
      <c r="J235" s="31"/>
    </row>
    <row r="236" spans="2:11" x14ac:dyDescent="0.25">
      <c r="B236" s="24" t="s">
        <v>320</v>
      </c>
      <c r="C236" s="25" t="s">
        <v>321</v>
      </c>
      <c r="D236" s="26">
        <v>5</v>
      </c>
      <c r="E236" s="27">
        <v>21287261</v>
      </c>
      <c r="F236" s="28">
        <v>3.2240384478055328E-2</v>
      </c>
      <c r="G236" s="29">
        <v>0.75</v>
      </c>
      <c r="H236" s="30">
        <v>514732.10934353439</v>
      </c>
      <c r="J236" s="31"/>
    </row>
    <row r="237" spans="2:11" x14ac:dyDescent="0.25">
      <c r="B237" s="24" t="s">
        <v>320</v>
      </c>
      <c r="C237" s="25" t="s">
        <v>322</v>
      </c>
      <c r="D237" s="26">
        <v>10</v>
      </c>
      <c r="E237" s="27">
        <v>21287261</v>
      </c>
      <c r="F237" s="28">
        <v>6.0513875201736719E-2</v>
      </c>
      <c r="G237" s="29">
        <v>0.75</v>
      </c>
      <c r="H237" s="30">
        <v>966130.99165559793</v>
      </c>
      <c r="J237" s="31"/>
    </row>
    <row r="238" spans="2:11" x14ac:dyDescent="0.25">
      <c r="B238" s="24" t="s">
        <v>323</v>
      </c>
      <c r="C238" s="25" t="s">
        <v>81</v>
      </c>
      <c r="D238" s="26">
        <v>2</v>
      </c>
      <c r="E238" s="27">
        <v>21403129</v>
      </c>
      <c r="F238" s="28">
        <v>0.22135238795775758</v>
      </c>
      <c r="G238" s="29">
        <v>0.75</v>
      </c>
      <c r="H238" s="30">
        <v>3553225.2854384491</v>
      </c>
      <c r="J238" s="31"/>
    </row>
    <row r="239" spans="2:11" x14ac:dyDescent="0.25">
      <c r="B239" s="24" t="s">
        <v>324</v>
      </c>
      <c r="C239" s="25" t="s">
        <v>170</v>
      </c>
      <c r="D239" s="26">
        <v>17</v>
      </c>
      <c r="E239" s="27">
        <v>14101796</v>
      </c>
      <c r="F239" s="28">
        <v>2.2692093412276185E-3</v>
      </c>
      <c r="G239" s="29">
        <v>0.75</v>
      </c>
      <c r="H239" s="30">
        <v>23999.9454084647</v>
      </c>
      <c r="J239" s="31"/>
    </row>
    <row r="240" spans="2:11" x14ac:dyDescent="0.25">
      <c r="B240" s="24" t="s">
        <v>324</v>
      </c>
      <c r="C240" s="25" t="s">
        <v>325</v>
      </c>
      <c r="D240" s="26">
        <v>29</v>
      </c>
      <c r="E240" s="27">
        <v>14101796</v>
      </c>
      <c r="F240" s="28">
        <v>0.18438553824607098</v>
      </c>
      <c r="G240" s="29">
        <v>0.75</v>
      </c>
      <c r="H240" s="30">
        <v>1950125.434272218</v>
      </c>
      <c r="J240" s="31"/>
    </row>
    <row r="241" spans="2:11" x14ac:dyDescent="0.25">
      <c r="B241" s="24" t="s">
        <v>324</v>
      </c>
      <c r="C241" s="25" t="s">
        <v>326</v>
      </c>
      <c r="D241" s="26">
        <v>79</v>
      </c>
      <c r="E241" s="27">
        <v>14101796</v>
      </c>
      <c r="F241" s="28">
        <v>0.76792598195578621</v>
      </c>
      <c r="G241" s="29">
        <v>0.5</v>
      </c>
      <c r="H241" s="30">
        <v>5414567.7703200886</v>
      </c>
      <c r="J241" s="31"/>
    </row>
    <row r="242" spans="2:11" x14ac:dyDescent="0.25">
      <c r="B242" s="24" t="s">
        <v>324</v>
      </c>
      <c r="C242" s="25" t="s">
        <v>327</v>
      </c>
      <c r="D242" s="26">
        <v>4</v>
      </c>
      <c r="E242" s="27">
        <v>14101796</v>
      </c>
      <c r="F242" s="28">
        <v>1.172073989977308E-2</v>
      </c>
      <c r="G242" s="29">
        <v>0.75</v>
      </c>
      <c r="H242" s="30">
        <v>123962.61227674532</v>
      </c>
      <c r="J242" s="31"/>
    </row>
    <row r="243" spans="2:11" x14ac:dyDescent="0.25">
      <c r="B243" s="24" t="s">
        <v>328</v>
      </c>
      <c r="C243" s="25" t="s">
        <v>329</v>
      </c>
      <c r="D243" s="26">
        <v>5</v>
      </c>
      <c r="E243" s="27">
        <v>902357005</v>
      </c>
      <c r="F243" s="28">
        <v>7.8307046232421111E-4</v>
      </c>
      <c r="G243" s="29">
        <v>0.75</v>
      </c>
      <c r="H243" s="30">
        <v>529956.83781513036</v>
      </c>
      <c r="J243" s="31"/>
    </row>
    <row r="244" spans="2:11" x14ac:dyDescent="0.25">
      <c r="B244" s="24" t="s">
        <v>328</v>
      </c>
      <c r="C244" s="25" t="s">
        <v>330</v>
      </c>
      <c r="D244" s="26">
        <v>10</v>
      </c>
      <c r="E244" s="27">
        <v>902357005</v>
      </c>
      <c r="F244" s="28">
        <v>3.5329069244583757E-4</v>
      </c>
      <c r="G244" s="29">
        <v>0.75</v>
      </c>
      <c r="H244" s="30">
        <v>239095.74834735159</v>
      </c>
      <c r="J244" s="31"/>
    </row>
    <row r="245" spans="2:11" x14ac:dyDescent="0.25">
      <c r="B245" s="24" t="s">
        <v>328</v>
      </c>
      <c r="C245" s="25" t="s">
        <v>331</v>
      </c>
      <c r="D245" s="26">
        <v>1</v>
      </c>
      <c r="E245" s="27">
        <v>902357005</v>
      </c>
      <c r="F245" s="28">
        <v>2.5011069731478355E-5</v>
      </c>
      <c r="G245" s="29">
        <v>0.75</v>
      </c>
      <c r="H245" s="30">
        <v>16926.685481057222</v>
      </c>
      <c r="J245" s="31"/>
      <c r="K245" s="20"/>
    </row>
    <row r="246" spans="2:11" x14ac:dyDescent="0.25">
      <c r="B246" s="24" t="s">
        <v>328</v>
      </c>
      <c r="C246" s="25" t="s">
        <v>332</v>
      </c>
      <c r="D246" s="26">
        <v>10</v>
      </c>
      <c r="E246" s="27">
        <v>902357005</v>
      </c>
      <c r="F246" s="28">
        <v>7.1324478182759879E-4</v>
      </c>
      <c r="G246" s="29">
        <v>0.75</v>
      </c>
      <c r="H246" s="30">
        <v>482701.06887137285</v>
      </c>
      <c r="J246" s="31"/>
    </row>
    <row r="247" spans="2:11" x14ac:dyDescent="0.25">
      <c r="B247" s="24" t="s">
        <v>328</v>
      </c>
      <c r="C247" s="25" t="s">
        <v>333</v>
      </c>
      <c r="D247" s="26">
        <v>3</v>
      </c>
      <c r="E247" s="27">
        <v>902357005</v>
      </c>
      <c r="F247" s="28">
        <v>4.5449219997126715E-5</v>
      </c>
      <c r="G247" s="29">
        <v>0.75</v>
      </c>
      <c r="H247" s="30">
        <v>30758.566527145027</v>
      </c>
      <c r="J247" s="31"/>
      <c r="K247" s="20"/>
    </row>
    <row r="248" spans="2:11" x14ac:dyDescent="0.25">
      <c r="B248" s="24" t="s">
        <v>328</v>
      </c>
      <c r="C248" s="25" t="s">
        <v>334</v>
      </c>
      <c r="D248" s="26">
        <v>14</v>
      </c>
      <c r="E248" s="27">
        <v>902357005</v>
      </c>
      <c r="F248" s="28">
        <v>2.21234110761373E-3</v>
      </c>
      <c r="G248" s="29">
        <v>0.75</v>
      </c>
      <c r="H248" s="30">
        <v>1497241.1219285312</v>
      </c>
      <c r="J248" s="31"/>
    </row>
    <row r="249" spans="2:11" x14ac:dyDescent="0.25">
      <c r="B249" s="24" t="s">
        <v>328</v>
      </c>
      <c r="C249" s="25" t="s">
        <v>335</v>
      </c>
      <c r="D249" s="26">
        <v>32</v>
      </c>
      <c r="E249" s="27">
        <v>902357005</v>
      </c>
      <c r="F249" s="28">
        <v>7.65282738851003E-4</v>
      </c>
      <c r="G249" s="29">
        <v>0.75</v>
      </c>
      <c r="H249" s="30">
        <v>517918.68015584117</v>
      </c>
      <c r="J249" s="31"/>
    </row>
    <row r="250" spans="2:11" x14ac:dyDescent="0.25">
      <c r="B250" s="24" t="s">
        <v>328</v>
      </c>
      <c r="C250" s="25" t="s">
        <v>336</v>
      </c>
      <c r="D250" s="26">
        <v>6</v>
      </c>
      <c r="E250" s="27">
        <v>902357005</v>
      </c>
      <c r="F250" s="28">
        <v>3.7384083257595524E-4</v>
      </c>
      <c r="G250" s="29">
        <v>0.75</v>
      </c>
      <c r="H250" s="30">
        <v>253003.42052245906</v>
      </c>
      <c r="J250" s="31"/>
    </row>
    <row r="251" spans="2:11" x14ac:dyDescent="0.25">
      <c r="B251" s="24" t="s">
        <v>328</v>
      </c>
      <c r="C251" s="25" t="s">
        <v>337</v>
      </c>
      <c r="D251" s="26">
        <v>10</v>
      </c>
      <c r="E251" s="27">
        <v>902357005</v>
      </c>
      <c r="F251" s="28">
        <v>2.4943502513248539E-3</v>
      </c>
      <c r="G251" s="29">
        <v>0.75</v>
      </c>
      <c r="H251" s="30">
        <v>1688095.8166548694</v>
      </c>
      <c r="J251" s="31"/>
      <c r="K251" s="20"/>
    </row>
    <row r="252" spans="2:11" x14ac:dyDescent="0.25">
      <c r="B252" s="24" t="s">
        <v>328</v>
      </c>
      <c r="C252" s="25" t="s">
        <v>338</v>
      </c>
      <c r="D252" s="26">
        <v>52</v>
      </c>
      <c r="E252" s="27">
        <v>902357005</v>
      </c>
      <c r="F252" s="28">
        <v>2.4942755914152078E-3</v>
      </c>
      <c r="G252" s="29">
        <v>0.75</v>
      </c>
      <c r="H252" s="30">
        <v>1688045.289235523</v>
      </c>
      <c r="J252" s="31"/>
    </row>
    <row r="253" spans="2:11" x14ac:dyDescent="0.25">
      <c r="B253" s="24" t="s">
        <v>328</v>
      </c>
      <c r="C253" s="25" t="s">
        <v>339</v>
      </c>
      <c r="D253" s="26">
        <v>1</v>
      </c>
      <c r="E253" s="27">
        <v>902357005</v>
      </c>
      <c r="F253" s="28">
        <v>6.2565004283518996E-5</v>
      </c>
      <c r="G253" s="29">
        <v>0.75</v>
      </c>
      <c r="H253" s="30">
        <v>42341.977412316279</v>
      </c>
      <c r="J253" s="31"/>
    </row>
    <row r="254" spans="2:11" x14ac:dyDescent="0.25">
      <c r="B254" s="24" t="s">
        <v>340</v>
      </c>
      <c r="C254" s="25" t="s">
        <v>341</v>
      </c>
      <c r="D254" s="26">
        <v>19</v>
      </c>
      <c r="E254" s="27">
        <v>4471206</v>
      </c>
      <c r="F254" s="28">
        <v>0.69307318279215424</v>
      </c>
      <c r="G254" s="29">
        <v>0.75</v>
      </c>
      <c r="H254" s="30">
        <v>2324154.7300045327</v>
      </c>
      <c r="J254" s="31"/>
    </row>
    <row r="255" spans="2:11" x14ac:dyDescent="0.25">
      <c r="B255" s="24" t="s">
        <v>342</v>
      </c>
      <c r="C255" s="25" t="s">
        <v>343</v>
      </c>
      <c r="D255" s="26">
        <v>49</v>
      </c>
      <c r="E255" s="27">
        <v>8215756</v>
      </c>
      <c r="F255" s="28">
        <v>0.91529661157928255</v>
      </c>
      <c r="G255" s="29">
        <v>0.75</v>
      </c>
      <c r="H255" s="30">
        <v>5639890.2212716201</v>
      </c>
      <c r="J255" s="31"/>
    </row>
    <row r="256" spans="2:11" x14ac:dyDescent="0.25">
      <c r="B256" s="24" t="s">
        <v>342</v>
      </c>
      <c r="C256" s="25" t="s">
        <v>344</v>
      </c>
      <c r="D256" s="26">
        <v>6</v>
      </c>
      <c r="E256" s="27">
        <v>8215756</v>
      </c>
      <c r="F256" s="28">
        <v>8.4703388420717424E-2</v>
      </c>
      <c r="G256" s="29">
        <v>0.75</v>
      </c>
      <c r="H256" s="30">
        <v>521926.77872837975</v>
      </c>
      <c r="J256" s="31"/>
      <c r="K256" s="20"/>
    </row>
    <row r="257" spans="2:11" x14ac:dyDescent="0.25">
      <c r="B257" s="24" t="s">
        <v>345</v>
      </c>
      <c r="C257" s="25" t="s">
        <v>346</v>
      </c>
      <c r="D257" s="26">
        <v>7</v>
      </c>
      <c r="E257" s="27">
        <v>20990456</v>
      </c>
      <c r="F257" s="28">
        <v>1.6607202328592613E-2</v>
      </c>
      <c r="G257" s="29">
        <v>0.75</v>
      </c>
      <c r="H257" s="30">
        <v>261444.56232106558</v>
      </c>
      <c r="J257" s="31"/>
    </row>
    <row r="258" spans="2:11" x14ac:dyDescent="0.25">
      <c r="B258" s="24" t="s">
        <v>347</v>
      </c>
      <c r="C258" s="25" t="s">
        <v>348</v>
      </c>
      <c r="D258" s="26">
        <v>41</v>
      </c>
      <c r="E258" s="27">
        <v>8477329</v>
      </c>
      <c r="F258" s="28">
        <v>0.6811122614997781</v>
      </c>
      <c r="G258" s="29">
        <v>0.75</v>
      </c>
      <c r="H258" s="30">
        <v>4330509.5450007394</v>
      </c>
      <c r="J258" s="31"/>
    </row>
    <row r="259" spans="2:11" x14ac:dyDescent="0.25">
      <c r="B259" s="24" t="s">
        <v>347</v>
      </c>
      <c r="C259" s="25" t="s">
        <v>349</v>
      </c>
      <c r="D259" s="26">
        <v>25</v>
      </c>
      <c r="E259" s="27">
        <v>8477329</v>
      </c>
      <c r="F259" s="28">
        <v>0.29455873804274174</v>
      </c>
      <c r="G259" s="29">
        <v>0.75</v>
      </c>
      <c r="H259" s="30">
        <v>1872803.4991598534</v>
      </c>
      <c r="J259" s="31"/>
    </row>
    <row r="260" spans="2:11" x14ac:dyDescent="0.25">
      <c r="B260" s="24" t="s">
        <v>350</v>
      </c>
      <c r="C260" s="25" t="s">
        <v>351</v>
      </c>
      <c r="D260" s="26">
        <v>24</v>
      </c>
      <c r="E260" s="27">
        <v>5408252</v>
      </c>
      <c r="F260" s="28">
        <v>1</v>
      </c>
      <c r="G260" s="29">
        <v>0.75</v>
      </c>
      <c r="H260" s="30">
        <v>4056189</v>
      </c>
      <c r="J260" s="31"/>
    </row>
    <row r="261" spans="2:11" x14ac:dyDescent="0.25">
      <c r="B261" s="24" t="s">
        <v>352</v>
      </c>
      <c r="C261" s="25" t="s">
        <v>353</v>
      </c>
      <c r="D261" s="26">
        <v>45</v>
      </c>
      <c r="E261" s="27">
        <v>4513449</v>
      </c>
      <c r="F261" s="28">
        <v>1</v>
      </c>
      <c r="G261" s="29">
        <v>0.75</v>
      </c>
      <c r="H261" s="30">
        <v>3385086.75</v>
      </c>
      <c r="J261" s="31"/>
    </row>
    <row r="262" spans="2:11" x14ac:dyDescent="0.25">
      <c r="B262" s="24" t="s">
        <v>354</v>
      </c>
      <c r="C262" s="25" t="s">
        <v>355</v>
      </c>
      <c r="D262" s="26">
        <v>31</v>
      </c>
      <c r="E262" s="27">
        <v>3066380</v>
      </c>
      <c r="F262" s="28">
        <v>1</v>
      </c>
      <c r="G262" s="29">
        <v>0.75</v>
      </c>
      <c r="H262" s="30">
        <v>2299785</v>
      </c>
      <c r="J262" s="31"/>
    </row>
    <row r="263" spans="2:11" x14ac:dyDescent="0.25">
      <c r="B263" s="24" t="s">
        <v>356</v>
      </c>
      <c r="C263" s="25" t="s">
        <v>357</v>
      </c>
      <c r="D263" s="26">
        <v>48</v>
      </c>
      <c r="E263" s="27">
        <v>3286219</v>
      </c>
      <c r="F263" s="28">
        <v>1</v>
      </c>
      <c r="G263" s="29">
        <v>0.75</v>
      </c>
      <c r="H263" s="30">
        <v>2464664.25</v>
      </c>
      <c r="J263" s="31"/>
    </row>
    <row r="264" spans="2:11" x14ac:dyDescent="0.25">
      <c r="B264" s="24" t="s">
        <v>358</v>
      </c>
      <c r="C264" s="25" t="s">
        <v>359</v>
      </c>
      <c r="D264" s="26">
        <v>12</v>
      </c>
      <c r="E264" s="27">
        <v>154127872</v>
      </c>
      <c r="F264" s="28">
        <v>7.3660079342396055E-4</v>
      </c>
      <c r="G264" s="29">
        <v>0.75</v>
      </c>
      <c r="H264" s="30">
        <v>85148.034602959975</v>
      </c>
      <c r="J264" s="31"/>
      <c r="K264" s="20"/>
    </row>
    <row r="265" spans="2:11" x14ac:dyDescent="0.25">
      <c r="B265" s="24" t="s">
        <v>358</v>
      </c>
      <c r="C265" s="25" t="s">
        <v>360</v>
      </c>
      <c r="D265" s="26">
        <v>15</v>
      </c>
      <c r="E265" s="27">
        <v>154127872</v>
      </c>
      <c r="F265" s="28">
        <v>1.6292620339599729E-3</v>
      </c>
      <c r="G265" s="29">
        <v>0.75</v>
      </c>
      <c r="H265" s="30">
        <v>188336.01766848177</v>
      </c>
      <c r="J265" s="31"/>
      <c r="K265" s="20"/>
    </row>
    <row r="266" spans="2:11" x14ac:dyDescent="0.25">
      <c r="B266" s="24" t="s">
        <v>358</v>
      </c>
      <c r="C266" s="25" t="s">
        <v>361</v>
      </c>
      <c r="D266" s="26">
        <v>8</v>
      </c>
      <c r="E266" s="27">
        <v>154127872</v>
      </c>
      <c r="F266" s="28">
        <v>5.224976040430271E-4</v>
      </c>
      <c r="G266" s="29">
        <v>0.75</v>
      </c>
      <c r="H266" s="30">
        <v>60398.582877187771</v>
      </c>
      <c r="J266" s="31"/>
    </row>
    <row r="267" spans="2:11" x14ac:dyDescent="0.25">
      <c r="B267" s="24" t="s">
        <v>358</v>
      </c>
      <c r="C267" s="25" t="s">
        <v>362</v>
      </c>
      <c r="D267" s="26">
        <v>1</v>
      </c>
      <c r="E267" s="27">
        <v>154127872</v>
      </c>
      <c r="F267" s="28">
        <v>3.7789890467473312E-3</v>
      </c>
      <c r="G267" s="29">
        <v>0.75</v>
      </c>
      <c r="H267" s="30">
        <v>436835.65506485599</v>
      </c>
      <c r="J267" s="31"/>
      <c r="K267" s="20"/>
    </row>
    <row r="268" spans="2:11" x14ac:dyDescent="0.25">
      <c r="B268" s="24" t="s">
        <v>358</v>
      </c>
      <c r="C268" s="25" t="s">
        <v>46</v>
      </c>
      <c r="D268" s="26">
        <v>23</v>
      </c>
      <c r="E268" s="27">
        <v>154127872</v>
      </c>
      <c r="F268" s="28">
        <v>2.3248715522018243E-3</v>
      </c>
      <c r="G268" s="29">
        <v>0.75</v>
      </c>
      <c r="H268" s="30">
        <v>268745.62876065308</v>
      </c>
      <c r="J268" s="31"/>
      <c r="K268" s="20"/>
    </row>
    <row r="269" spans="2:11" x14ac:dyDescent="0.25">
      <c r="B269" s="24" t="s">
        <v>363</v>
      </c>
      <c r="C269" s="25" t="s">
        <v>364</v>
      </c>
      <c r="D269" s="26">
        <v>3</v>
      </c>
      <c r="E269" s="27">
        <v>49200106</v>
      </c>
      <c r="F269" s="28">
        <v>1.431603036388375E-2</v>
      </c>
      <c r="G269" s="29">
        <v>0.75</v>
      </c>
      <c r="H269" s="30">
        <v>528262.65855172428</v>
      </c>
      <c r="J269" s="31"/>
    </row>
    <row r="270" spans="2:11" x14ac:dyDescent="0.25">
      <c r="B270" s="24" t="s">
        <v>363</v>
      </c>
      <c r="C270" s="25" t="s">
        <v>365</v>
      </c>
      <c r="D270" s="26">
        <v>17</v>
      </c>
      <c r="E270" s="27">
        <v>49200106</v>
      </c>
      <c r="F270" s="28">
        <v>1.770787393197934E-2</v>
      </c>
      <c r="G270" s="29">
        <v>0.75</v>
      </c>
      <c r="H270" s="30">
        <v>653421.95586601528</v>
      </c>
      <c r="J270" s="31"/>
    </row>
    <row r="271" spans="2:11" x14ac:dyDescent="0.25">
      <c r="B271" s="24" t="s">
        <v>366</v>
      </c>
      <c r="C271" s="25" t="s">
        <v>367</v>
      </c>
      <c r="D271" s="26">
        <v>19</v>
      </c>
      <c r="E271" s="27">
        <v>31070853</v>
      </c>
      <c r="F271" s="28">
        <v>2.9553386962238949E-2</v>
      </c>
      <c r="G271" s="29">
        <v>0.75</v>
      </c>
      <c r="H271" s="30">
        <v>688686.70646688226</v>
      </c>
      <c r="J271" s="31"/>
    </row>
    <row r="272" spans="2:11" x14ac:dyDescent="0.25">
      <c r="B272" s="24" t="s">
        <v>366</v>
      </c>
      <c r="C272" s="25" t="s">
        <v>368</v>
      </c>
      <c r="D272" s="26">
        <v>5</v>
      </c>
      <c r="E272" s="27">
        <v>31070853</v>
      </c>
      <c r="F272" s="28">
        <v>5.4064708362524831E-3</v>
      </c>
      <c r="G272" s="29">
        <v>0.75</v>
      </c>
      <c r="H272" s="30">
        <v>125987.74545149098</v>
      </c>
      <c r="J272" s="31"/>
    </row>
    <row r="273" spans="2:11" x14ac:dyDescent="0.25">
      <c r="B273" s="24" t="s">
        <v>366</v>
      </c>
      <c r="C273" s="25" t="s">
        <v>369</v>
      </c>
      <c r="D273" s="26">
        <v>10</v>
      </c>
      <c r="E273" s="27">
        <v>31070853</v>
      </c>
      <c r="F273" s="28">
        <v>1.4985521149215814E-3</v>
      </c>
      <c r="G273" s="29">
        <v>0.75</v>
      </c>
      <c r="H273" s="30">
        <v>34920.969356675669</v>
      </c>
      <c r="J273" s="31"/>
      <c r="K273" s="20"/>
    </row>
    <row r="274" spans="2:11" x14ac:dyDescent="0.25">
      <c r="B274" s="24" t="s">
        <v>366</v>
      </c>
      <c r="C274" s="25" t="s">
        <v>370</v>
      </c>
      <c r="D274" s="26">
        <v>24</v>
      </c>
      <c r="E274" s="27">
        <v>31070853</v>
      </c>
      <c r="F274" s="28">
        <v>6.670563723435074E-3</v>
      </c>
      <c r="G274" s="29">
        <v>0.75</v>
      </c>
      <c r="H274" s="30">
        <v>155445.07865848788</v>
      </c>
      <c r="J274" s="31"/>
    </row>
    <row r="275" spans="2:11" x14ac:dyDescent="0.25">
      <c r="B275" s="24" t="s">
        <v>366</v>
      </c>
      <c r="C275" s="25" t="s">
        <v>371</v>
      </c>
      <c r="D275" s="26">
        <v>31</v>
      </c>
      <c r="E275" s="27">
        <v>31070853</v>
      </c>
      <c r="F275" s="28">
        <v>1.388674188701529E-2</v>
      </c>
      <c r="G275" s="29">
        <v>0.75</v>
      </c>
      <c r="H275" s="30">
        <v>323604.68686529604</v>
      </c>
      <c r="J275" s="31"/>
    </row>
    <row r="276" spans="2:11" x14ac:dyDescent="0.25">
      <c r="B276" s="24" t="s">
        <v>372</v>
      </c>
      <c r="C276" s="25" t="s">
        <v>373</v>
      </c>
      <c r="D276" s="26">
        <v>4</v>
      </c>
      <c r="E276" s="27">
        <v>2938235</v>
      </c>
      <c r="F276" s="28">
        <v>0.2565956406101923</v>
      </c>
      <c r="G276" s="29">
        <v>0.75</v>
      </c>
      <c r="H276" s="30">
        <v>565453.71906621626</v>
      </c>
      <c r="J276" s="31"/>
    </row>
    <row r="277" spans="2:11" x14ac:dyDescent="0.25">
      <c r="B277" s="24" t="s">
        <v>372</v>
      </c>
      <c r="C277" s="25" t="s">
        <v>374</v>
      </c>
      <c r="D277" s="26">
        <v>8</v>
      </c>
      <c r="E277" s="27">
        <v>2938235</v>
      </c>
      <c r="F277" s="28">
        <v>0.74340435938980776</v>
      </c>
      <c r="G277" s="29">
        <v>0.75</v>
      </c>
      <c r="H277" s="30">
        <v>1638222.5309337839</v>
      </c>
      <c r="J277" s="31"/>
    </row>
    <row r="278" spans="2:11" ht="22.5" x14ac:dyDescent="0.25">
      <c r="B278" s="24" t="s">
        <v>375</v>
      </c>
      <c r="C278" s="25" t="s">
        <v>376</v>
      </c>
      <c r="D278" s="26">
        <v>12</v>
      </c>
      <c r="E278" s="27">
        <v>9942303</v>
      </c>
      <c r="F278" s="28">
        <v>9.336220235313665E-2</v>
      </c>
      <c r="G278" s="29">
        <v>0.75</v>
      </c>
      <c r="H278" s="30">
        <v>696176.47840664815</v>
      </c>
      <c r="J278" s="31"/>
    </row>
    <row r="279" spans="2:11" x14ac:dyDescent="0.25">
      <c r="B279" s="24" t="s">
        <v>375</v>
      </c>
      <c r="C279" s="25" t="s">
        <v>377</v>
      </c>
      <c r="D279" s="26">
        <v>26</v>
      </c>
      <c r="E279" s="27">
        <v>9942303</v>
      </c>
      <c r="F279" s="28">
        <v>0.35537971068672958</v>
      </c>
      <c r="G279" s="29">
        <v>0.75</v>
      </c>
      <c r="H279" s="30">
        <v>2649969.5727748526</v>
      </c>
      <c r="J279" s="31"/>
    </row>
    <row r="280" spans="2:11" x14ac:dyDescent="0.25">
      <c r="B280" s="24" t="s">
        <v>375</v>
      </c>
      <c r="C280" s="25" t="s">
        <v>378</v>
      </c>
      <c r="D280" s="26">
        <v>4</v>
      </c>
      <c r="E280" s="27">
        <v>9942303</v>
      </c>
      <c r="F280" s="28">
        <v>7.4638877638971105E-2</v>
      </c>
      <c r="G280" s="29">
        <v>0.75</v>
      </c>
      <c r="H280" s="30">
        <v>556561.75279993145</v>
      </c>
      <c r="J280" s="31"/>
    </row>
    <row r="281" spans="2:11" x14ac:dyDescent="0.25">
      <c r="B281" s="24" t="s">
        <v>379</v>
      </c>
      <c r="C281" s="25" t="s">
        <v>380</v>
      </c>
      <c r="D281" s="26">
        <v>91</v>
      </c>
      <c r="E281" s="27">
        <v>41053972</v>
      </c>
      <c r="F281" s="28">
        <v>0.11102887370665392</v>
      </c>
      <c r="G281" s="29">
        <v>0.5</v>
      </c>
      <c r="H281" s="30">
        <v>2279088.1361722532</v>
      </c>
      <c r="J281" s="31"/>
    </row>
    <row r="282" spans="2:11" x14ac:dyDescent="0.25">
      <c r="B282" s="24" t="s">
        <v>379</v>
      </c>
      <c r="C282" s="25" t="s">
        <v>381</v>
      </c>
      <c r="D282" s="26">
        <v>53</v>
      </c>
      <c r="E282" s="27">
        <v>41053972</v>
      </c>
      <c r="F282" s="28">
        <v>1.0472111799621136E-4</v>
      </c>
      <c r="G282" s="29">
        <v>0.75</v>
      </c>
      <c r="H282" s="30">
        <v>3224.413384518868</v>
      </c>
      <c r="J282" s="31"/>
    </row>
    <row r="283" spans="2:11" x14ac:dyDescent="0.25">
      <c r="B283" s="24" t="s">
        <v>379</v>
      </c>
      <c r="C283" s="25" t="s">
        <v>382</v>
      </c>
      <c r="D283" s="26">
        <v>14</v>
      </c>
      <c r="E283" s="27">
        <v>41053972</v>
      </c>
      <c r="F283" s="28">
        <v>1.4352915323148425E-2</v>
      </c>
      <c r="G283" s="29">
        <v>0.75</v>
      </c>
      <c r="H283" s="30">
        <v>441933.13784617983</v>
      </c>
      <c r="J283" s="31"/>
    </row>
    <row r="284" spans="2:11" x14ac:dyDescent="0.25">
      <c r="B284" s="24" t="s">
        <v>383</v>
      </c>
      <c r="C284" s="25" t="s">
        <v>384</v>
      </c>
      <c r="D284" s="26">
        <v>6</v>
      </c>
      <c r="E284" s="27">
        <v>20367724</v>
      </c>
      <c r="F284" s="28">
        <v>3.7142988637161881E-2</v>
      </c>
      <c r="G284" s="29">
        <v>0.75</v>
      </c>
      <c r="H284" s="30">
        <v>567388.60582263698</v>
      </c>
      <c r="J284" s="31"/>
    </row>
    <row r="285" spans="2:11" x14ac:dyDescent="0.25">
      <c r="B285" s="24" t="s">
        <v>383</v>
      </c>
      <c r="C285" s="25" t="s">
        <v>385</v>
      </c>
      <c r="D285" s="26">
        <v>26</v>
      </c>
      <c r="E285" s="27">
        <v>20367724</v>
      </c>
      <c r="F285" s="28">
        <v>9.1912788824645084E-2</v>
      </c>
      <c r="G285" s="29">
        <v>0.75</v>
      </c>
      <c r="H285" s="30">
        <v>1404040.7361379915</v>
      </c>
      <c r="J285" s="31"/>
    </row>
    <row r="286" spans="2:11" x14ac:dyDescent="0.25">
      <c r="B286" s="24" t="s">
        <v>383</v>
      </c>
      <c r="C286" s="25" t="s">
        <v>335</v>
      </c>
      <c r="D286" s="26">
        <v>18</v>
      </c>
      <c r="E286" s="27">
        <v>20367724</v>
      </c>
      <c r="F286" s="28">
        <v>9.0149999999999994E-2</v>
      </c>
      <c r="G286" s="29">
        <v>0.75</v>
      </c>
      <c r="H286" s="30">
        <v>1377066</v>
      </c>
      <c r="J286" s="31"/>
    </row>
    <row r="287" spans="2:11" x14ac:dyDescent="0.25">
      <c r="B287" s="24" t="s">
        <v>383</v>
      </c>
      <c r="C287" s="25" t="s">
        <v>386</v>
      </c>
      <c r="D287" s="26">
        <v>16</v>
      </c>
      <c r="E287" s="27">
        <v>20367724</v>
      </c>
      <c r="F287" s="28">
        <v>5.6424206163691724E-2</v>
      </c>
      <c r="G287" s="29">
        <v>0.75</v>
      </c>
      <c r="H287" s="30">
        <v>861924.49354587891</v>
      </c>
      <c r="J287" s="31"/>
    </row>
    <row r="288" spans="2:11" x14ac:dyDescent="0.25">
      <c r="B288" s="24" t="s">
        <v>383</v>
      </c>
      <c r="C288" s="25" t="s">
        <v>387</v>
      </c>
      <c r="D288" s="26">
        <v>5</v>
      </c>
      <c r="E288" s="27">
        <v>20367724</v>
      </c>
      <c r="F288" s="28">
        <v>1.7694634928555338E-2</v>
      </c>
      <c r="G288" s="29">
        <v>0.75</v>
      </c>
      <c r="H288" s="30">
        <v>270299.58037918113</v>
      </c>
      <c r="J288" s="31"/>
    </row>
    <row r="289" spans="2:10" x14ac:dyDescent="0.25">
      <c r="B289" s="24" t="s">
        <v>388</v>
      </c>
      <c r="C289" s="25" t="s">
        <v>57</v>
      </c>
      <c r="D289" s="26">
        <v>39</v>
      </c>
      <c r="E289" s="27">
        <v>34590310</v>
      </c>
      <c r="F289" s="28">
        <v>4.3405058072070402E-2</v>
      </c>
      <c r="G289" s="29">
        <v>0.75</v>
      </c>
      <c r="H289" s="30">
        <v>1126045.8107106881</v>
      </c>
      <c r="J289" s="31"/>
    </row>
    <row r="290" spans="2:10" x14ac:dyDescent="0.25">
      <c r="B290" s="24" t="s">
        <v>388</v>
      </c>
      <c r="C290" s="25" t="s">
        <v>389</v>
      </c>
      <c r="D290" s="26">
        <v>47</v>
      </c>
      <c r="E290" s="27">
        <v>34590310</v>
      </c>
      <c r="F290" s="28">
        <v>5.7902747338423231E-2</v>
      </c>
      <c r="G290" s="29">
        <v>0.75</v>
      </c>
      <c r="H290" s="30">
        <v>1502155.4852158008</v>
      </c>
      <c r="J290" s="31"/>
    </row>
    <row r="291" spans="2:10" x14ac:dyDescent="0.25">
      <c r="B291" s="24" t="s">
        <v>390</v>
      </c>
      <c r="C291" s="25" t="s">
        <v>391</v>
      </c>
      <c r="D291" s="26">
        <v>65</v>
      </c>
      <c r="E291" s="27">
        <v>10704055</v>
      </c>
      <c r="F291" s="28">
        <v>0.66913757893044568</v>
      </c>
      <c r="G291" s="29">
        <v>0.75</v>
      </c>
      <c r="H291" s="30">
        <v>5371864.085578749</v>
      </c>
      <c r="J291" s="31"/>
    </row>
    <row r="292" spans="2:10" x14ac:dyDescent="0.25">
      <c r="B292" s="24" t="s">
        <v>390</v>
      </c>
      <c r="C292" s="25" t="s">
        <v>392</v>
      </c>
      <c r="D292" s="26">
        <v>27</v>
      </c>
      <c r="E292" s="27">
        <v>10704055</v>
      </c>
      <c r="F292" s="28">
        <v>0.10600038520126766</v>
      </c>
      <c r="G292" s="29">
        <v>0.75</v>
      </c>
      <c r="H292" s="30">
        <v>850975.46491166635</v>
      </c>
      <c r="J292" s="31"/>
    </row>
    <row r="293" spans="2:10" x14ac:dyDescent="0.25">
      <c r="B293" s="24" t="s">
        <v>390</v>
      </c>
      <c r="C293" s="25" t="s">
        <v>141</v>
      </c>
      <c r="D293" s="26">
        <v>59</v>
      </c>
      <c r="E293" s="27">
        <v>10704055</v>
      </c>
      <c r="F293" s="28">
        <v>0.12713392747710678</v>
      </c>
      <c r="G293" s="29">
        <v>0.75</v>
      </c>
      <c r="H293" s="30">
        <v>1020636.4140607216</v>
      </c>
      <c r="J293" s="31"/>
    </row>
    <row r="294" spans="2:10" x14ac:dyDescent="0.25">
      <c r="B294" s="24" t="s">
        <v>390</v>
      </c>
      <c r="C294" s="25" t="s">
        <v>393</v>
      </c>
      <c r="D294" s="26">
        <v>11</v>
      </c>
      <c r="E294" s="27">
        <v>10704055</v>
      </c>
      <c r="F294" s="28">
        <v>9.7728108391179846E-2</v>
      </c>
      <c r="G294" s="29">
        <v>0.75</v>
      </c>
      <c r="H294" s="30">
        <v>784565.28544886294</v>
      </c>
      <c r="J294" s="31"/>
    </row>
    <row r="295" spans="2:10" x14ac:dyDescent="0.25">
      <c r="B295" s="24" t="s">
        <v>394</v>
      </c>
      <c r="C295" s="25" t="s">
        <v>395</v>
      </c>
      <c r="D295" s="26">
        <v>44</v>
      </c>
      <c r="E295" s="27">
        <v>3573544</v>
      </c>
      <c r="F295" s="28">
        <v>1</v>
      </c>
      <c r="G295" s="29">
        <v>0.75</v>
      </c>
      <c r="H295" s="30">
        <v>2680158</v>
      </c>
      <c r="J295" s="31"/>
    </row>
    <row r="296" spans="2:10" x14ac:dyDescent="0.25">
      <c r="B296" s="24" t="s">
        <v>396</v>
      </c>
      <c r="C296" s="25" t="s">
        <v>397</v>
      </c>
      <c r="D296" s="26">
        <v>59</v>
      </c>
      <c r="E296" s="27">
        <v>5782996</v>
      </c>
      <c r="F296" s="28">
        <v>1</v>
      </c>
      <c r="G296" s="29">
        <v>0.75</v>
      </c>
      <c r="H296" s="30">
        <v>4337247</v>
      </c>
      <c r="J296" s="31"/>
    </row>
    <row r="297" spans="2:10" x14ac:dyDescent="0.25">
      <c r="B297" s="24" t="s">
        <v>398</v>
      </c>
      <c r="C297" s="25" t="s">
        <v>399</v>
      </c>
      <c r="D297" s="26">
        <v>14</v>
      </c>
      <c r="E297" s="27">
        <v>11952168</v>
      </c>
      <c r="F297" s="28">
        <v>7.8039547977858198E-2</v>
      </c>
      <c r="G297" s="29">
        <v>0.75</v>
      </c>
      <c r="H297" s="30">
        <v>699556.3410565661</v>
      </c>
      <c r="J297" s="31"/>
    </row>
    <row r="298" spans="2:10" x14ac:dyDescent="0.25">
      <c r="B298" s="24" t="s">
        <v>400</v>
      </c>
      <c r="C298" s="25" t="s">
        <v>401</v>
      </c>
      <c r="D298" s="26">
        <v>5</v>
      </c>
      <c r="E298" s="27">
        <v>31598134</v>
      </c>
      <c r="F298" s="28">
        <v>2.6656899517360645E-2</v>
      </c>
      <c r="G298" s="29">
        <v>0.75</v>
      </c>
      <c r="H298" s="30">
        <v>631731.21223057271</v>
      </c>
      <c r="J298" s="31"/>
    </row>
    <row r="299" spans="2:10" x14ac:dyDescent="0.25">
      <c r="B299" s="24" t="s">
        <v>402</v>
      </c>
      <c r="C299" s="25" t="s">
        <v>403</v>
      </c>
      <c r="D299" s="26">
        <v>36</v>
      </c>
      <c r="E299" s="27">
        <v>2498766</v>
      </c>
      <c r="F299" s="28">
        <v>1</v>
      </c>
      <c r="G299" s="29">
        <v>0.75</v>
      </c>
      <c r="H299" s="30">
        <v>1874074.5</v>
      </c>
      <c r="J299" s="31"/>
    </row>
    <row r="300" spans="2:10" x14ac:dyDescent="0.25">
      <c r="B300" s="24" t="s">
        <v>404</v>
      </c>
      <c r="C300" s="25" t="s">
        <v>405</v>
      </c>
      <c r="D300" s="26">
        <v>29</v>
      </c>
      <c r="E300" s="27">
        <v>3014787</v>
      </c>
      <c r="F300" s="28">
        <v>1</v>
      </c>
      <c r="G300" s="29">
        <v>0.75</v>
      </c>
      <c r="H300" s="30">
        <v>2261090.25</v>
      </c>
      <c r="J300" s="31"/>
    </row>
    <row r="301" spans="2:10" x14ac:dyDescent="0.25">
      <c r="B301" s="24" t="s">
        <v>406</v>
      </c>
      <c r="C301" s="25" t="s">
        <v>407</v>
      </c>
      <c r="D301" s="26">
        <v>41</v>
      </c>
      <c r="E301" s="27">
        <v>24652101</v>
      </c>
      <c r="F301" s="28">
        <v>5.5764785666400057E-2</v>
      </c>
      <c r="G301" s="29">
        <v>0.75</v>
      </c>
      <c r="H301" s="30">
        <v>1031039.3463685849</v>
      </c>
      <c r="J301" s="31"/>
    </row>
    <row r="302" spans="2:10" x14ac:dyDescent="0.25">
      <c r="B302" s="24" t="s">
        <v>406</v>
      </c>
      <c r="C302" s="25" t="s">
        <v>408</v>
      </c>
      <c r="D302" s="26">
        <v>36</v>
      </c>
      <c r="E302" s="27">
        <v>24652101</v>
      </c>
      <c r="F302" s="28">
        <v>2.3899686888217628E-4</v>
      </c>
      <c r="G302" s="29">
        <v>0.75</v>
      </c>
      <c r="H302" s="30">
        <v>4418.8312127753752</v>
      </c>
      <c r="J302" s="31"/>
    </row>
    <row r="303" spans="2:10" x14ac:dyDescent="0.25">
      <c r="B303" s="24" t="s">
        <v>406</v>
      </c>
      <c r="C303" s="25" t="s">
        <v>409</v>
      </c>
      <c r="D303" s="26">
        <v>5</v>
      </c>
      <c r="E303" s="27">
        <v>24652101</v>
      </c>
      <c r="F303" s="28">
        <v>9.9809233907184654E-3</v>
      </c>
      <c r="G303" s="29">
        <v>0.75</v>
      </c>
      <c r="H303" s="30">
        <v>184538.04862594054</v>
      </c>
      <c r="J303" s="31"/>
    </row>
    <row r="304" spans="2:10" x14ac:dyDescent="0.25">
      <c r="B304" s="24" t="s">
        <v>406</v>
      </c>
      <c r="C304" s="25" t="s">
        <v>410</v>
      </c>
      <c r="D304" s="26">
        <v>4</v>
      </c>
      <c r="E304" s="27">
        <v>24652101</v>
      </c>
      <c r="F304" s="28">
        <v>8.0646344167570449E-3</v>
      </c>
      <c r="G304" s="29">
        <v>0.75</v>
      </c>
      <c r="H304" s="30">
        <v>149107.63662747806</v>
      </c>
      <c r="J304" s="31"/>
    </row>
    <row r="305" spans="2:11" x14ac:dyDescent="0.25">
      <c r="B305" s="24" t="s">
        <v>406</v>
      </c>
      <c r="C305" s="25" t="s">
        <v>411</v>
      </c>
      <c r="D305" s="26">
        <v>10</v>
      </c>
      <c r="E305" s="27">
        <v>24652101</v>
      </c>
      <c r="F305" s="28">
        <v>9.65046923627127E-3</v>
      </c>
      <c r="G305" s="29">
        <v>0.75</v>
      </c>
      <c r="H305" s="30">
        <v>178428.25673246416</v>
      </c>
      <c r="J305" s="31"/>
      <c r="K305" s="20"/>
    </row>
    <row r="306" spans="2:11" x14ac:dyDescent="0.25">
      <c r="B306" s="24" t="s">
        <v>406</v>
      </c>
      <c r="C306" s="25" t="s">
        <v>412</v>
      </c>
      <c r="D306" s="26">
        <v>20</v>
      </c>
      <c r="E306" s="27">
        <v>24652101</v>
      </c>
      <c r="F306" s="28">
        <v>3.0490651080964718E-2</v>
      </c>
      <c r="G306" s="29">
        <v>0.75</v>
      </c>
      <c r="H306" s="30">
        <v>563743.95750277606</v>
      </c>
      <c r="J306" s="31"/>
    </row>
    <row r="307" spans="2:11" x14ac:dyDescent="0.25">
      <c r="B307" s="24" t="s">
        <v>406</v>
      </c>
      <c r="C307" s="25" t="s">
        <v>413</v>
      </c>
      <c r="D307" s="26">
        <v>18</v>
      </c>
      <c r="E307" s="27">
        <v>24652101</v>
      </c>
      <c r="F307" s="28">
        <v>4.022049833866978E-2</v>
      </c>
      <c r="G307" s="29">
        <v>0.75</v>
      </c>
      <c r="H307" s="30">
        <v>743639.84048641473</v>
      </c>
      <c r="J307" s="31"/>
    </row>
    <row r="308" spans="2:11" x14ac:dyDescent="0.25">
      <c r="B308" s="24" t="s">
        <v>406</v>
      </c>
      <c r="C308" s="25" t="s">
        <v>414</v>
      </c>
      <c r="D308" s="26">
        <v>41</v>
      </c>
      <c r="E308" s="27">
        <v>24652101</v>
      </c>
      <c r="F308" s="28">
        <v>3.0816791212507907E-2</v>
      </c>
      <c r="G308" s="29">
        <v>0.75</v>
      </c>
      <c r="H308" s="30">
        <v>569773.98709999304</v>
      </c>
      <c r="J308" s="31"/>
    </row>
    <row r="309" spans="2:11" x14ac:dyDescent="0.25">
      <c r="B309" s="24" t="s">
        <v>415</v>
      </c>
      <c r="C309" s="25" t="s">
        <v>143</v>
      </c>
      <c r="D309" s="26">
        <v>87</v>
      </c>
      <c r="E309" s="27">
        <v>5847526</v>
      </c>
      <c r="F309" s="28">
        <v>3.4523078943447306E-3</v>
      </c>
      <c r="G309" s="29">
        <v>0.5</v>
      </c>
      <c r="H309" s="30">
        <v>10093.730086093032</v>
      </c>
      <c r="J309" s="31"/>
    </row>
    <row r="310" spans="2:11" x14ac:dyDescent="0.25">
      <c r="B310" s="24" t="s">
        <v>415</v>
      </c>
      <c r="C310" s="25" t="s">
        <v>381</v>
      </c>
      <c r="D310" s="26">
        <v>53</v>
      </c>
      <c r="E310" s="27">
        <v>5847526</v>
      </c>
      <c r="F310" s="28">
        <v>0.99591127543456903</v>
      </c>
      <c r="G310" s="29">
        <v>0.75</v>
      </c>
      <c r="H310" s="30">
        <v>4367712.8075976027</v>
      </c>
      <c r="J310" s="31"/>
    </row>
    <row r="311" spans="2:11" x14ac:dyDescent="0.25">
      <c r="B311" s="24" t="s">
        <v>416</v>
      </c>
      <c r="C311" s="25" t="s">
        <v>417</v>
      </c>
      <c r="D311" s="26">
        <v>32</v>
      </c>
      <c r="E311" s="27">
        <v>64690305</v>
      </c>
      <c r="F311" s="28">
        <v>3.2284110666626148E-2</v>
      </c>
      <c r="G311" s="29">
        <v>0.75</v>
      </c>
      <c r="H311" s="30">
        <v>1566351.724258349</v>
      </c>
      <c r="J311" s="31"/>
    </row>
    <row r="312" spans="2:11" x14ac:dyDescent="0.25">
      <c r="B312" s="24" t="s">
        <v>418</v>
      </c>
      <c r="C312" s="25" t="s">
        <v>408</v>
      </c>
      <c r="D312" s="26">
        <v>36</v>
      </c>
      <c r="E312" s="27">
        <v>128317745</v>
      </c>
      <c r="F312" s="28">
        <v>2.2298767069630237E-3</v>
      </c>
      <c r="G312" s="29">
        <v>0.75</v>
      </c>
      <c r="H312" s="30">
        <v>214599.56299914076</v>
      </c>
      <c r="J312" s="31"/>
    </row>
    <row r="313" spans="2:11" x14ac:dyDescent="0.25">
      <c r="B313" s="24" t="s">
        <v>418</v>
      </c>
      <c r="C313" s="25" t="s">
        <v>419</v>
      </c>
      <c r="D313" s="26">
        <v>17</v>
      </c>
      <c r="E313" s="27">
        <v>128317745</v>
      </c>
      <c r="F313" s="28">
        <v>6.0096720419924752E-3</v>
      </c>
      <c r="G313" s="29">
        <v>0.75</v>
      </c>
      <c r="H313" s="30">
        <v>578360.67346351477</v>
      </c>
      <c r="J313" s="31"/>
    </row>
    <row r="314" spans="2:11" x14ac:dyDescent="0.25">
      <c r="B314" s="24" t="s">
        <v>418</v>
      </c>
      <c r="C314" s="25" t="s">
        <v>420</v>
      </c>
      <c r="D314" s="26">
        <v>19</v>
      </c>
      <c r="E314" s="27">
        <v>128317745</v>
      </c>
      <c r="F314" s="28">
        <v>1.8795295124109831E-4</v>
      </c>
      <c r="G314" s="29">
        <v>0.75</v>
      </c>
      <c r="H314" s="30">
        <v>18088.274152014514</v>
      </c>
      <c r="J314" s="31"/>
      <c r="K314" s="20"/>
    </row>
    <row r="315" spans="2:11" x14ac:dyDescent="0.25">
      <c r="B315" s="24" t="s">
        <v>418</v>
      </c>
      <c r="C315" s="25" t="s">
        <v>421</v>
      </c>
      <c r="D315" s="26">
        <v>42</v>
      </c>
      <c r="E315" s="27">
        <v>128317745</v>
      </c>
      <c r="F315" s="28">
        <v>2.4372277530435658E-2</v>
      </c>
      <c r="G315" s="29">
        <v>0.75</v>
      </c>
      <c r="H315" s="30">
        <v>2345546.7699147542</v>
      </c>
      <c r="J315" s="31"/>
      <c r="K315" s="20"/>
    </row>
    <row r="316" spans="2:11" x14ac:dyDescent="0.25">
      <c r="B316" s="24" t="s">
        <v>418</v>
      </c>
      <c r="C316" s="25" t="s">
        <v>119</v>
      </c>
      <c r="D316" s="26">
        <v>38</v>
      </c>
      <c r="E316" s="27">
        <v>128317745</v>
      </c>
      <c r="F316" s="28">
        <v>4.2456389550394602E-3</v>
      </c>
      <c r="G316" s="29">
        <v>0.75</v>
      </c>
      <c r="H316" s="30">
        <v>408593.11259611492</v>
      </c>
      <c r="J316" s="31"/>
      <c r="K316" s="20"/>
    </row>
    <row r="317" spans="2:11" x14ac:dyDescent="0.25">
      <c r="B317" s="24" t="s">
        <v>418</v>
      </c>
      <c r="C317" s="25" t="s">
        <v>422</v>
      </c>
      <c r="D317" s="26">
        <v>36</v>
      </c>
      <c r="E317" s="27">
        <v>128317745</v>
      </c>
      <c r="F317" s="28">
        <v>1.1287304109683507E-2</v>
      </c>
      <c r="G317" s="29">
        <v>0.75</v>
      </c>
      <c r="H317" s="30">
        <v>1086271.0578628653</v>
      </c>
      <c r="J317" s="31"/>
    </row>
    <row r="318" spans="2:11" x14ac:dyDescent="0.25">
      <c r="B318" s="24" t="s">
        <v>423</v>
      </c>
      <c r="C318" s="25" t="s">
        <v>421</v>
      </c>
      <c r="D318" s="26">
        <v>42</v>
      </c>
      <c r="E318" s="27">
        <v>36109737</v>
      </c>
      <c r="F318" s="28">
        <v>5.6371980900282788E-2</v>
      </c>
      <c r="G318" s="29">
        <v>0.75</v>
      </c>
      <c r="H318" s="30">
        <v>1526683.0533586759</v>
      </c>
      <c r="J318" s="31"/>
      <c r="K318" s="20"/>
    </row>
    <row r="319" spans="2:11" x14ac:dyDescent="0.25">
      <c r="B319" s="24" t="s">
        <v>424</v>
      </c>
      <c r="C319" s="25" t="s">
        <v>425</v>
      </c>
      <c r="D319" s="26">
        <v>21</v>
      </c>
      <c r="E319" s="27">
        <v>29146938</v>
      </c>
      <c r="F319" s="28">
        <v>7.2887999499919059E-2</v>
      </c>
      <c r="G319" s="29">
        <v>0.75</v>
      </c>
      <c r="H319" s="30">
        <v>1593346.5017761288</v>
      </c>
      <c r="J319" s="31"/>
      <c r="K319" s="20"/>
    </row>
    <row r="320" spans="2:11" x14ac:dyDescent="0.25">
      <c r="B320" s="24" t="s">
        <v>424</v>
      </c>
      <c r="C320" s="25" t="s">
        <v>426</v>
      </c>
      <c r="D320" s="26">
        <v>16</v>
      </c>
      <c r="E320" s="27">
        <v>29146938</v>
      </c>
      <c r="F320" s="28">
        <v>9.8337230865893355E-3</v>
      </c>
      <c r="G320" s="29">
        <v>0.75</v>
      </c>
      <c r="H320" s="30">
        <v>214967.187835491</v>
      </c>
      <c r="J320" s="31"/>
      <c r="K320" s="20"/>
    </row>
    <row r="321" spans="2:11" x14ac:dyDescent="0.25">
      <c r="B321" s="24" t="s">
        <v>424</v>
      </c>
      <c r="C321" s="25" t="s">
        <v>427</v>
      </c>
      <c r="D321" s="26">
        <v>2</v>
      </c>
      <c r="E321" s="27">
        <v>29146938</v>
      </c>
      <c r="F321" s="28">
        <v>1.0782995324563752E-3</v>
      </c>
      <c r="G321" s="29">
        <v>0.75</v>
      </c>
      <c r="H321" s="30">
        <v>23571.847213451216</v>
      </c>
      <c r="J321" s="31"/>
      <c r="K321" s="20"/>
    </row>
    <row r="322" spans="2:11" x14ac:dyDescent="0.25">
      <c r="B322" s="24" t="s">
        <v>424</v>
      </c>
      <c r="C322" s="25" t="s">
        <v>428</v>
      </c>
      <c r="D322" s="26">
        <v>4</v>
      </c>
      <c r="E322" s="27">
        <v>29146938</v>
      </c>
      <c r="F322" s="28">
        <v>3.1251051852944148E-3</v>
      </c>
      <c r="G322" s="29">
        <v>0.75</v>
      </c>
      <c r="H322" s="30">
        <v>68315.43530944112</v>
      </c>
      <c r="J322" s="31"/>
      <c r="K322" s="20"/>
    </row>
    <row r="323" spans="2:11" x14ac:dyDescent="0.25">
      <c r="B323" s="24" t="s">
        <v>424</v>
      </c>
      <c r="C323" s="25" t="s">
        <v>429</v>
      </c>
      <c r="D323" s="26">
        <v>9</v>
      </c>
      <c r="E323" s="27">
        <v>29146938</v>
      </c>
      <c r="F323" s="28">
        <v>2.6446588309966836E-3</v>
      </c>
      <c r="G323" s="29">
        <v>0.75</v>
      </c>
      <c r="H323" s="30">
        <v>57812.780233659614</v>
      </c>
      <c r="J323" s="31"/>
      <c r="K323" s="20"/>
    </row>
    <row r="324" spans="2:11" x14ac:dyDescent="0.25">
      <c r="B324" s="24" t="s">
        <v>424</v>
      </c>
      <c r="C324" s="25" t="s">
        <v>430</v>
      </c>
      <c r="D324" s="26">
        <v>24</v>
      </c>
      <c r="E324" s="27">
        <v>29146938</v>
      </c>
      <c r="F324" s="28">
        <v>2.9982016319949224E-2</v>
      </c>
      <c r="G324" s="29">
        <v>0.75</v>
      </c>
      <c r="H324" s="30">
        <v>655412.97809441108</v>
      </c>
      <c r="J324" s="31"/>
      <c r="K324" s="20"/>
    </row>
    <row r="325" spans="2:11" x14ac:dyDescent="0.25">
      <c r="B325" s="24" t="s">
        <v>424</v>
      </c>
      <c r="C325" s="25" t="s">
        <v>431</v>
      </c>
      <c r="D325" s="26">
        <v>3</v>
      </c>
      <c r="E325" s="27">
        <v>29146938</v>
      </c>
      <c r="F325" s="28">
        <v>4.8084706018121522E-4</v>
      </c>
      <c r="G325" s="29">
        <v>0.75</v>
      </c>
      <c r="H325" s="30">
        <v>10511.414587938112</v>
      </c>
      <c r="J325" s="31"/>
      <c r="K325" s="20"/>
    </row>
    <row r="326" spans="2:11" x14ac:dyDescent="0.25">
      <c r="B326" s="24" t="s">
        <v>424</v>
      </c>
      <c r="C326" s="25" t="s">
        <v>432</v>
      </c>
      <c r="D326" s="26">
        <v>3</v>
      </c>
      <c r="E326" s="27">
        <v>29146938</v>
      </c>
      <c r="F326" s="28">
        <v>1.9618560055393581E-3</v>
      </c>
      <c r="G326" s="29">
        <v>0.75</v>
      </c>
      <c r="H326" s="30">
        <v>42886.571518787496</v>
      </c>
      <c r="J326" s="31"/>
      <c r="K326" s="20"/>
    </row>
    <row r="327" spans="2:11" x14ac:dyDescent="0.25">
      <c r="B327" s="24" t="s">
        <v>424</v>
      </c>
      <c r="C327" s="25" t="s">
        <v>433</v>
      </c>
      <c r="D327" s="26">
        <v>2</v>
      </c>
      <c r="E327" s="27">
        <v>29146938</v>
      </c>
      <c r="F327" s="28">
        <v>2.7448353018677701E-3</v>
      </c>
      <c r="G327" s="29">
        <v>0.75</v>
      </c>
      <c r="H327" s="30">
        <v>60002.658272813387</v>
      </c>
      <c r="J327" s="31"/>
      <c r="K327" s="20"/>
    </row>
    <row r="328" spans="2:11" x14ac:dyDescent="0.25">
      <c r="B328" s="24" t="s">
        <v>424</v>
      </c>
      <c r="C328" s="25" t="s">
        <v>434</v>
      </c>
      <c r="D328" s="26">
        <v>4</v>
      </c>
      <c r="E328" s="27">
        <v>29146938</v>
      </c>
      <c r="F328" s="28">
        <v>1.1087531796011854E-3</v>
      </c>
      <c r="G328" s="29">
        <v>0.75</v>
      </c>
      <c r="H328" s="30">
        <v>24237.57013735396</v>
      </c>
      <c r="J328" s="31"/>
      <c r="K328" s="20"/>
    </row>
    <row r="329" spans="2:11" x14ac:dyDescent="0.25">
      <c r="B329" s="24" t="s">
        <v>424</v>
      </c>
      <c r="C329" s="25" t="s">
        <v>435</v>
      </c>
      <c r="D329" s="26">
        <v>3</v>
      </c>
      <c r="E329" s="27">
        <v>29146938</v>
      </c>
      <c r="F329" s="28">
        <v>2.2884313005791003E-3</v>
      </c>
      <c r="G329" s="29">
        <v>0.75</v>
      </c>
      <c r="H329" s="30">
        <v>50025.573926428799</v>
      </c>
      <c r="J329" s="31"/>
      <c r="K329" s="20"/>
    </row>
    <row r="330" spans="2:11" x14ac:dyDescent="0.25">
      <c r="B330" s="24" t="s">
        <v>424</v>
      </c>
      <c r="C330" s="25" t="s">
        <v>436</v>
      </c>
      <c r="D330" s="26">
        <v>3</v>
      </c>
      <c r="E330" s="27">
        <v>29146938</v>
      </c>
      <c r="F330" s="28">
        <v>2.3309061242284407E-3</v>
      </c>
      <c r="G330" s="29">
        <v>0.75</v>
      </c>
      <c r="H330" s="30">
        <v>50954.082215029994</v>
      </c>
      <c r="J330" s="31"/>
      <c r="K330" s="20"/>
    </row>
    <row r="331" spans="2:11" x14ac:dyDescent="0.25">
      <c r="B331" s="24" t="s">
        <v>424</v>
      </c>
      <c r="C331" s="25" t="s">
        <v>437</v>
      </c>
      <c r="D331" s="26">
        <v>3</v>
      </c>
      <c r="E331" s="27">
        <v>29146938</v>
      </c>
      <c r="F331" s="28">
        <v>3.210054832593096E-3</v>
      </c>
      <c r="G331" s="29">
        <v>0.75</v>
      </c>
      <c r="H331" s="30">
        <v>70172.45188664351</v>
      </c>
      <c r="J331" s="31"/>
      <c r="K331" s="20"/>
    </row>
    <row r="332" spans="2:11" x14ac:dyDescent="0.25">
      <c r="B332" s="24" t="s">
        <v>424</v>
      </c>
      <c r="C332" s="25" t="s">
        <v>438</v>
      </c>
      <c r="D332" s="26">
        <v>2</v>
      </c>
      <c r="E332" s="27">
        <v>29146938</v>
      </c>
      <c r="F332" s="28">
        <v>1.686170357702128E-3</v>
      </c>
      <c r="G332" s="29">
        <v>0.75</v>
      </c>
      <c r="H332" s="30">
        <v>36860.02715503631</v>
      </c>
      <c r="J332" s="31"/>
      <c r="K332" s="20"/>
    </row>
    <row r="333" spans="2:11" x14ac:dyDescent="0.25">
      <c r="B333" s="24" t="s">
        <v>424</v>
      </c>
      <c r="C333" s="25" t="s">
        <v>439</v>
      </c>
      <c r="D333" s="26">
        <v>4</v>
      </c>
      <c r="E333" s="27">
        <v>29146938</v>
      </c>
      <c r="F333" s="28">
        <v>5.9865458992561299E-3</v>
      </c>
      <c r="G333" s="29">
        <v>0.75</v>
      </c>
      <c r="H333" s="30">
        <v>130867.11161982949</v>
      </c>
      <c r="J333" s="31"/>
    </row>
    <row r="334" spans="2:11" x14ac:dyDescent="0.25">
      <c r="B334" s="24" t="s">
        <v>424</v>
      </c>
      <c r="C334" s="25" t="s">
        <v>440</v>
      </c>
      <c r="D334" s="26">
        <v>2</v>
      </c>
      <c r="E334" s="27">
        <v>29146938</v>
      </c>
      <c r="F334" s="28">
        <v>3.3378800094246023E-3</v>
      </c>
      <c r="G334" s="29">
        <v>0.75</v>
      </c>
      <c r="H334" s="30">
        <v>72966.736264603722</v>
      </c>
      <c r="J334" s="31"/>
      <c r="K334" s="20"/>
    </row>
    <row r="335" spans="2:11" x14ac:dyDescent="0.25">
      <c r="B335" s="24" t="s">
        <v>441</v>
      </c>
      <c r="C335" s="25" t="s">
        <v>265</v>
      </c>
      <c r="D335" s="26">
        <v>70</v>
      </c>
      <c r="E335" s="27">
        <v>5191759</v>
      </c>
      <c r="F335" s="28">
        <v>0.94952866126152757</v>
      </c>
      <c r="G335" s="29">
        <v>0.75</v>
      </c>
      <c r="H335" s="30">
        <v>3697292.9796468653</v>
      </c>
      <c r="J335" s="31"/>
    </row>
    <row r="336" spans="2:11" x14ac:dyDescent="0.25">
      <c r="B336" s="24" t="s">
        <v>442</v>
      </c>
      <c r="C336" s="25" t="s">
        <v>443</v>
      </c>
      <c r="D336" s="26">
        <v>26</v>
      </c>
      <c r="E336" s="27">
        <v>4270229</v>
      </c>
      <c r="F336" s="28">
        <v>0.53114504247692695</v>
      </c>
      <c r="G336" s="29">
        <v>0.75</v>
      </c>
      <c r="H336" s="30">
        <v>1701083.2226934039</v>
      </c>
      <c r="J336" s="31"/>
    </row>
    <row r="337" spans="2:11" x14ac:dyDescent="0.25">
      <c r="B337" s="24" t="s">
        <v>442</v>
      </c>
      <c r="C337" s="25" t="s">
        <v>444</v>
      </c>
      <c r="D337" s="26">
        <v>41</v>
      </c>
      <c r="E337" s="27">
        <v>4270229</v>
      </c>
      <c r="F337" s="28">
        <v>0.46885495752307299</v>
      </c>
      <c r="G337" s="29">
        <v>0.75</v>
      </c>
      <c r="H337" s="30">
        <v>1501588.5273065958</v>
      </c>
      <c r="J337" s="31"/>
    </row>
    <row r="338" spans="2:11" x14ac:dyDescent="0.25">
      <c r="B338" s="24" t="s">
        <v>445</v>
      </c>
      <c r="C338" s="25" t="s">
        <v>446</v>
      </c>
      <c r="D338" s="26">
        <v>19</v>
      </c>
      <c r="E338" s="27">
        <v>7505420</v>
      </c>
      <c r="F338" s="28">
        <v>0.31958668594178341</v>
      </c>
      <c r="G338" s="29">
        <v>0.75</v>
      </c>
      <c r="H338" s="30">
        <v>1798974.2283008851</v>
      </c>
      <c r="J338" s="31"/>
    </row>
    <row r="339" spans="2:11" x14ac:dyDescent="0.25">
      <c r="B339" s="24" t="s">
        <v>445</v>
      </c>
      <c r="C339" s="25" t="s">
        <v>447</v>
      </c>
      <c r="D339" s="26">
        <v>45</v>
      </c>
      <c r="E339" s="27">
        <v>7505420</v>
      </c>
      <c r="F339" s="28">
        <v>0.66466124151738193</v>
      </c>
      <c r="G339" s="29">
        <v>0.75</v>
      </c>
      <c r="H339" s="30">
        <v>3741421.3314820416</v>
      </c>
      <c r="J339" s="31"/>
    </row>
    <row r="340" spans="2:11" x14ac:dyDescent="0.25">
      <c r="B340" s="24" t="s">
        <v>448</v>
      </c>
      <c r="C340" s="25" t="s">
        <v>449</v>
      </c>
      <c r="D340" s="26">
        <v>52</v>
      </c>
      <c r="E340" s="27">
        <v>3510955</v>
      </c>
      <c r="F340" s="28">
        <v>1</v>
      </c>
      <c r="G340" s="29">
        <v>0.75</v>
      </c>
      <c r="H340" s="30">
        <v>2633216.25</v>
      </c>
      <c r="J340" s="31"/>
    </row>
    <row r="341" spans="2:11" x14ac:dyDescent="0.25">
      <c r="B341" s="24" t="s">
        <v>450</v>
      </c>
      <c r="C341" s="25" t="s">
        <v>451</v>
      </c>
      <c r="D341" s="26">
        <v>29</v>
      </c>
      <c r="E341" s="27">
        <v>4259345</v>
      </c>
      <c r="F341" s="28">
        <v>0.44369118593583368</v>
      </c>
      <c r="G341" s="29">
        <v>0.75</v>
      </c>
      <c r="H341" s="30">
        <v>1417375.3757698976</v>
      </c>
      <c r="J341" s="31"/>
    </row>
    <row r="342" spans="2:11" x14ac:dyDescent="0.25">
      <c r="B342" s="24" t="s">
        <v>450</v>
      </c>
      <c r="C342" s="25" t="s">
        <v>452</v>
      </c>
      <c r="D342" s="26">
        <v>31</v>
      </c>
      <c r="E342" s="27">
        <v>4259345</v>
      </c>
      <c r="F342" s="28">
        <v>0.55630881406416632</v>
      </c>
      <c r="G342" s="29">
        <v>0.75</v>
      </c>
      <c r="H342" s="30">
        <v>1777133.3742301024</v>
      </c>
      <c r="J342" s="31"/>
    </row>
    <row r="343" spans="2:11" x14ac:dyDescent="0.25">
      <c r="B343" s="24" t="s">
        <v>453</v>
      </c>
      <c r="C343" s="25" t="s">
        <v>454</v>
      </c>
      <c r="D343" s="26">
        <v>42</v>
      </c>
      <c r="E343" s="27">
        <v>97875808</v>
      </c>
      <c r="F343" s="28">
        <v>2.3739876707361295E-2</v>
      </c>
      <c r="G343" s="29">
        <v>0.75</v>
      </c>
      <c r="H343" s="30">
        <v>1742669.7109150246</v>
      </c>
      <c r="J343" s="31"/>
    </row>
    <row r="344" spans="2:11" x14ac:dyDescent="0.25">
      <c r="B344" s="24" t="s">
        <v>453</v>
      </c>
      <c r="C344" s="25" t="s">
        <v>455</v>
      </c>
      <c r="D344" s="26">
        <v>56</v>
      </c>
      <c r="E344" s="27">
        <v>97875808</v>
      </c>
      <c r="F344" s="28">
        <v>1.1592076634836215E-2</v>
      </c>
      <c r="G344" s="29">
        <v>0.75</v>
      </c>
      <c r="H344" s="30">
        <v>850937.90027438663</v>
      </c>
      <c r="J344" s="31"/>
    </row>
    <row r="345" spans="2:11" x14ac:dyDescent="0.25">
      <c r="B345" s="24" t="s">
        <v>453</v>
      </c>
      <c r="C345" s="25" t="s">
        <v>456</v>
      </c>
      <c r="D345" s="26">
        <v>84</v>
      </c>
      <c r="E345" s="27">
        <v>97875808</v>
      </c>
      <c r="F345" s="28">
        <v>2.8960171642693098E-3</v>
      </c>
      <c r="G345" s="29">
        <v>0.5</v>
      </c>
      <c r="H345" s="30">
        <v>141725.0099673637</v>
      </c>
      <c r="J345" s="31"/>
    </row>
    <row r="346" spans="2:11" x14ac:dyDescent="0.25">
      <c r="B346" s="24" t="s">
        <v>453</v>
      </c>
      <c r="C346" s="25" t="s">
        <v>457</v>
      </c>
      <c r="D346" s="26">
        <v>17</v>
      </c>
      <c r="E346" s="27">
        <v>97875808</v>
      </c>
      <c r="F346" s="28">
        <v>2.2744167774688745E-3</v>
      </c>
      <c r="G346" s="29">
        <v>0.75</v>
      </c>
      <c r="H346" s="30">
        <v>166957.78486764172</v>
      </c>
      <c r="J346" s="31"/>
      <c r="K346" s="20"/>
    </row>
    <row r="347" spans="2:11" x14ac:dyDescent="0.25">
      <c r="B347" s="24" t="s">
        <v>453</v>
      </c>
      <c r="C347" s="25" t="s">
        <v>458</v>
      </c>
      <c r="D347" s="26">
        <v>19</v>
      </c>
      <c r="E347" s="27">
        <v>97875808</v>
      </c>
      <c r="F347" s="28">
        <v>1.0168620814698416E-4</v>
      </c>
      <c r="G347" s="29">
        <v>0.75</v>
      </c>
      <c r="H347" s="30">
        <v>7464.4648386316931</v>
      </c>
      <c r="J347" s="31"/>
      <c r="K347" s="20"/>
    </row>
    <row r="348" spans="2:11" x14ac:dyDescent="0.25">
      <c r="B348" s="24" t="s">
        <v>459</v>
      </c>
      <c r="C348" s="25" t="s">
        <v>460</v>
      </c>
      <c r="D348" s="26">
        <v>37</v>
      </c>
      <c r="E348" s="27">
        <v>3507594</v>
      </c>
      <c r="F348" s="28">
        <v>1</v>
      </c>
      <c r="G348" s="29">
        <v>0.75</v>
      </c>
      <c r="H348" s="30">
        <v>2630695.5</v>
      </c>
      <c r="J348" s="31"/>
    </row>
    <row r="349" spans="2:11" x14ac:dyDescent="0.25">
      <c r="B349" s="24" t="s">
        <v>461</v>
      </c>
      <c r="C349" s="25" t="s">
        <v>462</v>
      </c>
      <c r="D349" s="26">
        <v>37</v>
      </c>
      <c r="E349" s="27">
        <v>4011612</v>
      </c>
      <c r="F349" s="28">
        <v>0.89265704229099674</v>
      </c>
      <c r="G349" s="29">
        <v>0.75</v>
      </c>
      <c r="H349" s="30">
        <v>2685745.2770543024</v>
      </c>
      <c r="J349" s="31"/>
    </row>
    <row r="350" spans="2:11" x14ac:dyDescent="0.25">
      <c r="B350" s="24" t="s">
        <v>463</v>
      </c>
      <c r="C350" s="25" t="s">
        <v>464</v>
      </c>
      <c r="D350" s="26">
        <v>20</v>
      </c>
      <c r="E350" s="27">
        <v>2507571</v>
      </c>
      <c r="F350" s="28">
        <v>1</v>
      </c>
      <c r="G350" s="29">
        <v>0.75</v>
      </c>
      <c r="H350" s="30">
        <v>1880678.25</v>
      </c>
      <c r="J350" s="31"/>
    </row>
    <row r="351" spans="2:11" x14ac:dyDescent="0.25">
      <c r="B351" s="24" t="s">
        <v>465</v>
      </c>
      <c r="C351" s="25" t="s">
        <v>466</v>
      </c>
      <c r="D351" s="26">
        <v>68</v>
      </c>
      <c r="E351" s="27">
        <v>35434042</v>
      </c>
      <c r="F351" s="28">
        <v>0.1129386146179463</v>
      </c>
      <c r="G351" s="29">
        <v>0.75</v>
      </c>
      <c r="H351" s="30">
        <v>3001403.7103455923</v>
      </c>
      <c r="J351" s="31"/>
    </row>
    <row r="352" spans="2:11" x14ac:dyDescent="0.25">
      <c r="B352" s="24" t="s">
        <v>467</v>
      </c>
      <c r="C352" s="25" t="s">
        <v>468</v>
      </c>
      <c r="D352" s="26">
        <v>90</v>
      </c>
      <c r="E352" s="27">
        <v>7422479</v>
      </c>
      <c r="F352" s="28">
        <v>0.95745955662073101</v>
      </c>
      <c r="G352" s="29">
        <v>0.5</v>
      </c>
      <c r="H352" s="30">
        <v>3553361.7261833437</v>
      </c>
      <c r="J352" s="31"/>
      <c r="K352" s="20"/>
    </row>
    <row r="353" spans="2:11" x14ac:dyDescent="0.25">
      <c r="B353" s="24" t="s">
        <v>469</v>
      </c>
      <c r="C353" s="25" t="s">
        <v>470</v>
      </c>
      <c r="D353" s="26">
        <v>58</v>
      </c>
      <c r="E353" s="27">
        <v>3128606</v>
      </c>
      <c r="F353" s="28">
        <v>1</v>
      </c>
      <c r="G353" s="29">
        <v>0.75</v>
      </c>
      <c r="H353" s="30">
        <v>2346454.5</v>
      </c>
      <c r="J353" s="31"/>
    </row>
    <row r="354" spans="2:11" x14ac:dyDescent="0.25">
      <c r="B354" s="24" t="s">
        <v>471</v>
      </c>
      <c r="C354" s="25" t="s">
        <v>472</v>
      </c>
      <c r="D354" s="26">
        <v>18</v>
      </c>
      <c r="E354" s="27">
        <v>28393944</v>
      </c>
      <c r="F354" s="28">
        <v>5.0800138172360114E-2</v>
      </c>
      <c r="G354" s="29">
        <v>0.75</v>
      </c>
      <c r="H354" s="30">
        <v>1081812.2088436915</v>
      </c>
      <c r="J354" s="31"/>
    </row>
    <row r="355" spans="2:11" x14ac:dyDescent="0.25">
      <c r="B355" s="24" t="s">
        <v>473</v>
      </c>
      <c r="C355" s="25" t="s">
        <v>474</v>
      </c>
      <c r="D355" s="26">
        <v>2</v>
      </c>
      <c r="E355" s="27">
        <v>2704242</v>
      </c>
      <c r="F355" s="28">
        <v>0.12330401310661852</v>
      </c>
      <c r="G355" s="29">
        <v>0.75</v>
      </c>
      <c r="H355" s="30">
        <v>250082.91825860122</v>
      </c>
      <c r="J355" s="31"/>
    </row>
    <row r="356" spans="2:11" x14ac:dyDescent="0.25">
      <c r="B356" s="24" t="s">
        <v>473</v>
      </c>
      <c r="C356" s="25" t="s">
        <v>475</v>
      </c>
      <c r="D356" s="26">
        <v>4</v>
      </c>
      <c r="E356" s="27">
        <v>2704242</v>
      </c>
      <c r="F356" s="28">
        <v>0.84544051917479202</v>
      </c>
      <c r="G356" s="29">
        <v>0.75</v>
      </c>
      <c r="H356" s="30">
        <v>1714706.8203407084</v>
      </c>
      <c r="J356" s="31"/>
    </row>
    <row r="357" spans="2:11" x14ac:dyDescent="0.25">
      <c r="B357" s="24" t="s">
        <v>476</v>
      </c>
      <c r="C357" s="25" t="s">
        <v>477</v>
      </c>
      <c r="D357" s="26">
        <v>94</v>
      </c>
      <c r="E357" s="27">
        <v>6145009</v>
      </c>
      <c r="F357" s="28">
        <v>0.98830978819060911</v>
      </c>
      <c r="G357" s="29">
        <v>0.5</v>
      </c>
      <c r="H357" s="30">
        <v>3036586.2716096933</v>
      </c>
      <c r="J357" s="31"/>
      <c r="K357" s="20"/>
    </row>
    <row r="358" spans="2:11" x14ac:dyDescent="0.25">
      <c r="B358" s="24" t="s">
        <v>478</v>
      </c>
      <c r="C358" s="25" t="s">
        <v>479</v>
      </c>
      <c r="D358" s="26">
        <v>25</v>
      </c>
      <c r="E358" s="27">
        <v>11606747</v>
      </c>
      <c r="F358" s="28">
        <v>6.2688857284508182E-2</v>
      </c>
      <c r="G358" s="29">
        <v>0.75</v>
      </c>
      <c r="H358" s="30">
        <v>545710.27966529515</v>
      </c>
      <c r="J358" s="31"/>
      <c r="K358" s="20"/>
    </row>
    <row r="359" spans="2:11" x14ac:dyDescent="0.25">
      <c r="B359" s="24" t="s">
        <v>480</v>
      </c>
      <c r="C359" s="25" t="s">
        <v>481</v>
      </c>
      <c r="D359" s="26">
        <v>54</v>
      </c>
      <c r="E359" s="27">
        <v>6588277</v>
      </c>
      <c r="F359" s="28">
        <v>1</v>
      </c>
      <c r="G359" s="29">
        <v>0.75</v>
      </c>
      <c r="H359" s="30">
        <v>4941207.75</v>
      </c>
      <c r="J359" s="31"/>
    </row>
    <row r="360" spans="2:11" x14ac:dyDescent="0.25">
      <c r="B360" s="24" t="s">
        <v>482</v>
      </c>
      <c r="C360" s="25" t="s">
        <v>483</v>
      </c>
      <c r="D360" s="26">
        <v>35</v>
      </c>
      <c r="E360" s="27">
        <v>3500245</v>
      </c>
      <c r="F360" s="28">
        <v>1</v>
      </c>
      <c r="G360" s="29">
        <v>0.75</v>
      </c>
      <c r="H360" s="30">
        <v>2625183.75</v>
      </c>
      <c r="J360" s="31"/>
    </row>
    <row r="361" spans="2:11" x14ac:dyDescent="0.25">
      <c r="B361" s="24" t="s">
        <v>484</v>
      </c>
      <c r="C361" s="25" t="s">
        <v>485</v>
      </c>
      <c r="D361" s="26">
        <v>40</v>
      </c>
      <c r="E361" s="27">
        <v>18040172</v>
      </c>
      <c r="F361" s="28">
        <v>8.1947871062799521E-3</v>
      </c>
      <c r="G361" s="29">
        <v>0.75</v>
      </c>
      <c r="H361" s="30">
        <v>110876.52667550446</v>
      </c>
      <c r="J361" s="31"/>
    </row>
    <row r="362" spans="2:11" x14ac:dyDescent="0.25">
      <c r="B362" s="24" t="s">
        <v>486</v>
      </c>
      <c r="C362" s="25" t="s">
        <v>487</v>
      </c>
      <c r="D362" s="26">
        <v>33</v>
      </c>
      <c r="E362" s="27">
        <v>3895687</v>
      </c>
      <c r="F362" s="28">
        <v>0.78556797491401986</v>
      </c>
      <c r="G362" s="29">
        <v>0.75</v>
      </c>
      <c r="H362" s="30">
        <v>2295245.2106166552</v>
      </c>
      <c r="J362" s="31"/>
    </row>
    <row r="363" spans="2:11" x14ac:dyDescent="0.25">
      <c r="B363" s="24" t="s">
        <v>488</v>
      </c>
      <c r="C363" s="25" t="s">
        <v>489</v>
      </c>
      <c r="D363" s="26">
        <v>34</v>
      </c>
      <c r="E363" s="27">
        <v>171942288</v>
      </c>
      <c r="F363" s="28">
        <v>1.2064777390701741E-2</v>
      </c>
      <c r="G363" s="29">
        <v>0.75</v>
      </c>
      <c r="H363" s="30">
        <v>1555834.0715759455</v>
      </c>
      <c r="J363" s="31"/>
    </row>
    <row r="364" spans="2:11" x14ac:dyDescent="0.25">
      <c r="B364" s="24" t="s">
        <v>488</v>
      </c>
      <c r="C364" s="25" t="s">
        <v>490</v>
      </c>
      <c r="D364" s="26">
        <v>61</v>
      </c>
      <c r="E364" s="27">
        <v>171942288</v>
      </c>
      <c r="F364" s="28">
        <v>1.6078503349881989E-2</v>
      </c>
      <c r="G364" s="29">
        <v>0.75</v>
      </c>
      <c r="H364" s="30">
        <v>2073430.9901957803</v>
      </c>
      <c r="J364" s="31"/>
    </row>
    <row r="365" spans="2:11" x14ac:dyDescent="0.25">
      <c r="B365" s="24" t="s">
        <v>488</v>
      </c>
      <c r="C365" s="25" t="s">
        <v>491</v>
      </c>
      <c r="D365" s="26">
        <v>8</v>
      </c>
      <c r="E365" s="27">
        <v>171942288</v>
      </c>
      <c r="F365" s="28">
        <v>3.0028227257110408E-3</v>
      </c>
      <c r="G365" s="29">
        <v>0.75</v>
      </c>
      <c r="H365" s="30">
        <v>387234.15743786457</v>
      </c>
      <c r="J365" s="31"/>
    </row>
    <row r="366" spans="2:11" x14ac:dyDescent="0.25">
      <c r="B366" s="24" t="s">
        <v>488</v>
      </c>
      <c r="C366" s="25" t="s">
        <v>492</v>
      </c>
      <c r="D366" s="26">
        <v>20</v>
      </c>
      <c r="E366" s="27">
        <v>171942288</v>
      </c>
      <c r="F366" s="28">
        <v>5.1229892073569505E-4</v>
      </c>
      <c r="G366" s="29">
        <v>0.75</v>
      </c>
      <c r="H366" s="30">
        <v>66064.386428419544</v>
      </c>
      <c r="J366" s="31"/>
    </row>
    <row r="367" spans="2:11" x14ac:dyDescent="0.25">
      <c r="B367" s="24" t="s">
        <v>488</v>
      </c>
      <c r="C367" s="25" t="s">
        <v>493</v>
      </c>
      <c r="D367" s="26">
        <v>17</v>
      </c>
      <c r="E367" s="27">
        <v>171942288</v>
      </c>
      <c r="F367" s="28">
        <v>9.7647722832158619E-3</v>
      </c>
      <c r="G367" s="29">
        <v>0.75</v>
      </c>
      <c r="H367" s="30">
        <v>1259232.9661313395</v>
      </c>
      <c r="J367" s="31"/>
    </row>
    <row r="368" spans="2:11" ht="22.5" x14ac:dyDescent="0.25">
      <c r="B368" s="24" t="s">
        <v>488</v>
      </c>
      <c r="C368" s="25" t="s">
        <v>494</v>
      </c>
      <c r="D368" s="26">
        <v>52</v>
      </c>
      <c r="E368" s="27">
        <v>171942288</v>
      </c>
      <c r="F368" s="28">
        <v>4.283914545990585E-3</v>
      </c>
      <c r="G368" s="29">
        <v>0.75</v>
      </c>
      <c r="H368" s="30">
        <v>552439.55147557682</v>
      </c>
      <c r="J368" s="31"/>
    </row>
    <row r="369" spans="2:10" x14ac:dyDescent="0.25">
      <c r="B369" s="24" t="s">
        <v>488</v>
      </c>
      <c r="C369" s="25" t="s">
        <v>495</v>
      </c>
      <c r="D369" s="26">
        <v>71</v>
      </c>
      <c r="E369" s="27">
        <v>171942288</v>
      </c>
      <c r="F369" s="28">
        <v>1.98979209087294E-2</v>
      </c>
      <c r="G369" s="29">
        <v>0.75</v>
      </c>
      <c r="H369" s="30">
        <v>2565970.5356174791</v>
      </c>
      <c r="J369" s="31"/>
    </row>
    <row r="370" spans="2:10" x14ac:dyDescent="0.25">
      <c r="B370" s="24" t="s">
        <v>496</v>
      </c>
      <c r="C370" s="25" t="s">
        <v>497</v>
      </c>
      <c r="D370" s="26">
        <v>43</v>
      </c>
      <c r="E370" s="27">
        <v>4810196</v>
      </c>
      <c r="F370" s="28">
        <v>1</v>
      </c>
      <c r="G370" s="29">
        <v>0.75</v>
      </c>
      <c r="H370" s="30">
        <v>3607647</v>
      </c>
      <c r="J370" s="31"/>
    </row>
    <row r="371" spans="2:10" x14ac:dyDescent="0.25">
      <c r="B371" s="24" t="s">
        <v>498</v>
      </c>
      <c r="C371" s="25" t="s">
        <v>499</v>
      </c>
      <c r="D371" s="26">
        <v>28</v>
      </c>
      <c r="E371" s="27">
        <v>2466694</v>
      </c>
      <c r="F371" s="28">
        <v>1</v>
      </c>
      <c r="G371" s="29">
        <v>0.75</v>
      </c>
      <c r="H371" s="30">
        <v>1850020.5</v>
      </c>
      <c r="J371" s="31"/>
    </row>
    <row r="372" spans="2:10" x14ac:dyDescent="0.25">
      <c r="B372" s="24" t="s">
        <v>500</v>
      </c>
      <c r="C372" s="25" t="s">
        <v>165</v>
      </c>
      <c r="D372" s="26">
        <v>27</v>
      </c>
      <c r="E372" s="27">
        <v>4091249</v>
      </c>
      <c r="F372" s="28">
        <v>0.10685966076449724</v>
      </c>
      <c r="G372" s="29">
        <v>0.75</v>
      </c>
      <c r="H372" s="30">
        <v>327892.11018231645</v>
      </c>
      <c r="J372" s="31"/>
    </row>
    <row r="373" spans="2:10" ht="22.5" x14ac:dyDescent="0.25">
      <c r="B373" s="24" t="s">
        <v>500</v>
      </c>
      <c r="C373" s="25" t="s">
        <v>501</v>
      </c>
      <c r="D373" s="26">
        <v>36</v>
      </c>
      <c r="E373" s="27">
        <v>4091249</v>
      </c>
      <c r="F373" s="28">
        <v>0.89314033923550273</v>
      </c>
      <c r="G373" s="29">
        <v>0.75</v>
      </c>
      <c r="H373" s="30">
        <v>2740544.6398176835</v>
      </c>
      <c r="J373" s="31"/>
    </row>
    <row r="374" spans="2:10" ht="22.5" x14ac:dyDescent="0.25">
      <c r="B374" s="24" t="s">
        <v>502</v>
      </c>
      <c r="C374" s="25" t="s">
        <v>209</v>
      </c>
      <c r="D374" s="26">
        <v>11</v>
      </c>
      <c r="E374" s="27">
        <v>2060368</v>
      </c>
      <c r="F374" s="28">
        <v>1</v>
      </c>
      <c r="G374" s="29">
        <v>0.75</v>
      </c>
      <c r="H374" s="30">
        <v>1545276</v>
      </c>
      <c r="J374" s="31"/>
    </row>
    <row r="375" spans="2:10" x14ac:dyDescent="0.25">
      <c r="B375" s="24" t="s">
        <v>503</v>
      </c>
      <c r="C375" s="25" t="s">
        <v>74</v>
      </c>
      <c r="D375" s="26">
        <v>19</v>
      </c>
      <c r="E375" s="27">
        <v>9518916</v>
      </c>
      <c r="F375" s="28">
        <v>7.1752432099308891E-3</v>
      </c>
      <c r="G375" s="29">
        <v>0.75</v>
      </c>
      <c r="H375" s="30">
        <v>51225.403046176871</v>
      </c>
      <c r="J375" s="31"/>
    </row>
    <row r="376" spans="2:10" x14ac:dyDescent="0.25">
      <c r="B376" s="24" t="s">
        <v>503</v>
      </c>
      <c r="C376" s="25" t="s">
        <v>504</v>
      </c>
      <c r="D376" s="26">
        <v>35</v>
      </c>
      <c r="E376" s="27">
        <v>9518916</v>
      </c>
      <c r="F376" s="28">
        <v>0.8959565279061692</v>
      </c>
      <c r="G376" s="29">
        <v>0.75</v>
      </c>
      <c r="H376" s="30">
        <v>6396401.1965928599</v>
      </c>
      <c r="J376" s="31"/>
    </row>
    <row r="377" spans="2:10" x14ac:dyDescent="0.25">
      <c r="B377" s="24" t="s">
        <v>505</v>
      </c>
      <c r="C377" s="25" t="s">
        <v>506</v>
      </c>
      <c r="D377" s="26">
        <v>45</v>
      </c>
      <c r="E377" s="27">
        <v>2998493</v>
      </c>
      <c r="F377" s="28">
        <v>1</v>
      </c>
      <c r="G377" s="29">
        <v>0.75</v>
      </c>
      <c r="H377" s="30">
        <v>2248869.75</v>
      </c>
      <c r="J377" s="31"/>
    </row>
    <row r="378" spans="2:10" x14ac:dyDescent="0.25">
      <c r="B378" s="24" t="s">
        <v>507</v>
      </c>
      <c r="C378" s="25" t="s">
        <v>508</v>
      </c>
      <c r="D378" s="26">
        <v>4</v>
      </c>
      <c r="E378" s="27">
        <v>3930078</v>
      </c>
      <c r="F378" s="28">
        <v>0.24754086798001226</v>
      </c>
      <c r="G378" s="29">
        <v>0.75</v>
      </c>
      <c r="H378" s="30">
        <v>729641.18951186293</v>
      </c>
      <c r="J378" s="31"/>
    </row>
    <row r="379" spans="2:10" x14ac:dyDescent="0.25">
      <c r="B379" s="24" t="s">
        <v>507</v>
      </c>
      <c r="C379" s="25" t="s">
        <v>509</v>
      </c>
      <c r="D379" s="26">
        <v>38</v>
      </c>
      <c r="E379" s="27">
        <v>3930078</v>
      </c>
      <c r="F379" s="28">
        <v>0.57492960344631139</v>
      </c>
      <c r="G379" s="29">
        <v>0.75</v>
      </c>
      <c r="H379" s="30">
        <v>1694638.6395398043</v>
      </c>
      <c r="J379" s="31"/>
    </row>
    <row r="380" spans="2:10" x14ac:dyDescent="0.25">
      <c r="H380" s="33"/>
    </row>
  </sheetData>
  <mergeCells count="10">
    <mergeCell ref="B10:H10"/>
    <mergeCell ref="B11:H11"/>
    <mergeCell ref="B13:H13"/>
    <mergeCell ref="B2:H2"/>
    <mergeCell ref="B3:H3"/>
    <mergeCell ref="B4:H4"/>
    <mergeCell ref="B5:H5"/>
    <mergeCell ref="B8:H8"/>
    <mergeCell ref="B9:H9"/>
    <mergeCell ref="B6:H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PUBLISH</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Ullah, Waseem.CTR (FTA)</cp:lastModifiedBy>
  <dcterms:created xsi:type="dcterms:W3CDTF">2014-02-21T20:43:43Z</dcterms:created>
  <dcterms:modified xsi:type="dcterms:W3CDTF">2014-03-20T14:45:53Z</dcterms:modified>
</cp:coreProperties>
</file>