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11a by Scope" sheetId="5" r:id="rId1"/>
    <sheet name="11b by City" sheetId="3" r:id="rId2"/>
    <sheet name="11c by State" sheetId="4" r:id="rId3"/>
  </sheets>
  <definedNames>
    <definedName name="_xlnm._FilterDatabase" localSheetId="1" hidden="1">'11b by City'!$A$2:$E$70</definedName>
    <definedName name="_xlnm._FilterDatabase" localSheetId="2" hidden="1">'11c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4" l="1"/>
  <c r="E69" i="3"/>
  <c r="D69" i="3"/>
  <c r="C69" i="3"/>
  <c r="E51" i="3"/>
  <c r="B10" i="5" l="1"/>
  <c r="C7" i="4" l="1"/>
  <c r="C11" i="4"/>
  <c r="C15" i="4"/>
  <c r="C19" i="4"/>
  <c r="C23" i="4"/>
  <c r="C27" i="4"/>
  <c r="C31" i="4"/>
  <c r="C35" i="4"/>
  <c r="C36" i="4"/>
  <c r="C39" i="4"/>
  <c r="C40" i="4"/>
  <c r="C43" i="4"/>
  <c r="C44" i="4"/>
  <c r="C47" i="4"/>
  <c r="C48" i="4"/>
  <c r="C51" i="4"/>
  <c r="C52" i="4"/>
  <c r="C55" i="4"/>
  <c r="C3" i="4"/>
  <c r="C56" i="4"/>
  <c r="C54" i="4"/>
  <c r="C53" i="4"/>
  <c r="C50" i="4"/>
  <c r="C49" i="4"/>
  <c r="C46" i="4"/>
  <c r="C45" i="4"/>
  <c r="C42" i="4"/>
  <c r="C41" i="4"/>
  <c r="C38" i="4"/>
  <c r="C37" i="4"/>
  <c r="C34" i="4"/>
  <c r="C33" i="4"/>
  <c r="C32" i="4"/>
  <c r="C30" i="4"/>
  <c r="C29" i="4"/>
  <c r="C28" i="4"/>
  <c r="C26" i="4"/>
  <c r="C25" i="4"/>
  <c r="C24" i="4"/>
  <c r="C22" i="4"/>
  <c r="C21" i="4"/>
  <c r="C20" i="4"/>
  <c r="C18" i="4"/>
  <c r="C17" i="4"/>
  <c r="C16" i="4"/>
  <c r="C14" i="4"/>
  <c r="C13" i="4"/>
  <c r="C12" i="4"/>
  <c r="C10" i="4"/>
  <c r="C9" i="4"/>
  <c r="C8" i="4"/>
  <c r="C6" i="4"/>
  <c r="C5" i="4"/>
  <c r="C4" i="4"/>
</calcChain>
</file>

<file path=xl/sharedStrings.xml><?xml version="1.0" encoding="utf-8"?>
<sst xmlns="http://schemas.openxmlformats.org/spreadsheetml/2006/main" count="212" uniqueCount="141">
  <si>
    <t>Recipient City</t>
  </si>
  <si>
    <t>Recipient State</t>
  </si>
  <si>
    <t>ANCHORAGE</t>
  </si>
  <si>
    <t>AK</t>
  </si>
  <si>
    <t>OTHER CAPITAL ITEMS (RAIL)</t>
  </si>
  <si>
    <t>RAIL TRANSITWAY LINES</t>
  </si>
  <si>
    <t>NORTH LITTLE ROCK</t>
  </si>
  <si>
    <t>AR</t>
  </si>
  <si>
    <t>SIGNAL/COMMUNICATION (RAIL)</t>
  </si>
  <si>
    <t>PHOENIX</t>
  </si>
  <si>
    <t>AZ</t>
  </si>
  <si>
    <t>BUS - ROLLING STOCK</t>
  </si>
  <si>
    <t>OTHER CAPITAL ITEMS (BUS)</t>
  </si>
  <si>
    <t>RAIL - ROLLING STOCK</t>
  </si>
  <si>
    <t>SACRAMENTO</t>
  </si>
  <si>
    <t>CA</t>
  </si>
  <si>
    <t>LOS ANGELES</t>
  </si>
  <si>
    <t>OCEANSIDE</t>
  </si>
  <si>
    <t>SAN DIEGO</t>
  </si>
  <si>
    <t>OAKLAND</t>
  </si>
  <si>
    <t>SAN JOSE</t>
  </si>
  <si>
    <t>STOCKTON</t>
  </si>
  <si>
    <t>ORANGE</t>
  </si>
  <si>
    <t>SAN FRANCISCO</t>
  </si>
  <si>
    <t>SAN CARLOS</t>
  </si>
  <si>
    <t>DENVER</t>
  </si>
  <si>
    <t>CO</t>
  </si>
  <si>
    <t>NEWINGTON</t>
  </si>
  <si>
    <t>CT</t>
  </si>
  <si>
    <t>WASHINGTON</t>
  </si>
  <si>
    <t>DC</t>
  </si>
  <si>
    <t>MIAMI</t>
  </si>
  <si>
    <t>FL</t>
  </si>
  <si>
    <t>TAMPA</t>
  </si>
  <si>
    <t>FORT LAUDERDALE</t>
  </si>
  <si>
    <t>JACKSONVILLE</t>
  </si>
  <si>
    <t>POMPANO BEACH</t>
  </si>
  <si>
    <t>ATLANTA</t>
  </si>
  <si>
    <t>GA</t>
  </si>
  <si>
    <t>SAVANNAH</t>
  </si>
  <si>
    <t>LAWRENCEVILLE</t>
  </si>
  <si>
    <t>CHICAGO</t>
  </si>
  <si>
    <t>IL</t>
  </si>
  <si>
    <t>CHESTERTON</t>
  </si>
  <si>
    <t>IN</t>
  </si>
  <si>
    <t>GRETNA</t>
  </si>
  <si>
    <t>LA</t>
  </si>
  <si>
    <t>NEW ORLEANS</t>
  </si>
  <si>
    <t>TAUNTON</t>
  </si>
  <si>
    <t>MA</t>
  </si>
  <si>
    <t>FITCHBURG</t>
  </si>
  <si>
    <t>WORCESTER</t>
  </si>
  <si>
    <t>BOSTON</t>
  </si>
  <si>
    <t>BALTIMORE</t>
  </si>
  <si>
    <t>MD</t>
  </si>
  <si>
    <t>PORTLAND</t>
  </si>
  <si>
    <t>ME</t>
  </si>
  <si>
    <t>DETROIT</t>
  </si>
  <si>
    <t>MI</t>
  </si>
  <si>
    <t>MINNEAPOLIS</t>
  </si>
  <si>
    <t>MN</t>
  </si>
  <si>
    <t>SAINT LOUIS</t>
  </si>
  <si>
    <t>MO</t>
  </si>
  <si>
    <t>NEWARK</t>
  </si>
  <si>
    <t>NJ</t>
  </si>
  <si>
    <t>ALBUQUERQUE</t>
  </si>
  <si>
    <t>NM</t>
  </si>
  <si>
    <t>LAS VEGAS</t>
  </si>
  <si>
    <t>NV</t>
  </si>
  <si>
    <t>WOODBRIDGE</t>
  </si>
  <si>
    <t>VA</t>
  </si>
  <si>
    <t>YAPHANK</t>
  </si>
  <si>
    <t>NY</t>
  </si>
  <si>
    <t>BUFFALO</t>
  </si>
  <si>
    <t>DAYTON</t>
  </si>
  <si>
    <t>OH</t>
  </si>
  <si>
    <t>CLEVELAND</t>
  </si>
  <si>
    <t>TOLEDO</t>
  </si>
  <si>
    <t>OR</t>
  </si>
  <si>
    <t>PHILADELPHIA</t>
  </si>
  <si>
    <t>PA</t>
  </si>
  <si>
    <t>HARRISBURG</t>
  </si>
  <si>
    <t>JOHNSTOWN</t>
  </si>
  <si>
    <t>PITTSBURGH</t>
  </si>
  <si>
    <t>SAN JUAN</t>
  </si>
  <si>
    <t>PR</t>
  </si>
  <si>
    <t>PROVIDENCE</t>
  </si>
  <si>
    <t>RI</t>
  </si>
  <si>
    <t>MEMPHIS</t>
  </si>
  <si>
    <t>TN</t>
  </si>
  <si>
    <t>DALLAS</t>
  </si>
  <si>
    <t>TX</t>
  </si>
  <si>
    <t>HOUSTON</t>
  </si>
  <si>
    <t>SALT LAKE CITY</t>
  </si>
  <si>
    <t>UT</t>
  </si>
  <si>
    <t>EVERETT</t>
  </si>
  <si>
    <t>WA</t>
  </si>
  <si>
    <t>SEATTLE</t>
  </si>
  <si>
    <t>OLYMPIA</t>
  </si>
  <si>
    <t>VANCOUVER</t>
  </si>
  <si>
    <t>BREMERTON</t>
  </si>
  <si>
    <t>WAUKESHA</t>
  </si>
  <si>
    <t>WI</t>
  </si>
  <si>
    <t>KENOSHA</t>
  </si>
  <si>
    <t>MADISON</t>
  </si>
  <si>
    <t>MORGANTOWN</t>
  </si>
  <si>
    <t>WV</t>
  </si>
  <si>
    <t>Grand Total</t>
  </si>
  <si>
    <t>Total FTA Amount</t>
  </si>
  <si>
    <t>Total  Non-FTA Amount</t>
  </si>
  <si>
    <t>Total Budget Amount</t>
  </si>
  <si>
    <t>Total</t>
  </si>
  <si>
    <t>State</t>
  </si>
  <si>
    <t>%</t>
  </si>
  <si>
    <t>AL</t>
  </si>
  <si>
    <t>DE</t>
  </si>
  <si>
    <t>HI</t>
  </si>
  <si>
    <t>IA</t>
  </si>
  <si>
    <t>ID</t>
  </si>
  <si>
    <t>KS</t>
  </si>
  <si>
    <t>KY</t>
  </si>
  <si>
    <t>MS</t>
  </si>
  <si>
    <t>MT</t>
  </si>
  <si>
    <t>NC</t>
  </si>
  <si>
    <t>ND</t>
  </si>
  <si>
    <t>NE</t>
  </si>
  <si>
    <t>NH</t>
  </si>
  <si>
    <t>OK</t>
  </si>
  <si>
    <t>SC</t>
  </si>
  <si>
    <t>SD</t>
  </si>
  <si>
    <t>VI</t>
  </si>
  <si>
    <t>VT</t>
  </si>
  <si>
    <t>WY</t>
  </si>
  <si>
    <t>*Scope types included: RAIL - STATION/STOPS/TERMINALS, SUPPORT EQUIP/FACILITIES (RAIL), ELECTRIFCATION/POWER DISTRIB (RAIL), BUS: SUPPORT EQUIP AND FACILITIES, ELECTRIFICATION/POWER DIST (BUS), BUS - STATION/STOPS/TERMINALS, OTHER PROGRAM COSTS, Fixed Guideway Associated Transit Improvements, BUS TRANSITWAYS/LINES, METROPOLITAN PLANNING</t>
  </si>
  <si>
    <t>All Other Scopes*</t>
  </si>
  <si>
    <t>Table 11: FY 16 State of Good Repair Program Funds Awarded by Budget Scope, City and State</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</si>
  <si>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</si>
  <si>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Budget Scope Name</t>
  </si>
  <si>
    <t>TOTAL</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</si>
  <si>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</si>
  <si>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States with $0 listed do not have recipients that are eligible to receive State of Good Repair Formula program funds or whose recipients were not awarded funds under this program in FY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</si>
</sst>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164" formatCode="0.0%"/>
    <numFmt numFmtId="165" formatCode="&quot;$&quot;#,##0"/>
    <numFmt numFmtId="166"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6"/>
      <color theme="1"/>
      <name val="Arial"/>
      <family val="2"/>
    </font>
    <font>
      <i/>
      <sz val="9"/>
      <color theme="1"/>
      <name val="Arial"/>
      <family val="2"/>
    </font>
    <font>
      <i/>
      <sz val="10"/>
      <color theme="1"/>
      <name val="Arial"/>
      <family val="2"/>
    </font>
    <font>
      <i/>
      <sz val="11"/>
      <color theme="1"/>
      <name val="Calibri"/>
      <family val="2"/>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0" fontId="5" fillId="0" borderId="0" xfId="0" applyFont="1"/>
    <xf numFmtId="44" fontId="0" fillId="0" borderId="0" xfId="1" applyFont="1" applyAlignment="1">
      <alignment horizontal="right"/>
    </xf>
    <xf numFmtId="3" fontId="3" fillId="0" borderId="1" xfId="0" applyNumberFormat="1" applyFont="1" applyBorder="1"/>
    <xf numFmtId="3" fontId="4" fillId="0" borderId="1" xfId="0" applyNumberFormat="1" applyFont="1" applyBorder="1" applyAlignment="1">
      <alignment wrapText="1"/>
    </xf>
    <xf numFmtId="165" fontId="4" fillId="0" borderId="1" xfId="1" applyNumberFormat="1" applyFont="1" applyBorder="1" applyAlignment="1">
      <alignment horizontal="left" wrapText="1"/>
    </xf>
    <xf numFmtId="0" fontId="6" fillId="0" borderId="0" xfId="0" applyFont="1" applyFill="1" applyBorder="1" applyAlignment="1">
      <alignment wrapText="1"/>
    </xf>
    <xf numFmtId="3" fontId="3" fillId="0" borderId="1" xfId="1" applyNumberFormat="1" applyFont="1" applyBorder="1" applyAlignment="1">
      <alignment horizontal="left"/>
    </xf>
    <xf numFmtId="5" fontId="3" fillId="0" borderId="2" xfId="1" applyNumberFormat="1" applyFont="1" applyBorder="1" applyAlignment="1">
      <alignment horizontal="left" vertical="center"/>
    </xf>
    <xf numFmtId="5" fontId="3" fillId="0" borderId="3" xfId="1" applyNumberFormat="1" applyFont="1" applyBorder="1" applyAlignment="1">
      <alignment horizontal="left" vertical="center"/>
    </xf>
    <xf numFmtId="5" fontId="3" fillId="0" borderId="4" xfId="1" applyNumberFormat="1" applyFont="1" applyBorder="1" applyAlignment="1">
      <alignment horizontal="left" vertical="center"/>
    </xf>
    <xf numFmtId="5" fontId="4" fillId="0" borderId="5" xfId="1" applyNumberFormat="1" applyFont="1" applyBorder="1" applyAlignment="1">
      <alignment horizontal="left"/>
    </xf>
    <xf numFmtId="5" fontId="4" fillId="0" borderId="6" xfId="1" applyNumberFormat="1" applyFont="1" applyBorder="1" applyAlignment="1">
      <alignment horizontal="left"/>
    </xf>
    <xf numFmtId="5" fontId="4" fillId="0" borderId="7" xfId="1" applyNumberFormat="1" applyFont="1" applyBorder="1" applyAlignment="1">
      <alignment horizontal="left"/>
    </xf>
    <xf numFmtId="5" fontId="3" fillId="0" borderId="8" xfId="1" applyNumberFormat="1" applyFont="1" applyBorder="1" applyAlignment="1">
      <alignment horizontal="left"/>
    </xf>
    <xf numFmtId="5" fontId="3" fillId="0" borderId="9" xfId="1" applyNumberFormat="1" applyFont="1" applyBorder="1" applyAlignment="1">
      <alignment horizontal="left"/>
    </xf>
    <xf numFmtId="5" fontId="3" fillId="0" borderId="10" xfId="1" applyNumberFormat="1" applyFont="1" applyBorder="1" applyAlignment="1">
      <alignment horizontal="left"/>
    </xf>
    <xf numFmtId="0" fontId="5" fillId="0" borderId="0" xfId="0" applyFont="1" applyBorder="1" applyAlignment="1"/>
    <xf numFmtId="0" fontId="0" fillId="0" borderId="0" xfId="0" applyBorder="1"/>
    <xf numFmtId="0" fontId="2" fillId="0" borderId="0" xfId="0" applyFont="1" applyBorder="1"/>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2" applyNumberFormat="1" applyFont="1" applyFill="1" applyBorder="1" applyAlignment="1">
      <alignment horizontal="center" vertical="center"/>
    </xf>
    <xf numFmtId="3" fontId="4" fillId="0" borderId="1" xfId="0" applyNumberFormat="1" applyFont="1" applyBorder="1"/>
    <xf numFmtId="165" fontId="4" fillId="0" borderId="1" xfId="0" applyNumberFormat="1" applyFont="1" applyBorder="1" applyAlignment="1">
      <alignment horizontal="left"/>
    </xf>
    <xf numFmtId="164" fontId="4" fillId="0" borderId="1" xfId="2" applyNumberFormat="1" applyFont="1" applyBorder="1"/>
    <xf numFmtId="165" fontId="3" fillId="0" borderId="1" xfId="0" applyNumberFormat="1" applyFont="1" applyBorder="1" applyAlignment="1">
      <alignment horizontal="left"/>
    </xf>
    <xf numFmtId="164" fontId="3" fillId="0" borderId="1" xfId="2" applyNumberFormat="1" applyFont="1" applyBorder="1"/>
    <xf numFmtId="3" fontId="3" fillId="0" borderId="1" xfId="0" applyNumberFormat="1" applyFont="1" applyFill="1" applyBorder="1" applyAlignment="1">
      <alignment wrapText="1"/>
    </xf>
    <xf numFmtId="165" fontId="3" fillId="0" borderId="1" xfId="1" applyNumberFormat="1" applyFont="1" applyBorder="1" applyAlignment="1">
      <alignment horizontal="left"/>
    </xf>
    <xf numFmtId="5" fontId="0" fillId="0" borderId="0" xfId="1" applyNumberFormat="1" applyFont="1"/>
    <xf numFmtId="44" fontId="0" fillId="0" borderId="0" xfId="0" applyNumberFormat="1" applyBorder="1"/>
    <xf numFmtId="166" fontId="0" fillId="0" borderId="0" xfId="0" applyNumberFormat="1"/>
    <xf numFmtId="0" fontId="8" fillId="0" borderId="0" xfId="0" applyFont="1" applyAlignment="1">
      <alignment horizontal="left" wrapText="1"/>
    </xf>
    <xf numFmtId="0" fontId="5" fillId="0" borderId="11" xfId="0" applyFont="1" applyBorder="1" applyAlignment="1">
      <alignment horizontal="center" wrapText="1"/>
    </xf>
    <xf numFmtId="0" fontId="5" fillId="0" borderId="0" xfId="0" applyFont="1" applyBorder="1" applyAlignment="1">
      <alignment horizontal="center" wrapText="1"/>
    </xf>
    <xf numFmtId="3" fontId="7" fillId="0" borderId="12" xfId="0" applyNumberFormat="1" applyFont="1" applyFill="1" applyBorder="1" applyAlignment="1">
      <alignment horizontal="left" wrapText="1"/>
    </xf>
    <xf numFmtId="3" fontId="7" fillId="0" borderId="13"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2016 State of Good Repair </a:t>
            </a:r>
            <a:r>
              <a:rPr lang="en-US" baseline="0"/>
              <a:t>Obligations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'11a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31-4D9E-8D7B-64804EA563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31-4D9E-8D7B-64804EA563A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31-4D9E-8D7B-64804EA563A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31-4D9E-8D7B-64804EA563A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31-4D9E-8D7B-64804EA563A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131-4D9E-8D7B-64804EA563A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131-4D9E-8D7B-64804EA563A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'11a by Scope'!$A$3:$A$9</c:f>
              <c:strCache>
                <c:ptCount val="7"/>
                <c:pt idx="0">
                  <c:v>OTHER CAPITAL ITEMS (RAIL)</c:v>
                </c:pt>
                <c:pt idx="1">
                  <c:v>RAIL TRANSITWAY LINES</c:v>
                </c:pt>
                <c:pt idx="2">
                  <c:v>RAIL - ROLLING STOCK</c:v>
                </c:pt>
                <c:pt idx="3">
                  <c:v>All Other Scopes*</c:v>
                </c:pt>
                <c:pt idx="4">
                  <c:v>SIGNAL/COMMUNICATION (RAIL)</c:v>
                </c:pt>
                <c:pt idx="5">
                  <c:v>BUS - ROLLING STOCK</c:v>
                </c:pt>
                <c:pt idx="6">
                  <c:v>OTHER CAPITAL ITEMS (BUS)</c:v>
                </c:pt>
              </c:strCache>
            </c:strRef>
          </c:cat>
          <c:val>
            <c:numRef>
              <c:f>'11a by Scope'!$B$3:$B$9</c:f>
              <c:numCache>
                <c:formatCode>"$"#,##0</c:formatCode>
                <c:ptCount val="7"/>
                <c:pt idx="0">
                  <c:v>1039599095</c:v>
                </c:pt>
                <c:pt idx="1">
                  <c:v>280233693</c:v>
                </c:pt>
                <c:pt idx="2">
                  <c:v>141242855</c:v>
                </c:pt>
                <c:pt idx="3">
                  <c:v>108606781</c:v>
                </c:pt>
                <c:pt idx="4">
                  <c:v>98182773</c:v>
                </c:pt>
                <c:pt idx="5">
                  <c:v>81162718</c:v>
                </c:pt>
                <c:pt idx="6">
                  <c:v>65415496</c:v>
                </c:pt>
              </c:numCache>
            </c:numRef>
          </c:val>
          <c:extLst>
            <c:ext xmlns:c16="http://schemas.microsoft.com/office/drawing/2014/chart" uri="{C3380CC4-5D6E-409C-BE32-E72D297353CC}">
              <c16:uniqueId val="{00000000-9721-4A8C-991F-260B00E9DD5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032799762511736"/>
          <c:y val="0.13853062608746938"/>
          <c:w val="0.24729571834603611"/>
          <c:h val="0.64093072635583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297179</xdr:colOff>
      <xdr:row>1</xdr:row>
      <xdr:rowOff>45720</xdr:rowOff>
    </xdr:from>
    <xdr:to>
      <xdr:col>14</xdr:col>
      <xdr:colOff>396240</xdr:colOff>
      <xdr:row>21</xdr:row>
      <xdr:rowOff>53340</xdr:rowOff>
    </xdr:to>
    <xdr:graphicFrame macro="">
      <xdr:nvGraphicFramePr>
        <xdr:cNvPr id="2" name="Chart 1">
          <a:extLst>
            <a:ext uri="{FF2B5EF4-FFF2-40B4-BE49-F238E27FC236}">
              <a16:creationId xmlns:a16="http://schemas.microsoft.com/office/drawing/2014/main" id="{DBA26746-76F8-4AA8-8C39-B6B4D5B65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42" bestFit="1" customWidth="1"/>
    <col min="2" max="2" width="20.5703125" style="2" customWidth="1"/>
    <col min="3" max="3" width="8.85546875" style="3"/>
  </cols>
  <sheetData>
    <row r="1" spans="1:3" ht="18.600000000000001" customHeight="1" x14ac:dyDescent="0.3">
      <c r="A1" s="5" t="s">
        <v>135</v>
      </c>
      <c r="B1" s="6"/>
      <c r="C1"/>
    </row>
    <row r="2" spans="1:3" ht="20.25" customHeight="1" x14ac:dyDescent="0.25">
      <c r="A2" s="7" t="s">
        <v>137</v>
      </c>
      <c r="B2" s="11" t="s">
        <v>111</v>
      </c>
    </row>
    <row r="3" spans="1:3" x14ac:dyDescent="0.25">
      <c r="A3" s="8" t="s">
        <v>4</v>
      </c>
      <c r="B3" s="9">
        <v>1039599095</v>
      </c>
    </row>
    <row r="4" spans="1:3" x14ac:dyDescent="0.25">
      <c r="A4" s="8" t="s">
        <v>5</v>
      </c>
      <c r="B4" s="9">
        <v>280233693</v>
      </c>
    </row>
    <row r="5" spans="1:3" x14ac:dyDescent="0.25">
      <c r="A5" s="8" t="s">
        <v>13</v>
      </c>
      <c r="B5" s="9">
        <v>141242855</v>
      </c>
    </row>
    <row r="6" spans="1:3" x14ac:dyDescent="0.25">
      <c r="A6" s="8" t="s">
        <v>134</v>
      </c>
      <c r="B6" s="9">
        <v>108606781</v>
      </c>
    </row>
    <row r="7" spans="1:3" x14ac:dyDescent="0.25">
      <c r="A7" s="8" t="s">
        <v>8</v>
      </c>
      <c r="B7" s="9">
        <v>98182773</v>
      </c>
    </row>
    <row r="8" spans="1:3" x14ac:dyDescent="0.25">
      <c r="A8" s="8" t="s">
        <v>11</v>
      </c>
      <c r="B8" s="9">
        <v>81162718</v>
      </c>
    </row>
    <row r="9" spans="1:3" ht="15" customHeight="1" x14ac:dyDescent="0.25">
      <c r="A9" s="8" t="s">
        <v>12</v>
      </c>
      <c r="B9" s="9">
        <v>65415496</v>
      </c>
    </row>
    <row r="10" spans="1:3" x14ac:dyDescent="0.25">
      <c r="A10" s="32" t="s">
        <v>138</v>
      </c>
      <c r="B10" s="33">
        <f>SUM(B3:B9)</f>
        <v>1814443411</v>
      </c>
    </row>
    <row r="12" spans="1:3" ht="132.75" x14ac:dyDescent="0.25">
      <c r="A12" s="10" t="s">
        <v>133</v>
      </c>
    </row>
    <row r="14" spans="1:3" ht="68.45" customHeight="1" x14ac:dyDescent="0.25">
      <c r="A14" s="37" t="s">
        <v>136</v>
      </c>
      <c r="B14" s="37"/>
    </row>
  </sheetData>
  <sortState ref="A2:B10">
    <sortCondition descending="1" ref="B2"/>
  </sortState>
  <mergeCells count="1">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pane ySplit="2" topLeftCell="A3" activePane="bottomLeft" state="frozen"/>
      <selection pane="bottomLeft" sqref="A1:E1"/>
    </sheetView>
  </sheetViews>
  <sheetFormatPr defaultColWidth="8.85546875" defaultRowHeight="15" x14ac:dyDescent="0.25"/>
  <cols>
    <col min="1" max="1" width="18" style="2" bestFit="1" customWidth="1"/>
    <col min="2" max="2" width="17.85546875" style="2" customWidth="1"/>
    <col min="3" max="3" width="19.85546875" style="2" bestFit="1" customWidth="1"/>
    <col min="4" max="4" width="27.140625" style="2" customWidth="1"/>
    <col min="5" max="5" width="24.42578125" style="2" customWidth="1"/>
    <col min="6" max="16384" width="8.85546875" style="2"/>
  </cols>
  <sheetData>
    <row r="1" spans="1:5" customFormat="1" ht="41.45" customHeight="1" thickBot="1" x14ac:dyDescent="0.35">
      <c r="A1" s="38" t="s">
        <v>135</v>
      </c>
      <c r="B1" s="38"/>
      <c r="C1" s="38"/>
      <c r="D1" s="38"/>
      <c r="E1" s="38"/>
    </row>
    <row r="2" spans="1:5" ht="28.9" customHeight="1" x14ac:dyDescent="0.25">
      <c r="A2" s="12" t="s">
        <v>0</v>
      </c>
      <c r="B2" s="13" t="s">
        <v>1</v>
      </c>
      <c r="C2" s="13" t="s">
        <v>108</v>
      </c>
      <c r="D2" s="13" t="s">
        <v>109</v>
      </c>
      <c r="E2" s="14" t="s">
        <v>110</v>
      </c>
    </row>
    <row r="3" spans="1:5" ht="18.600000000000001" customHeight="1" x14ac:dyDescent="0.25">
      <c r="A3" s="15" t="s">
        <v>2</v>
      </c>
      <c r="B3" s="16" t="s">
        <v>3</v>
      </c>
      <c r="C3" s="16">
        <v>16627279</v>
      </c>
      <c r="D3" s="16">
        <v>4156820</v>
      </c>
      <c r="E3" s="17">
        <v>20784099</v>
      </c>
    </row>
    <row r="4" spans="1:5" x14ac:dyDescent="0.25">
      <c r="A4" s="15" t="s">
        <v>6</v>
      </c>
      <c r="B4" s="16" t="s">
        <v>7</v>
      </c>
      <c r="C4" s="16">
        <v>593361</v>
      </c>
      <c r="D4" s="16">
        <v>148341</v>
      </c>
      <c r="E4" s="17">
        <v>741702</v>
      </c>
    </row>
    <row r="5" spans="1:5" x14ac:dyDescent="0.25">
      <c r="A5" s="15" t="s">
        <v>9</v>
      </c>
      <c r="B5" s="16" t="s">
        <v>10</v>
      </c>
      <c r="C5" s="16">
        <v>7256544</v>
      </c>
      <c r="D5" s="16">
        <v>1901161</v>
      </c>
      <c r="E5" s="17">
        <v>9157705</v>
      </c>
    </row>
    <row r="6" spans="1:5" x14ac:dyDescent="0.25">
      <c r="A6" s="15" t="s">
        <v>16</v>
      </c>
      <c r="B6" s="16" t="s">
        <v>15</v>
      </c>
      <c r="C6" s="16">
        <v>107719828</v>
      </c>
      <c r="D6" s="16">
        <v>23903227</v>
      </c>
      <c r="E6" s="17">
        <v>131623055</v>
      </c>
    </row>
    <row r="7" spans="1:5" x14ac:dyDescent="0.25">
      <c r="A7" s="15" t="s">
        <v>19</v>
      </c>
      <c r="B7" s="16" t="s">
        <v>15</v>
      </c>
      <c r="C7" s="16">
        <v>11153762</v>
      </c>
      <c r="D7" s="16">
        <v>2788440</v>
      </c>
      <c r="E7" s="17">
        <v>13942202</v>
      </c>
    </row>
    <row r="8" spans="1:5" x14ac:dyDescent="0.25">
      <c r="A8" s="15" t="s">
        <v>17</v>
      </c>
      <c r="B8" s="16" t="s">
        <v>15</v>
      </c>
      <c r="C8" s="16">
        <v>3061150</v>
      </c>
      <c r="D8" s="16">
        <v>765288</v>
      </c>
      <c r="E8" s="17">
        <v>3826438</v>
      </c>
    </row>
    <row r="9" spans="1:5" x14ac:dyDescent="0.25">
      <c r="A9" s="15" t="s">
        <v>22</v>
      </c>
      <c r="B9" s="16" t="s">
        <v>15</v>
      </c>
      <c r="C9" s="16">
        <v>5261812</v>
      </c>
      <c r="D9" s="16">
        <v>0</v>
      </c>
      <c r="E9" s="17">
        <v>5261812</v>
      </c>
    </row>
    <row r="10" spans="1:5" x14ac:dyDescent="0.25">
      <c r="A10" s="15" t="s">
        <v>14</v>
      </c>
      <c r="B10" s="16" t="s">
        <v>15</v>
      </c>
      <c r="C10" s="16">
        <v>11513102</v>
      </c>
      <c r="D10" s="16">
        <v>2878275</v>
      </c>
      <c r="E10" s="17">
        <v>14391377</v>
      </c>
    </row>
    <row r="11" spans="1:5" x14ac:dyDescent="0.25">
      <c r="A11" s="15" t="s">
        <v>24</v>
      </c>
      <c r="B11" s="16" t="s">
        <v>15</v>
      </c>
      <c r="C11" s="16">
        <v>998692</v>
      </c>
      <c r="D11" s="16">
        <v>249673</v>
      </c>
      <c r="E11" s="17">
        <v>1248365</v>
      </c>
    </row>
    <row r="12" spans="1:5" x14ac:dyDescent="0.25">
      <c r="A12" s="15" t="s">
        <v>18</v>
      </c>
      <c r="B12" s="16" t="s">
        <v>15</v>
      </c>
      <c r="C12" s="16">
        <v>34183275</v>
      </c>
      <c r="D12" s="16">
        <v>8545819</v>
      </c>
      <c r="E12" s="17">
        <v>42729094</v>
      </c>
    </row>
    <row r="13" spans="1:5" x14ac:dyDescent="0.25">
      <c r="A13" s="15" t="s">
        <v>23</v>
      </c>
      <c r="B13" s="16" t="s">
        <v>15</v>
      </c>
      <c r="C13" s="16">
        <v>20555117</v>
      </c>
      <c r="D13" s="16">
        <v>5138779</v>
      </c>
      <c r="E13" s="17">
        <v>25693896</v>
      </c>
    </row>
    <row r="14" spans="1:5" x14ac:dyDescent="0.25">
      <c r="A14" s="15" t="s">
        <v>20</v>
      </c>
      <c r="B14" s="16" t="s">
        <v>15</v>
      </c>
      <c r="C14" s="16">
        <v>28041521</v>
      </c>
      <c r="D14" s="16">
        <v>7010380</v>
      </c>
      <c r="E14" s="17">
        <v>35051901</v>
      </c>
    </row>
    <row r="15" spans="1:5" x14ac:dyDescent="0.25">
      <c r="A15" s="15" t="s">
        <v>21</v>
      </c>
      <c r="B15" s="16" t="s">
        <v>15</v>
      </c>
      <c r="C15" s="16">
        <v>9712925</v>
      </c>
      <c r="D15" s="16">
        <v>2428232</v>
      </c>
      <c r="E15" s="17">
        <v>12141157</v>
      </c>
    </row>
    <row r="16" spans="1:5" x14ac:dyDescent="0.25">
      <c r="A16" s="15" t="s">
        <v>25</v>
      </c>
      <c r="B16" s="16" t="s">
        <v>26</v>
      </c>
      <c r="C16" s="16">
        <v>14423219</v>
      </c>
      <c r="D16" s="16">
        <v>3605805</v>
      </c>
      <c r="E16" s="17">
        <v>18029024</v>
      </c>
    </row>
    <row r="17" spans="1:5" x14ac:dyDescent="0.25">
      <c r="A17" s="15" t="s">
        <v>27</v>
      </c>
      <c r="B17" s="16" t="s">
        <v>28</v>
      </c>
      <c r="C17" s="16">
        <v>44315981</v>
      </c>
      <c r="D17" s="16">
        <v>11078996</v>
      </c>
      <c r="E17" s="17">
        <v>55394977</v>
      </c>
    </row>
    <row r="18" spans="1:5" x14ac:dyDescent="0.25">
      <c r="A18" s="15" t="s">
        <v>29</v>
      </c>
      <c r="B18" s="16" t="s">
        <v>30</v>
      </c>
      <c r="C18" s="16">
        <v>147414030</v>
      </c>
      <c r="D18" s="16">
        <v>36853518</v>
      </c>
      <c r="E18" s="17">
        <v>184267548</v>
      </c>
    </row>
    <row r="19" spans="1:5" x14ac:dyDescent="0.25">
      <c r="A19" s="15" t="s">
        <v>34</v>
      </c>
      <c r="B19" s="16" t="s">
        <v>32</v>
      </c>
      <c r="C19" s="16">
        <v>103004</v>
      </c>
      <c r="D19" s="16">
        <v>0</v>
      </c>
      <c r="E19" s="17">
        <v>103004</v>
      </c>
    </row>
    <row r="20" spans="1:5" x14ac:dyDescent="0.25">
      <c r="A20" s="15" t="s">
        <v>35</v>
      </c>
      <c r="B20" s="16" t="s">
        <v>32</v>
      </c>
      <c r="C20" s="16">
        <v>632410</v>
      </c>
      <c r="D20" s="16">
        <v>0</v>
      </c>
      <c r="E20" s="17">
        <v>632410</v>
      </c>
    </row>
    <row r="21" spans="1:5" x14ac:dyDescent="0.25">
      <c r="A21" s="15" t="s">
        <v>31</v>
      </c>
      <c r="B21" s="16" t="s">
        <v>32</v>
      </c>
      <c r="C21" s="16">
        <v>34182493</v>
      </c>
      <c r="D21" s="16">
        <v>0</v>
      </c>
      <c r="E21" s="17">
        <v>34182493</v>
      </c>
    </row>
    <row r="22" spans="1:5" x14ac:dyDescent="0.25">
      <c r="A22" s="15" t="s">
        <v>36</v>
      </c>
      <c r="B22" s="16" t="s">
        <v>32</v>
      </c>
      <c r="C22" s="16">
        <v>4670410</v>
      </c>
      <c r="D22" s="16">
        <v>0</v>
      </c>
      <c r="E22" s="17">
        <v>4670410</v>
      </c>
    </row>
    <row r="23" spans="1:5" x14ac:dyDescent="0.25">
      <c r="A23" s="15" t="s">
        <v>33</v>
      </c>
      <c r="B23" s="16" t="s">
        <v>32</v>
      </c>
      <c r="C23" s="16">
        <v>515490</v>
      </c>
      <c r="D23" s="16">
        <v>0</v>
      </c>
      <c r="E23" s="17">
        <v>515490</v>
      </c>
    </row>
    <row r="24" spans="1:5" x14ac:dyDescent="0.25">
      <c r="A24" s="15" t="s">
        <v>37</v>
      </c>
      <c r="B24" s="16" t="s">
        <v>38</v>
      </c>
      <c r="C24" s="16">
        <v>33090804</v>
      </c>
      <c r="D24" s="16">
        <v>8272701</v>
      </c>
      <c r="E24" s="17">
        <v>41363505</v>
      </c>
    </row>
    <row r="25" spans="1:5" x14ac:dyDescent="0.25">
      <c r="A25" s="15" t="s">
        <v>40</v>
      </c>
      <c r="B25" s="16" t="s">
        <v>38</v>
      </c>
      <c r="C25" s="16">
        <v>1087461</v>
      </c>
      <c r="D25" s="16">
        <v>271865</v>
      </c>
      <c r="E25" s="17">
        <v>1359326</v>
      </c>
    </row>
    <row r="26" spans="1:5" x14ac:dyDescent="0.25">
      <c r="A26" s="15" t="s">
        <v>39</v>
      </c>
      <c r="B26" s="16" t="s">
        <v>38</v>
      </c>
      <c r="C26" s="16">
        <v>487208</v>
      </c>
      <c r="D26" s="16">
        <v>121802</v>
      </c>
      <c r="E26" s="17">
        <v>609010</v>
      </c>
    </row>
    <row r="27" spans="1:5" x14ac:dyDescent="0.25">
      <c r="A27" s="15" t="s">
        <v>41</v>
      </c>
      <c r="B27" s="16" t="s">
        <v>42</v>
      </c>
      <c r="C27" s="16">
        <v>294524889</v>
      </c>
      <c r="D27" s="16">
        <v>0</v>
      </c>
      <c r="E27" s="17">
        <v>294524889</v>
      </c>
    </row>
    <row r="28" spans="1:5" x14ac:dyDescent="0.25">
      <c r="A28" s="15" t="s">
        <v>43</v>
      </c>
      <c r="B28" s="16" t="s">
        <v>44</v>
      </c>
      <c r="C28" s="16">
        <v>17120373</v>
      </c>
      <c r="D28" s="16">
        <v>4280094</v>
      </c>
      <c r="E28" s="17">
        <v>21400467</v>
      </c>
    </row>
    <row r="29" spans="1:5" x14ac:dyDescent="0.25">
      <c r="A29" s="15" t="s">
        <v>45</v>
      </c>
      <c r="B29" s="16" t="s">
        <v>46</v>
      </c>
      <c r="C29" s="16">
        <v>394443</v>
      </c>
      <c r="D29" s="16">
        <v>98612</v>
      </c>
      <c r="E29" s="17">
        <v>493055</v>
      </c>
    </row>
    <row r="30" spans="1:5" x14ac:dyDescent="0.25">
      <c r="A30" s="15" t="s">
        <v>47</v>
      </c>
      <c r="B30" s="16" t="s">
        <v>46</v>
      </c>
      <c r="C30" s="16">
        <v>7932044</v>
      </c>
      <c r="D30" s="16">
        <v>1983012</v>
      </c>
      <c r="E30" s="17">
        <v>9915056</v>
      </c>
    </row>
    <row r="31" spans="1:5" x14ac:dyDescent="0.25">
      <c r="A31" s="15" t="s">
        <v>52</v>
      </c>
      <c r="B31" s="16" t="s">
        <v>49</v>
      </c>
      <c r="C31" s="16">
        <v>233726892</v>
      </c>
      <c r="D31" s="16">
        <v>58431728</v>
      </c>
      <c r="E31" s="17">
        <v>292158620</v>
      </c>
    </row>
    <row r="32" spans="1:5" x14ac:dyDescent="0.25">
      <c r="A32" s="15" t="s">
        <v>50</v>
      </c>
      <c r="B32" s="16" t="s">
        <v>49</v>
      </c>
      <c r="C32" s="16">
        <v>22058</v>
      </c>
      <c r="D32" s="16">
        <v>5515</v>
      </c>
      <c r="E32" s="17">
        <v>27573</v>
      </c>
    </row>
    <row r="33" spans="1:5" x14ac:dyDescent="0.25">
      <c r="A33" s="15" t="s">
        <v>48</v>
      </c>
      <c r="B33" s="16" t="s">
        <v>49</v>
      </c>
      <c r="C33" s="16">
        <v>791127</v>
      </c>
      <c r="D33" s="16">
        <v>197782</v>
      </c>
      <c r="E33" s="17">
        <v>988909</v>
      </c>
    </row>
    <row r="34" spans="1:5" x14ac:dyDescent="0.25">
      <c r="A34" s="15" t="s">
        <v>51</v>
      </c>
      <c r="B34" s="16" t="s">
        <v>49</v>
      </c>
      <c r="C34" s="16">
        <v>935272</v>
      </c>
      <c r="D34" s="16">
        <v>233819</v>
      </c>
      <c r="E34" s="17">
        <v>1169091</v>
      </c>
    </row>
    <row r="35" spans="1:5" x14ac:dyDescent="0.25">
      <c r="A35" s="15" t="s">
        <v>53</v>
      </c>
      <c r="B35" s="16" t="s">
        <v>54</v>
      </c>
      <c r="C35" s="16">
        <v>27652847</v>
      </c>
      <c r="D35" s="16">
        <v>10038767</v>
      </c>
      <c r="E35" s="17">
        <v>37691614</v>
      </c>
    </row>
    <row r="36" spans="1:5" x14ac:dyDescent="0.25">
      <c r="A36" s="15" t="s">
        <v>55</v>
      </c>
      <c r="B36" s="16" t="s">
        <v>56</v>
      </c>
      <c r="C36" s="16">
        <v>10430137</v>
      </c>
      <c r="D36" s="16">
        <v>2607535</v>
      </c>
      <c r="E36" s="17">
        <v>13037672</v>
      </c>
    </row>
    <row r="37" spans="1:5" x14ac:dyDescent="0.25">
      <c r="A37" s="15" t="s">
        <v>57</v>
      </c>
      <c r="B37" s="16" t="s">
        <v>58</v>
      </c>
      <c r="C37" s="16">
        <v>1204324</v>
      </c>
      <c r="D37" s="16">
        <v>301081</v>
      </c>
      <c r="E37" s="17">
        <v>1505405</v>
      </c>
    </row>
    <row r="38" spans="1:5" x14ac:dyDescent="0.25">
      <c r="A38" s="15" t="s">
        <v>59</v>
      </c>
      <c r="B38" s="16" t="s">
        <v>60</v>
      </c>
      <c r="C38" s="16">
        <v>5436150</v>
      </c>
      <c r="D38" s="16">
        <v>1268093</v>
      </c>
      <c r="E38" s="17">
        <v>6704243</v>
      </c>
    </row>
    <row r="39" spans="1:5" x14ac:dyDescent="0.25">
      <c r="A39" s="15" t="s">
        <v>61</v>
      </c>
      <c r="B39" s="16" t="s">
        <v>62</v>
      </c>
      <c r="C39" s="16">
        <v>4659677</v>
      </c>
      <c r="D39" s="16">
        <v>1164951</v>
      </c>
      <c r="E39" s="17">
        <v>5824628</v>
      </c>
    </row>
    <row r="40" spans="1:5" x14ac:dyDescent="0.25">
      <c r="A40" s="15" t="s">
        <v>63</v>
      </c>
      <c r="B40" s="16" t="s">
        <v>64</v>
      </c>
      <c r="C40" s="16">
        <v>214960593</v>
      </c>
      <c r="D40" s="16">
        <v>0</v>
      </c>
      <c r="E40" s="17">
        <v>214960593</v>
      </c>
    </row>
    <row r="41" spans="1:5" x14ac:dyDescent="0.25">
      <c r="A41" s="15" t="s">
        <v>65</v>
      </c>
      <c r="B41" s="16" t="s">
        <v>66</v>
      </c>
      <c r="C41" s="16">
        <v>5547953</v>
      </c>
      <c r="D41" s="16">
        <v>2026059</v>
      </c>
      <c r="E41" s="17">
        <v>7574012</v>
      </c>
    </row>
    <row r="42" spans="1:5" x14ac:dyDescent="0.25">
      <c r="A42" s="15" t="s">
        <v>67</v>
      </c>
      <c r="B42" s="16" t="s">
        <v>68</v>
      </c>
      <c r="C42" s="16">
        <v>7114786</v>
      </c>
      <c r="D42" s="16">
        <v>1255550</v>
      </c>
      <c r="E42" s="17">
        <v>8370336</v>
      </c>
    </row>
    <row r="43" spans="1:5" x14ac:dyDescent="0.25">
      <c r="A43" s="15" t="s">
        <v>73</v>
      </c>
      <c r="B43" s="16" t="s">
        <v>72</v>
      </c>
      <c r="C43" s="16">
        <v>2747767</v>
      </c>
      <c r="D43" s="16">
        <v>686942</v>
      </c>
      <c r="E43" s="17">
        <v>3434709</v>
      </c>
    </row>
    <row r="44" spans="1:5" x14ac:dyDescent="0.25">
      <c r="A44" s="15" t="s">
        <v>71</v>
      </c>
      <c r="B44" s="16" t="s">
        <v>72</v>
      </c>
      <c r="C44" s="16">
        <v>4470482</v>
      </c>
      <c r="D44" s="16">
        <v>1117621</v>
      </c>
      <c r="E44" s="17">
        <v>5588103</v>
      </c>
    </row>
    <row r="45" spans="1:5" x14ac:dyDescent="0.25">
      <c r="A45" s="15" t="s">
        <v>76</v>
      </c>
      <c r="B45" s="16" t="s">
        <v>75</v>
      </c>
      <c r="C45" s="16">
        <v>10432360</v>
      </c>
      <c r="D45" s="16">
        <v>2608090</v>
      </c>
      <c r="E45" s="17">
        <v>13040450</v>
      </c>
    </row>
    <row r="46" spans="1:5" x14ac:dyDescent="0.25">
      <c r="A46" s="15" t="s">
        <v>74</v>
      </c>
      <c r="B46" s="16" t="s">
        <v>75</v>
      </c>
      <c r="C46" s="16">
        <v>22527761</v>
      </c>
      <c r="D46" s="16">
        <v>4993397</v>
      </c>
      <c r="E46" s="17">
        <v>27521158</v>
      </c>
    </row>
    <row r="47" spans="1:5" x14ac:dyDescent="0.25">
      <c r="A47" s="15" t="s">
        <v>77</v>
      </c>
      <c r="B47" s="16" t="s">
        <v>75</v>
      </c>
      <c r="C47" s="16">
        <v>55306</v>
      </c>
      <c r="D47" s="16">
        <v>13827</v>
      </c>
      <c r="E47" s="17">
        <v>69133</v>
      </c>
    </row>
    <row r="48" spans="1:5" x14ac:dyDescent="0.25">
      <c r="A48" s="15" t="s">
        <v>55</v>
      </c>
      <c r="B48" s="16" t="s">
        <v>78</v>
      </c>
      <c r="C48" s="16">
        <v>26153708</v>
      </c>
      <c r="D48" s="16">
        <v>6538428</v>
      </c>
      <c r="E48" s="17">
        <v>32692136</v>
      </c>
    </row>
    <row r="49" spans="1:5" x14ac:dyDescent="0.25">
      <c r="A49" s="15" t="s">
        <v>81</v>
      </c>
      <c r="B49" s="16" t="s">
        <v>80</v>
      </c>
      <c r="C49" s="16">
        <v>12948952</v>
      </c>
      <c r="D49" s="16">
        <v>3237238</v>
      </c>
      <c r="E49" s="17">
        <v>16186190</v>
      </c>
    </row>
    <row r="50" spans="1:5" x14ac:dyDescent="0.25">
      <c r="A50" s="15" t="s">
        <v>82</v>
      </c>
      <c r="B50" s="16" t="s">
        <v>80</v>
      </c>
      <c r="C50" s="16">
        <v>16348</v>
      </c>
      <c r="D50" s="16">
        <v>13216</v>
      </c>
      <c r="E50" s="17">
        <v>29564</v>
      </c>
    </row>
    <row r="51" spans="1:5" x14ac:dyDescent="0.25">
      <c r="A51" s="15" t="s">
        <v>79</v>
      </c>
      <c r="B51" s="16" t="s">
        <v>80</v>
      </c>
      <c r="C51" s="16">
        <v>166889461</v>
      </c>
      <c r="D51" s="34">
        <v>58418956</v>
      </c>
      <c r="E51" s="17">
        <f>C51+D51</f>
        <v>225308417</v>
      </c>
    </row>
    <row r="52" spans="1:5" x14ac:dyDescent="0.25">
      <c r="A52" s="15" t="s">
        <v>83</v>
      </c>
      <c r="B52" s="16" t="s">
        <v>80</v>
      </c>
      <c r="C52" s="16">
        <v>26826926</v>
      </c>
      <c r="D52" s="16">
        <v>6706731</v>
      </c>
      <c r="E52" s="17">
        <v>33533657</v>
      </c>
    </row>
    <row r="53" spans="1:5" x14ac:dyDescent="0.25">
      <c r="A53" s="15" t="s">
        <v>84</v>
      </c>
      <c r="B53" s="16" t="s">
        <v>85</v>
      </c>
      <c r="C53" s="16">
        <v>8154026</v>
      </c>
      <c r="D53" s="16">
        <v>0</v>
      </c>
      <c r="E53" s="17">
        <v>8154026</v>
      </c>
    </row>
    <row r="54" spans="1:5" x14ac:dyDescent="0.25">
      <c r="A54" s="15" t="s">
        <v>86</v>
      </c>
      <c r="B54" s="16" t="s">
        <v>87</v>
      </c>
      <c r="C54" s="16">
        <v>1639197</v>
      </c>
      <c r="D54" s="16">
        <v>409800</v>
      </c>
      <c r="E54" s="17">
        <v>2048997</v>
      </c>
    </row>
    <row r="55" spans="1:5" x14ac:dyDescent="0.25">
      <c r="A55" s="15" t="s">
        <v>88</v>
      </c>
      <c r="B55" s="16" t="s">
        <v>89</v>
      </c>
      <c r="C55" s="16">
        <v>1360000</v>
      </c>
      <c r="D55" s="16">
        <v>340000</v>
      </c>
      <c r="E55" s="17">
        <v>1700000</v>
      </c>
    </row>
    <row r="56" spans="1:5" x14ac:dyDescent="0.25">
      <c r="A56" s="15" t="s">
        <v>90</v>
      </c>
      <c r="B56" s="16" t="s">
        <v>91</v>
      </c>
      <c r="C56" s="16">
        <v>900404</v>
      </c>
      <c r="D56" s="16">
        <v>225101</v>
      </c>
      <c r="E56" s="17">
        <v>1125505</v>
      </c>
    </row>
    <row r="57" spans="1:5" x14ac:dyDescent="0.25">
      <c r="A57" s="15" t="s">
        <v>92</v>
      </c>
      <c r="B57" s="16" t="s">
        <v>91</v>
      </c>
      <c r="C57" s="16">
        <v>8933120</v>
      </c>
      <c r="D57" s="16">
        <v>2233281</v>
      </c>
      <c r="E57" s="17">
        <v>11166401</v>
      </c>
    </row>
    <row r="58" spans="1:5" x14ac:dyDescent="0.25">
      <c r="A58" s="15" t="s">
        <v>93</v>
      </c>
      <c r="B58" s="16" t="s">
        <v>94</v>
      </c>
      <c r="C58" s="16">
        <v>19866431</v>
      </c>
      <c r="D58" s="16">
        <v>4966608</v>
      </c>
      <c r="E58" s="17">
        <v>24833039</v>
      </c>
    </row>
    <row r="59" spans="1:5" x14ac:dyDescent="0.25">
      <c r="A59" s="15" t="s">
        <v>69</v>
      </c>
      <c r="B59" s="16" t="s">
        <v>70</v>
      </c>
      <c r="C59" s="16">
        <v>47417160</v>
      </c>
      <c r="D59" s="16">
        <v>15127223</v>
      </c>
      <c r="E59" s="17">
        <v>62544383</v>
      </c>
    </row>
    <row r="60" spans="1:5" x14ac:dyDescent="0.25">
      <c r="A60" s="15" t="s">
        <v>100</v>
      </c>
      <c r="B60" s="16" t="s">
        <v>96</v>
      </c>
      <c r="C60" s="16">
        <v>26489</v>
      </c>
      <c r="D60" s="16">
        <v>6622</v>
      </c>
      <c r="E60" s="17">
        <v>33111</v>
      </c>
    </row>
    <row r="61" spans="1:5" x14ac:dyDescent="0.25">
      <c r="A61" s="15" t="s">
        <v>95</v>
      </c>
      <c r="B61" s="16" t="s">
        <v>96</v>
      </c>
      <c r="C61" s="16">
        <v>168901</v>
      </c>
      <c r="D61" s="16">
        <v>42225</v>
      </c>
      <c r="E61" s="17">
        <v>211126</v>
      </c>
    </row>
    <row r="62" spans="1:5" x14ac:dyDescent="0.25">
      <c r="A62" s="15" t="s">
        <v>98</v>
      </c>
      <c r="B62" s="16" t="s">
        <v>96</v>
      </c>
      <c r="C62" s="16">
        <v>5862302</v>
      </c>
      <c r="D62" s="16">
        <v>0</v>
      </c>
      <c r="E62" s="17">
        <v>5862302</v>
      </c>
    </row>
    <row r="63" spans="1:5" x14ac:dyDescent="0.25">
      <c r="A63" s="15" t="s">
        <v>97</v>
      </c>
      <c r="B63" s="16" t="s">
        <v>96</v>
      </c>
      <c r="C63" s="16">
        <v>73851314</v>
      </c>
      <c r="D63" s="16">
        <v>15144562</v>
      </c>
      <c r="E63" s="17">
        <v>88995876</v>
      </c>
    </row>
    <row r="64" spans="1:5" x14ac:dyDescent="0.25">
      <c r="A64" s="15" t="s">
        <v>99</v>
      </c>
      <c r="B64" s="16" t="s">
        <v>96</v>
      </c>
      <c r="C64" s="16">
        <v>74693</v>
      </c>
      <c r="D64" s="16">
        <v>18673</v>
      </c>
      <c r="E64" s="17">
        <v>93366</v>
      </c>
    </row>
    <row r="65" spans="1:5" x14ac:dyDescent="0.25">
      <c r="A65" s="15" t="s">
        <v>103</v>
      </c>
      <c r="B65" s="16" t="s">
        <v>102</v>
      </c>
      <c r="C65" s="16">
        <v>166969</v>
      </c>
      <c r="D65" s="16">
        <v>41742</v>
      </c>
      <c r="E65" s="17">
        <v>208711</v>
      </c>
    </row>
    <row r="66" spans="1:5" x14ac:dyDescent="0.25">
      <c r="A66" s="15" t="s">
        <v>104</v>
      </c>
      <c r="B66" s="16" t="s">
        <v>102</v>
      </c>
      <c r="C66" s="16">
        <v>1590745</v>
      </c>
      <c r="D66" s="16">
        <v>397686</v>
      </c>
      <c r="E66" s="17">
        <v>1988431</v>
      </c>
    </row>
    <row r="67" spans="1:5" x14ac:dyDescent="0.25">
      <c r="A67" s="15" t="s">
        <v>101</v>
      </c>
      <c r="B67" s="16" t="s">
        <v>102</v>
      </c>
      <c r="C67" s="16">
        <v>1308146</v>
      </c>
      <c r="D67" s="16">
        <v>327037</v>
      </c>
      <c r="E67" s="17">
        <v>1635183</v>
      </c>
    </row>
    <row r="68" spans="1:5" x14ac:dyDescent="0.25">
      <c r="A68" s="15" t="s">
        <v>105</v>
      </c>
      <c r="B68" s="16" t="s">
        <v>106</v>
      </c>
      <c r="C68" s="16">
        <v>0</v>
      </c>
      <c r="D68" s="16">
        <v>119914</v>
      </c>
      <c r="E68" s="17">
        <v>119914</v>
      </c>
    </row>
    <row r="69" spans="1:5" ht="15.75" thickBot="1" x14ac:dyDescent="0.3">
      <c r="A69" s="18" t="s">
        <v>107</v>
      </c>
      <c r="B69" s="19"/>
      <c r="C69" s="19">
        <f>SUM(C3:C68)</f>
        <v>1814443411</v>
      </c>
      <c r="D69" s="19">
        <f>SUM(D3:D68)</f>
        <v>327746640</v>
      </c>
      <c r="E69" s="20">
        <f>SUM(E3:E68)</f>
        <v>2142190051</v>
      </c>
    </row>
    <row r="70" spans="1:5" ht="63" customHeight="1" x14ac:dyDescent="0.25">
      <c r="A70" s="37" t="s">
        <v>139</v>
      </c>
      <c r="B70" s="37"/>
      <c r="C70" s="37"/>
      <c r="D70" s="37"/>
      <c r="E70" s="37"/>
    </row>
  </sheetData>
  <autoFilter ref="A2:E70"/>
  <sortState ref="A3:E68">
    <sortCondition ref="B2"/>
  </sortState>
  <mergeCells count="2">
    <mergeCell ref="A1:E1"/>
    <mergeCell ref="A70:E7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51" workbookViewId="0">
      <selection activeCell="A57" sqref="A57:C57"/>
    </sheetView>
  </sheetViews>
  <sheetFormatPr defaultRowHeight="15" x14ac:dyDescent="0.25"/>
  <cols>
    <col min="1" max="1" width="13.28515625" customWidth="1"/>
    <col min="2" max="2" width="25" style="1" customWidth="1"/>
    <col min="3" max="3" width="8.85546875" style="3"/>
    <col min="4" max="4" width="8.85546875" style="22"/>
    <col min="5" max="5" width="20.140625" style="22" customWidth="1"/>
    <col min="7" max="7" width="14.5703125" bestFit="1" customWidth="1"/>
  </cols>
  <sheetData>
    <row r="1" spans="1:5" ht="90" customHeight="1" x14ac:dyDescent="0.3">
      <c r="A1" s="39" t="s">
        <v>135</v>
      </c>
      <c r="B1" s="39"/>
      <c r="C1" s="39"/>
      <c r="D1" s="21"/>
      <c r="E1" s="21"/>
    </row>
    <row r="2" spans="1:5" ht="28.9" customHeight="1" x14ac:dyDescent="0.25">
      <c r="A2" s="24" t="s">
        <v>112</v>
      </c>
      <c r="B2" s="25" t="s">
        <v>108</v>
      </c>
      <c r="C2" s="26" t="s">
        <v>113</v>
      </c>
    </row>
    <row r="3" spans="1:5" x14ac:dyDescent="0.25">
      <c r="A3" s="27" t="s">
        <v>3</v>
      </c>
      <c r="B3" s="28">
        <v>16627279</v>
      </c>
      <c r="C3" s="29">
        <f t="shared" ref="C3:C34" si="0">(B3/$B$56)</f>
        <v>9.1638454521081776E-3</v>
      </c>
    </row>
    <row r="4" spans="1:5" x14ac:dyDescent="0.25">
      <c r="A4" s="27" t="s">
        <v>114</v>
      </c>
      <c r="B4" s="28">
        <v>0</v>
      </c>
      <c r="C4" s="29">
        <f t="shared" si="0"/>
        <v>0</v>
      </c>
    </row>
    <row r="5" spans="1:5" x14ac:dyDescent="0.25">
      <c r="A5" s="27" t="s">
        <v>7</v>
      </c>
      <c r="B5" s="28">
        <v>593361</v>
      </c>
      <c r="C5" s="29">
        <f t="shared" si="0"/>
        <v>3.2702094559839654E-4</v>
      </c>
    </row>
    <row r="6" spans="1:5" x14ac:dyDescent="0.25">
      <c r="A6" s="27" t="s">
        <v>10</v>
      </c>
      <c r="B6" s="28">
        <v>7256544</v>
      </c>
      <c r="C6" s="29">
        <f t="shared" si="0"/>
        <v>3.9993223023696714E-3</v>
      </c>
    </row>
    <row r="7" spans="1:5" x14ac:dyDescent="0.25">
      <c r="A7" s="27" t="s">
        <v>15</v>
      </c>
      <c r="B7" s="28">
        <v>232201184</v>
      </c>
      <c r="C7" s="29">
        <f t="shared" si="0"/>
        <v>0.12797378115640776</v>
      </c>
    </row>
    <row r="8" spans="1:5" x14ac:dyDescent="0.25">
      <c r="A8" s="27" t="s">
        <v>26</v>
      </c>
      <c r="B8" s="28">
        <v>14423219</v>
      </c>
      <c r="C8" s="29">
        <f t="shared" si="0"/>
        <v>7.949114815353148E-3</v>
      </c>
    </row>
    <row r="9" spans="1:5" x14ac:dyDescent="0.25">
      <c r="A9" s="27" t="s">
        <v>28</v>
      </c>
      <c r="B9" s="28">
        <v>44315981</v>
      </c>
      <c r="C9" s="29">
        <f t="shared" si="0"/>
        <v>2.4424008338499788E-2</v>
      </c>
    </row>
    <row r="10" spans="1:5" x14ac:dyDescent="0.25">
      <c r="A10" s="27" t="s">
        <v>30</v>
      </c>
      <c r="B10" s="28">
        <v>147414030</v>
      </c>
      <c r="C10" s="29">
        <f t="shared" si="0"/>
        <v>8.12447658087916E-2</v>
      </c>
    </row>
    <row r="11" spans="1:5" x14ac:dyDescent="0.25">
      <c r="A11" s="27" t="s">
        <v>115</v>
      </c>
      <c r="B11" s="28">
        <v>0</v>
      </c>
      <c r="C11" s="29">
        <f t="shared" si="0"/>
        <v>0</v>
      </c>
    </row>
    <row r="12" spans="1:5" x14ac:dyDescent="0.25">
      <c r="A12" s="27" t="s">
        <v>32</v>
      </c>
      <c r="B12" s="28">
        <v>40103807</v>
      </c>
      <c r="C12" s="29">
        <f t="shared" si="0"/>
        <v>2.2102539410638031E-2</v>
      </c>
    </row>
    <row r="13" spans="1:5" x14ac:dyDescent="0.25">
      <c r="A13" s="27" t="s">
        <v>38</v>
      </c>
      <c r="B13" s="28">
        <v>34665473</v>
      </c>
      <c r="C13" s="29">
        <f t="shared" si="0"/>
        <v>1.9105293000510115E-2</v>
      </c>
    </row>
    <row r="14" spans="1:5" x14ac:dyDescent="0.25">
      <c r="A14" s="27" t="s">
        <v>116</v>
      </c>
      <c r="B14" s="28">
        <v>0</v>
      </c>
      <c r="C14" s="29">
        <f t="shared" si="0"/>
        <v>0</v>
      </c>
    </row>
    <row r="15" spans="1:5" x14ac:dyDescent="0.25">
      <c r="A15" s="27" t="s">
        <v>117</v>
      </c>
      <c r="B15" s="28">
        <v>0</v>
      </c>
      <c r="C15" s="29">
        <f t="shared" si="0"/>
        <v>0</v>
      </c>
    </row>
    <row r="16" spans="1:5" x14ac:dyDescent="0.25">
      <c r="A16" s="27" t="s">
        <v>118</v>
      </c>
      <c r="B16" s="28">
        <v>0</v>
      </c>
      <c r="C16" s="29">
        <f t="shared" si="0"/>
        <v>0</v>
      </c>
    </row>
    <row r="17" spans="1:3" x14ac:dyDescent="0.25">
      <c r="A17" s="27" t="s">
        <v>42</v>
      </c>
      <c r="B17" s="28">
        <v>294524889</v>
      </c>
      <c r="C17" s="29">
        <f t="shared" si="0"/>
        <v>0.16232244401476129</v>
      </c>
    </row>
    <row r="18" spans="1:3" x14ac:dyDescent="0.25">
      <c r="A18" s="27" t="s">
        <v>44</v>
      </c>
      <c r="B18" s="28">
        <v>17120373</v>
      </c>
      <c r="C18" s="29">
        <f t="shared" si="0"/>
        <v>9.4356059253258243E-3</v>
      </c>
    </row>
    <row r="19" spans="1:3" x14ac:dyDescent="0.25">
      <c r="A19" s="27" t="s">
        <v>119</v>
      </c>
      <c r="B19" s="28">
        <v>0</v>
      </c>
      <c r="C19" s="29">
        <f t="shared" si="0"/>
        <v>0</v>
      </c>
    </row>
    <row r="20" spans="1:3" x14ac:dyDescent="0.25">
      <c r="A20" s="27" t="s">
        <v>120</v>
      </c>
      <c r="B20" s="28">
        <v>0</v>
      </c>
      <c r="C20" s="29">
        <f t="shared" si="0"/>
        <v>0</v>
      </c>
    </row>
    <row r="21" spans="1:3" x14ac:dyDescent="0.25">
      <c r="A21" s="27" t="s">
        <v>46</v>
      </c>
      <c r="B21" s="28">
        <v>8326487</v>
      </c>
      <c r="C21" s="29">
        <f t="shared" si="0"/>
        <v>4.5890034098175578E-3</v>
      </c>
    </row>
    <row r="22" spans="1:3" x14ac:dyDescent="0.25">
      <c r="A22" s="27" t="s">
        <v>49</v>
      </c>
      <c r="B22" s="28">
        <v>235475349</v>
      </c>
      <c r="C22" s="29">
        <f t="shared" si="0"/>
        <v>0.12977828218418877</v>
      </c>
    </row>
    <row r="23" spans="1:3" x14ac:dyDescent="0.25">
      <c r="A23" s="27" t="s">
        <v>54</v>
      </c>
      <c r="B23" s="28">
        <v>27652847</v>
      </c>
      <c r="C23" s="29">
        <f t="shared" si="0"/>
        <v>1.5240402005571283E-2</v>
      </c>
    </row>
    <row r="24" spans="1:3" x14ac:dyDescent="0.25">
      <c r="A24" s="27" t="s">
        <v>56</v>
      </c>
      <c r="B24" s="28">
        <v>10430137</v>
      </c>
      <c r="C24" s="29">
        <f t="shared" si="0"/>
        <v>5.7483947621444998E-3</v>
      </c>
    </row>
    <row r="25" spans="1:3" x14ac:dyDescent="0.25">
      <c r="A25" s="27" t="s">
        <v>58</v>
      </c>
      <c r="B25" s="28">
        <v>1204324</v>
      </c>
      <c r="C25" s="29">
        <f t="shared" si="0"/>
        <v>6.637429377509531E-4</v>
      </c>
    </row>
    <row r="26" spans="1:3" x14ac:dyDescent="0.25">
      <c r="A26" s="27" t="s">
        <v>60</v>
      </c>
      <c r="B26" s="28">
        <v>5436150</v>
      </c>
      <c r="C26" s="29">
        <f t="shared" si="0"/>
        <v>2.9960427352231159E-3</v>
      </c>
    </row>
    <row r="27" spans="1:3" x14ac:dyDescent="0.25">
      <c r="A27" s="27" t="s">
        <v>62</v>
      </c>
      <c r="B27" s="28">
        <v>4659677</v>
      </c>
      <c r="C27" s="29">
        <f t="shared" si="0"/>
        <v>2.5681026874417082E-3</v>
      </c>
    </row>
    <row r="28" spans="1:3" x14ac:dyDescent="0.25">
      <c r="A28" s="27" t="s">
        <v>121</v>
      </c>
      <c r="B28" s="28">
        <v>0</v>
      </c>
      <c r="C28" s="29">
        <f t="shared" si="0"/>
        <v>0</v>
      </c>
    </row>
    <row r="29" spans="1:3" x14ac:dyDescent="0.25">
      <c r="A29" s="27" t="s">
        <v>122</v>
      </c>
      <c r="B29" s="28">
        <v>0</v>
      </c>
      <c r="C29" s="29">
        <f t="shared" si="0"/>
        <v>0</v>
      </c>
    </row>
    <row r="30" spans="1:3" x14ac:dyDescent="0.25">
      <c r="A30" s="27" t="s">
        <v>123</v>
      </c>
      <c r="B30" s="28">
        <v>0</v>
      </c>
      <c r="C30" s="29">
        <f t="shared" si="0"/>
        <v>0</v>
      </c>
    </row>
    <row r="31" spans="1:3" x14ac:dyDescent="0.25">
      <c r="A31" s="27" t="s">
        <v>124</v>
      </c>
      <c r="B31" s="28">
        <v>0</v>
      </c>
      <c r="C31" s="29">
        <f t="shared" si="0"/>
        <v>0</v>
      </c>
    </row>
    <row r="32" spans="1:3" x14ac:dyDescent="0.25">
      <c r="A32" s="27" t="s">
        <v>125</v>
      </c>
      <c r="B32" s="28">
        <v>0</v>
      </c>
      <c r="C32" s="29">
        <f t="shared" si="0"/>
        <v>0</v>
      </c>
    </row>
    <row r="33" spans="1:7" x14ac:dyDescent="0.25">
      <c r="A33" s="27" t="s">
        <v>126</v>
      </c>
      <c r="B33" s="28">
        <v>0</v>
      </c>
      <c r="C33" s="29">
        <f t="shared" si="0"/>
        <v>0</v>
      </c>
    </row>
    <row r="34" spans="1:7" x14ac:dyDescent="0.25">
      <c r="A34" s="27" t="s">
        <v>64</v>
      </c>
      <c r="B34" s="28">
        <v>214960593</v>
      </c>
      <c r="C34" s="29">
        <f t="shared" si="0"/>
        <v>0.11847191910026451</v>
      </c>
    </row>
    <row r="35" spans="1:7" x14ac:dyDescent="0.25">
      <c r="A35" s="27" t="s">
        <v>66</v>
      </c>
      <c r="B35" s="28">
        <v>5547953</v>
      </c>
      <c r="C35" s="29">
        <f t="shared" ref="C35:C55" si="1">(B35/$B$56)</f>
        <v>3.0576610801779369E-3</v>
      </c>
    </row>
    <row r="36" spans="1:7" x14ac:dyDescent="0.25">
      <c r="A36" s="27" t="s">
        <v>68</v>
      </c>
      <c r="B36" s="28">
        <v>7114786</v>
      </c>
      <c r="C36" s="29">
        <f t="shared" si="1"/>
        <v>3.9211947624637165E-3</v>
      </c>
    </row>
    <row r="37" spans="1:7" x14ac:dyDescent="0.25">
      <c r="A37" s="27" t="s">
        <v>72</v>
      </c>
      <c r="B37" s="28">
        <v>7218249</v>
      </c>
      <c r="C37" s="29">
        <f t="shared" si="1"/>
        <v>3.9782166565458131E-3</v>
      </c>
    </row>
    <row r="38" spans="1:7" x14ac:dyDescent="0.25">
      <c r="A38" s="27" t="s">
        <v>75</v>
      </c>
      <c r="B38" s="28">
        <v>33015427</v>
      </c>
      <c r="C38" s="29">
        <f t="shared" si="1"/>
        <v>1.8195897871405148E-2</v>
      </c>
    </row>
    <row r="39" spans="1:7" x14ac:dyDescent="0.25">
      <c r="A39" s="27" t="s">
        <v>127</v>
      </c>
      <c r="B39" s="28">
        <v>0</v>
      </c>
      <c r="C39" s="29">
        <f t="shared" si="1"/>
        <v>0</v>
      </c>
    </row>
    <row r="40" spans="1:7" x14ac:dyDescent="0.25">
      <c r="A40" s="27" t="s">
        <v>78</v>
      </c>
      <c r="B40" s="28">
        <v>26153708</v>
      </c>
      <c r="C40" s="29">
        <f t="shared" si="1"/>
        <v>1.4414176734002315E-2</v>
      </c>
    </row>
    <row r="41" spans="1:7" x14ac:dyDescent="0.25">
      <c r="A41" s="27" t="s">
        <v>80</v>
      </c>
      <c r="B41" s="28">
        <v>206681687</v>
      </c>
      <c r="C41" s="29">
        <f t="shared" si="1"/>
        <v>0.11390913915914901</v>
      </c>
      <c r="E41" s="35"/>
      <c r="G41" s="36"/>
    </row>
    <row r="42" spans="1:7" x14ac:dyDescent="0.25">
      <c r="A42" s="27" t="s">
        <v>85</v>
      </c>
      <c r="B42" s="28">
        <v>8154026</v>
      </c>
      <c r="C42" s="29">
        <f t="shared" si="1"/>
        <v>4.4939544273282384E-3</v>
      </c>
    </row>
    <row r="43" spans="1:7" x14ac:dyDescent="0.25">
      <c r="A43" s="27" t="s">
        <v>87</v>
      </c>
      <c r="B43" s="28">
        <v>1639197</v>
      </c>
      <c r="C43" s="29">
        <f t="shared" si="1"/>
        <v>9.0341588503803718E-4</v>
      </c>
    </row>
    <row r="44" spans="1:7" x14ac:dyDescent="0.25">
      <c r="A44" s="27" t="s">
        <v>128</v>
      </c>
      <c r="B44" s="28">
        <v>0</v>
      </c>
      <c r="C44" s="29">
        <f t="shared" si="1"/>
        <v>0</v>
      </c>
    </row>
    <row r="45" spans="1:7" x14ac:dyDescent="0.25">
      <c r="A45" s="27" t="s">
        <v>129</v>
      </c>
      <c r="B45" s="28">
        <v>0</v>
      </c>
      <c r="C45" s="29">
        <f t="shared" si="1"/>
        <v>0</v>
      </c>
    </row>
    <row r="46" spans="1:7" x14ac:dyDescent="0.25">
      <c r="A46" s="27" t="s">
        <v>89</v>
      </c>
      <c r="B46" s="28">
        <v>1360000</v>
      </c>
      <c r="C46" s="29">
        <f t="shared" si="1"/>
        <v>7.4954114950901601E-4</v>
      </c>
    </row>
    <row r="47" spans="1:7" x14ac:dyDescent="0.25">
      <c r="A47" s="27" t="s">
        <v>91</v>
      </c>
      <c r="B47" s="28">
        <v>9833524</v>
      </c>
      <c r="C47" s="29">
        <f t="shared" si="1"/>
        <v>5.41958153138566E-3</v>
      </c>
    </row>
    <row r="48" spans="1:7" x14ac:dyDescent="0.25">
      <c r="A48" s="27" t="s">
        <v>94</v>
      </c>
      <c r="B48" s="28">
        <v>19866431</v>
      </c>
      <c r="C48" s="29">
        <f t="shared" si="1"/>
        <v>1.0949049653221729E-2</v>
      </c>
    </row>
    <row r="49" spans="1:5" x14ac:dyDescent="0.25">
      <c r="A49" s="27" t="s">
        <v>70</v>
      </c>
      <c r="B49" s="28">
        <v>47417160</v>
      </c>
      <c r="C49" s="29">
        <f t="shared" si="1"/>
        <v>2.6133171038862452E-2</v>
      </c>
    </row>
    <row r="50" spans="1:5" x14ac:dyDescent="0.25">
      <c r="A50" s="27" t="s">
        <v>130</v>
      </c>
      <c r="B50" s="28">
        <v>0</v>
      </c>
      <c r="C50" s="29">
        <f t="shared" si="1"/>
        <v>0</v>
      </c>
    </row>
    <row r="51" spans="1:5" x14ac:dyDescent="0.25">
      <c r="A51" s="27" t="s">
        <v>131</v>
      </c>
      <c r="B51" s="28">
        <v>0</v>
      </c>
      <c r="C51" s="29">
        <f t="shared" si="1"/>
        <v>0</v>
      </c>
    </row>
    <row r="52" spans="1:5" x14ac:dyDescent="0.25">
      <c r="A52" s="27" t="s">
        <v>96</v>
      </c>
      <c r="B52" s="28">
        <v>79983699</v>
      </c>
      <c r="C52" s="29">
        <f t="shared" si="1"/>
        <v>4.4081671831208188E-2</v>
      </c>
    </row>
    <row r="53" spans="1:5" x14ac:dyDescent="0.25">
      <c r="A53" s="27" t="s">
        <v>102</v>
      </c>
      <c r="B53" s="28">
        <v>3065860</v>
      </c>
      <c r="C53" s="29">
        <f t="shared" si="1"/>
        <v>1.6896972269365529E-3</v>
      </c>
    </row>
    <row r="54" spans="1:5" x14ac:dyDescent="0.25">
      <c r="A54" s="27" t="s">
        <v>106</v>
      </c>
      <c r="B54" s="28">
        <v>0</v>
      </c>
      <c r="C54" s="29">
        <f t="shared" si="1"/>
        <v>0</v>
      </c>
    </row>
    <row r="55" spans="1:5" x14ac:dyDescent="0.25">
      <c r="A55" s="27" t="s">
        <v>132</v>
      </c>
      <c r="B55" s="28">
        <v>0</v>
      </c>
      <c r="C55" s="29">
        <f t="shared" si="1"/>
        <v>0</v>
      </c>
    </row>
    <row r="56" spans="1:5" s="4" customFormat="1" x14ac:dyDescent="0.25">
      <c r="A56" s="7" t="s">
        <v>107</v>
      </c>
      <c r="B56" s="30">
        <f>SUM(B3:B55)</f>
        <v>1814443411</v>
      </c>
      <c r="C56" s="31">
        <f>(B56/$B$56)</f>
        <v>1</v>
      </c>
      <c r="D56" s="23"/>
      <c r="E56" s="23"/>
    </row>
    <row r="57" spans="1:5" ht="63" customHeight="1" x14ac:dyDescent="0.25">
      <c r="A57" s="40" t="s">
        <v>140</v>
      </c>
      <c r="B57" s="41"/>
      <c r="C57" s="41"/>
    </row>
  </sheetData>
  <autoFilter ref="A2:C2"/>
  <mergeCells count="2">
    <mergeCell ref="A1:C1"/>
    <mergeCell ref="A57:C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11a by Scope</vt:lpstr>
      <vt:lpstr>11b by City</vt:lpstr>
      <vt:lpstr>11c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11: FY 16 State of Good Repair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2017-10-13T19:31:04Z</dcterms:created>
  <dcterms:modified xsi:type="dcterms:W3CDTF">2018-06-01T16:08:04Z</dcterms:modified>
</cp:coreProperties>
</file>