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C:\Users\zara.malik.ctr\Desktop\New folder (2)\New folder\"/>
    </mc:Choice>
  </mc:AlternateContent>
  <bookViews>
    <workbookView xWindow="0" yWindow="0" windowWidth="23040" windowHeight="9105" activeTab="1"/>
  </bookViews>
  <sheets>
    <sheet name="12a by Scope" sheetId="5" r:id="rId1"/>
    <sheet name="12b by City" sheetId="3" r:id="rId2"/>
    <sheet name="12c by State" sheetId="4" r:id="rId3"/>
  </sheets>
  <definedNames>
    <definedName name="_xlnm._FilterDatabase" localSheetId="1" hidden="1">'12b by City'!$A$2:$E$2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 i="5" l="1"/>
  <c r="C12" i="4" l="1"/>
  <c r="C11" i="4"/>
  <c r="C10" i="4"/>
  <c r="C9" i="4"/>
  <c r="C8" i="4"/>
  <c r="C7" i="4"/>
  <c r="C6" i="4"/>
  <c r="C5" i="4"/>
  <c r="C4" i="4"/>
  <c r="C3" i="4"/>
</calcChain>
</file>

<file path=xl/sharedStrings.xml><?xml version="1.0" encoding="utf-8"?>
<sst xmlns="http://schemas.openxmlformats.org/spreadsheetml/2006/main" count="65" uniqueCount="46">
  <si>
    <t>Recipient City</t>
  </si>
  <si>
    <t>Recipient State</t>
  </si>
  <si>
    <t>SAN FRANCISCO</t>
  </si>
  <si>
    <t>CA</t>
  </si>
  <si>
    <t>GUIDEWAY &amp; TRACK ELEMENTS</t>
  </si>
  <si>
    <t>STATIONS, STOPS, TERMINALS, INTERMODAL</t>
  </si>
  <si>
    <t>SITEWORK &amp; SPECIAL CONDITIONS</t>
  </si>
  <si>
    <t>SYSTEMS</t>
  </si>
  <si>
    <t>ROW, LAND, EXISTING IMPROVEMENTS</t>
  </si>
  <si>
    <t>VEHICLES</t>
  </si>
  <si>
    <t>PROFESSIONAL SERVICES</t>
  </si>
  <si>
    <t>SAN JOSE</t>
  </si>
  <si>
    <t>FINANCE CHARGES</t>
  </si>
  <si>
    <t>LOS ANGELES</t>
  </si>
  <si>
    <t>SAN DIEGO</t>
  </si>
  <si>
    <t>DENVER</t>
  </si>
  <si>
    <t>CO</t>
  </si>
  <si>
    <t>JACKSONVILLE</t>
  </si>
  <si>
    <t>FL</t>
  </si>
  <si>
    <t>TALLAHASSEE</t>
  </si>
  <si>
    <t>CHARLOTTE</t>
  </si>
  <si>
    <t>NC</t>
  </si>
  <si>
    <t>NEW YORK</t>
  </si>
  <si>
    <t>NY</t>
  </si>
  <si>
    <t>COLUMBUS</t>
  </si>
  <si>
    <t>OH</t>
  </si>
  <si>
    <t>PORTLAND</t>
  </si>
  <si>
    <t>OR</t>
  </si>
  <si>
    <t>FORT WORTH</t>
  </si>
  <si>
    <t>TX</t>
  </si>
  <si>
    <t>OLYMPIA</t>
  </si>
  <si>
    <t>WA</t>
  </si>
  <si>
    <t>AUBURN</t>
  </si>
  <si>
    <t>Grand Total</t>
  </si>
  <si>
    <t>Total FTA Amount</t>
  </si>
  <si>
    <t>Total  Non-FTA Amount</t>
  </si>
  <si>
    <t>Total Budget Amount</t>
  </si>
  <si>
    <t>Total</t>
  </si>
  <si>
    <t>State</t>
  </si>
  <si>
    <t>%</t>
  </si>
  <si>
    <t>****This table only shows the recipient city or state that received funding under this program in FY 2016</t>
  </si>
  <si>
    <t>Table 12: FY 16 Capital Investment Grant  Program Funds Awarded by Budget Scope, City and State</t>
  </si>
  <si>
    <t>Budget Scope Name</t>
  </si>
  <si>
    <t>ALL OTHER SCOPES</t>
  </si>
  <si>
    <t>TOTAL</t>
  </si>
  <si>
    <r>
      <t xml:space="preserve">****This table identifies funds awarded to the cities where FTA recipients are headquartered, however in some cases recipients provide transit service in other portions of the state either directly or via subawards to subrecipients. For additional information on the location in which services are being provided, please contact your FTA Regional Office at </t>
    </r>
    <r>
      <rPr>
        <i/>
        <sz val="11"/>
        <color rgb="FF0070C0"/>
        <rFont val="Calibri"/>
        <family val="2"/>
        <scheme val="minor"/>
      </rPr>
      <t>https://www.transit.dot.gov/about/regional-offices/regional-offices.</t>
    </r>
    <r>
      <rPr>
        <i/>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</si>
</sst>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quot;$&quot;#,##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6"/>
      <color theme="1"/>
      <name val="Arial"/>
      <family val="2"/>
    </font>
    <font>
      <i/>
      <sz val="11"/>
      <color theme="1"/>
      <name val="Calibri"/>
      <family val="2"/>
      <scheme val="minor"/>
    </font>
    <font>
      <i/>
      <sz val="11"/>
      <color rgb="FF0070C0"/>
      <name val="Calibri"/>
      <family val="2"/>
      <scheme val="minor"/>
    </font>
  </fonts>
  <fills count="2">
    <fill>
      <patternFill patternType="none"/>
    </fill>
    <fill>
      <patternFill patternType="gray125"/>
    </fill>
  </fills>
  <borders count="18">
    <border>
      <left/>
      <right/>
      <top/>
      <bottom/>
      <diagonal/>
    </border>
    <border>
      <left style="medium">
        <color auto="1"/>
      </left>
      <right style="dashed">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medium">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dashed">
        <color auto="1"/>
      </left>
      <right style="medium">
        <color auto="1"/>
      </right>
      <top style="dashed">
        <color auto="1"/>
      </top>
      <bottom style="medium">
        <color auto="1"/>
      </bottom>
      <diagonal/>
    </border>
    <border>
      <left style="medium">
        <color auto="1"/>
      </left>
      <right style="dashed">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style="dashed">
        <color auto="1"/>
      </left>
      <right style="dashed">
        <color auto="1"/>
      </right>
      <top/>
      <bottom style="dashed">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0">
    <xf numFmtId="0" fontId="0" fillId="0" borderId="0" xfId="0"/>
    <xf numFmtId="44" fontId="0" fillId="0" borderId="0" xfId="0" applyNumberFormat="1"/>
    <xf numFmtId="0" fontId="2" fillId="0" borderId="0" xfId="0" applyFont="1"/>
    <xf numFmtId="44" fontId="0" fillId="0" borderId="0" xfId="1" applyFont="1"/>
    <xf numFmtId="164" fontId="0" fillId="0" borderId="0" xfId="2" applyNumberFormat="1" applyFont="1"/>
    <xf numFmtId="0" fontId="2" fillId="0" borderId="10" xfId="0" applyFont="1" applyBorder="1" applyAlignment="1">
      <alignment horizontal="center" vertical="center"/>
    </xf>
    <xf numFmtId="44" fontId="2" fillId="0" borderId="11" xfId="0" applyNumberFormat="1" applyFont="1" applyBorder="1" applyAlignment="1">
      <alignment horizontal="center" vertical="center"/>
    </xf>
    <xf numFmtId="164" fontId="2" fillId="0" borderId="12" xfId="2" applyNumberFormat="1" applyFont="1" applyFill="1" applyBorder="1" applyAlignment="1">
      <alignment horizontal="center" vertical="center"/>
    </xf>
    <xf numFmtId="164" fontId="0" fillId="0" borderId="6" xfId="2" applyNumberFormat="1" applyFont="1" applyBorder="1"/>
    <xf numFmtId="164" fontId="2" fillId="0" borderId="9" xfId="2" applyNumberFormat="1" applyFont="1" applyBorder="1"/>
    <xf numFmtId="0" fontId="0" fillId="0" borderId="0" xfId="0" applyAlignment="1"/>
    <xf numFmtId="0" fontId="2" fillId="0" borderId="1" xfId="0" applyFont="1" applyBorder="1" applyAlignment="1">
      <alignment horizontal="center" vertical="center"/>
    </xf>
    <xf numFmtId="0" fontId="2" fillId="0" borderId="2" xfId="0" applyFont="1" applyBorder="1" applyAlignment="1">
      <alignment horizontal="center" vertical="center"/>
    </xf>
    <xf numFmtId="44" fontId="2" fillId="0" borderId="2" xfId="1" applyFont="1" applyBorder="1" applyAlignment="1">
      <alignment horizontal="center" vertical="center"/>
    </xf>
    <xf numFmtId="44" fontId="2" fillId="0" borderId="3" xfId="1" applyFont="1" applyBorder="1" applyAlignment="1">
      <alignment horizontal="center" vertical="center"/>
    </xf>
    <xf numFmtId="0" fontId="4" fillId="0" borderId="0" xfId="0" applyFont="1"/>
    <xf numFmtId="44" fontId="0" fillId="0" borderId="0" xfId="1" applyFont="1" applyAlignment="1">
      <alignment horizontal="right"/>
    </xf>
    <xf numFmtId="0" fontId="2" fillId="0" borderId="15" xfId="0" applyFont="1" applyBorder="1" applyAlignment="1">
      <alignment horizontal="left"/>
    </xf>
    <xf numFmtId="165" fontId="0" fillId="0" borderId="17" xfId="0" applyNumberFormat="1" applyBorder="1"/>
    <xf numFmtId="165" fontId="2" fillId="0" borderId="17" xfId="0" applyNumberFormat="1" applyFont="1" applyFill="1" applyBorder="1"/>
    <xf numFmtId="3" fontId="0" fillId="0" borderId="4" xfId="0" applyNumberFormat="1" applyBorder="1"/>
    <xf numFmtId="3" fontId="2" fillId="0" borderId="7" xfId="0" applyNumberFormat="1" applyFont="1" applyBorder="1"/>
    <xf numFmtId="3" fontId="0" fillId="0" borderId="4" xfId="0" applyNumberFormat="1" applyBorder="1" applyAlignment="1">
      <alignment horizontal="left"/>
    </xf>
    <xf numFmtId="3" fontId="0" fillId="0" borderId="5" xfId="0" applyNumberFormat="1" applyBorder="1" applyAlignment="1">
      <alignment horizontal="left"/>
    </xf>
    <xf numFmtId="3" fontId="2" fillId="0" borderId="7" xfId="0" applyNumberFormat="1" applyFont="1" applyBorder="1" applyAlignment="1">
      <alignment horizontal="left"/>
    </xf>
    <xf numFmtId="3" fontId="2" fillId="0" borderId="8" xfId="0" applyNumberFormat="1" applyFont="1" applyBorder="1" applyAlignment="1">
      <alignment horizontal="left"/>
    </xf>
    <xf numFmtId="165" fontId="0" fillId="0" borderId="5" xfId="1" applyNumberFormat="1" applyFont="1" applyBorder="1" applyAlignment="1">
      <alignment horizontal="left"/>
    </xf>
    <xf numFmtId="165" fontId="0" fillId="0" borderId="6" xfId="1" applyNumberFormat="1" applyFont="1" applyBorder="1" applyAlignment="1">
      <alignment horizontal="left"/>
    </xf>
    <xf numFmtId="165" fontId="2" fillId="0" borderId="8" xfId="1" applyNumberFormat="1" applyFont="1" applyBorder="1" applyAlignment="1">
      <alignment horizontal="left"/>
    </xf>
    <xf numFmtId="165" fontId="2" fillId="0" borderId="9" xfId="1" applyNumberFormat="1" applyFont="1" applyBorder="1" applyAlignment="1">
      <alignment horizontal="left"/>
    </xf>
    <xf numFmtId="165" fontId="0" fillId="0" borderId="13" xfId="0" applyNumberFormat="1" applyBorder="1"/>
    <xf numFmtId="165" fontId="2" fillId="0" borderId="8" xfId="0" applyNumberFormat="1" applyFont="1" applyBorder="1"/>
    <xf numFmtId="44" fontId="2" fillId="0" borderId="16" xfId="1" applyFont="1" applyBorder="1" applyAlignment="1">
      <alignment horizontal="left"/>
    </xf>
    <xf numFmtId="165" fontId="0" fillId="0" borderId="17" xfId="1" applyNumberFormat="1" applyFont="1" applyBorder="1" applyAlignment="1">
      <alignment horizontal="left"/>
    </xf>
    <xf numFmtId="165" fontId="2" fillId="0" borderId="17" xfId="1" applyNumberFormat="1" applyFont="1" applyBorder="1" applyAlignment="1">
      <alignment horizontal="left"/>
    </xf>
    <xf numFmtId="0" fontId="5" fillId="0" borderId="0" xfId="0" applyFont="1" applyAlignment="1">
      <alignment wrapText="1"/>
    </xf>
    <xf numFmtId="0" fontId="5" fillId="0" borderId="0" xfId="0" applyFont="1" applyAlignment="1"/>
    <xf numFmtId="0" fontId="4" fillId="0" borderId="14" xfId="0" applyFont="1" applyBorder="1" applyAlignment="1">
      <alignment horizontal="center" wrapText="1"/>
    </xf>
    <xf numFmtId="0" fontId="3" fillId="0" borderId="0" xfId="0" applyFont="1" applyBorder="1" applyAlignment="1">
      <alignment horizontal="center"/>
    </xf>
    <xf numFmtId="0" fontId="0" fillId="0" borderId="0" xfId="0" applyAlignment="1">
      <alignmen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Capital</a:t>
            </a:r>
            <a:r>
              <a:rPr lang="en-US" baseline="0"/>
              <a:t> Investment Grant Program </a:t>
            </a:r>
            <a:r>
              <a:rPr lang="en-US"/>
              <a:t>FY 2016 Awards by Scope</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tx>
            <c:strRef>
              <c:f>'12a by Scope'!$B$2</c:f>
              <c:strCache>
                <c:ptCount val="1"/>
                <c:pt idx="0">
                  <c:v>Total</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328A-4E82-82E7-1AE241AF20E7}"/>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B427-41AF-8658-1D5FE72C861F}"/>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B427-41AF-8658-1D5FE72C861F}"/>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B427-41AF-8658-1D5FE72C861F}"/>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B427-41AF-8658-1D5FE72C861F}"/>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B427-41AF-8658-1D5FE72C861F}"/>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D-B427-41AF-8658-1D5FE72C861F}"/>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F-B427-41AF-8658-1D5FE72C861F}"/>
              </c:ext>
            </c:extLst>
          </c:dPt>
          <c:dLbls>
            <c:dLbl>
              <c:idx val="7"/>
              <c:layout>
                <c:manualLayout>
                  <c:x val="-1.3599406011384782E-2"/>
                  <c:y val="0.19498732917006065"/>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B427-41AF-8658-1D5FE72C861F}"/>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'12a by Scope'!$A$3:$A$10</c:f>
              <c:strCache>
                <c:ptCount val="8"/>
                <c:pt idx="0">
                  <c:v>SITEWORK &amp; SPECIAL CONDITIONS</c:v>
                </c:pt>
                <c:pt idx="1">
                  <c:v>GUIDEWAY &amp; TRACK ELEMENTS</c:v>
                </c:pt>
                <c:pt idx="2">
                  <c:v>PROFESSIONAL SERVICES</c:v>
                </c:pt>
                <c:pt idx="3">
                  <c:v>STATIONS, STOPS, TERMINALS, INTERMODAL</c:v>
                </c:pt>
                <c:pt idx="4">
                  <c:v>SYSTEMS</c:v>
                </c:pt>
                <c:pt idx="5">
                  <c:v>VEHICLES</c:v>
                </c:pt>
                <c:pt idx="6">
                  <c:v>ROW, LAND, EXISTING IMPROVEMENTS</c:v>
                </c:pt>
                <c:pt idx="7">
                  <c:v>FINANCE CHARGES</c:v>
                </c:pt>
              </c:strCache>
            </c:strRef>
          </c:cat>
          <c:val>
            <c:numRef>
              <c:f>'12a by Scope'!$B$3:$B$10</c:f>
              <c:numCache>
                <c:formatCode>"$"#,##0</c:formatCode>
                <c:ptCount val="8"/>
                <c:pt idx="0">
                  <c:v>506552276.25</c:v>
                </c:pt>
                <c:pt idx="1">
                  <c:v>440295733.70333332</c:v>
                </c:pt>
                <c:pt idx="2">
                  <c:v>271997989.62666667</c:v>
                </c:pt>
                <c:pt idx="3">
                  <c:v>239751268.08333331</c:v>
                </c:pt>
                <c:pt idx="4">
                  <c:v>131694592.69333333</c:v>
                </c:pt>
                <c:pt idx="5">
                  <c:v>104922462.83333333</c:v>
                </c:pt>
                <c:pt idx="6">
                  <c:v>60758238.666666664</c:v>
                </c:pt>
                <c:pt idx="7">
                  <c:v>59279047.643333331</c:v>
                </c:pt>
              </c:numCache>
            </c:numRef>
          </c:val>
          <c:extLst>
            <c:ext xmlns:c16="http://schemas.microsoft.com/office/drawing/2014/chart" uri="{C3380CC4-5D6E-409C-BE32-E72D297353CC}">
              <c16:uniqueId val="{00000000-328A-4E82-82E7-1AE241AF20E7}"/>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205740</xdr:colOff>
      <xdr:row>1</xdr:row>
      <xdr:rowOff>53340</xdr:rowOff>
    </xdr:from>
    <xdr:to>
      <xdr:col>13</xdr:col>
      <xdr:colOff>45720</xdr:colOff>
      <xdr:row>24</xdr:row>
      <xdr:rowOff>89535</xdr:rowOff>
    </xdr:to>
    <xdr:graphicFrame macro="">
      <xdr:nvGraphicFramePr>
        <xdr:cNvPr id="2" name="Chart 1">
          <a:extLst>
            <a:ext uri="{FF2B5EF4-FFF2-40B4-BE49-F238E27FC236}">
              <a16:creationId xmlns:a16="http://schemas.microsoft.com/office/drawing/2014/main" id="{C884DB63-96F0-4AA9-99F4-07F36E1CCCC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zoomScale="90" zoomScaleNormal="90" workbookViewId="0">
      <selection sqref="A1:XFD1"/>
    </sheetView>
  </sheetViews>
  <sheetFormatPr defaultRowHeight="15" x14ac:dyDescent="0.25"/>
  <cols>
    <col min="1" max="1" width="45.85546875" customWidth="1"/>
    <col min="2" max="2" width="21.85546875" style="3" customWidth="1"/>
    <col min="3" max="3" width="8.85546875" style="4"/>
  </cols>
  <sheetData>
    <row r="1" spans="1:3" ht="21" thickBot="1" x14ac:dyDescent="0.35">
      <c r="A1" s="15" t="s">
        <v>41</v>
      </c>
      <c r="B1" s="16"/>
      <c r="C1"/>
    </row>
    <row r="2" spans="1:3" x14ac:dyDescent="0.25">
      <c r="A2" s="17" t="s">
        <v>42</v>
      </c>
      <c r="B2" s="32" t="s">
        <v>37</v>
      </c>
    </row>
    <row r="3" spans="1:3" x14ac:dyDescent="0.25">
      <c r="A3" s="18" t="s">
        <v>6</v>
      </c>
      <c r="B3" s="33">
        <v>506552276.25</v>
      </c>
    </row>
    <row r="4" spans="1:3" x14ac:dyDescent="0.25">
      <c r="A4" s="18" t="s">
        <v>4</v>
      </c>
      <c r="B4" s="33">
        <v>440295733.70333332</v>
      </c>
    </row>
    <row r="5" spans="1:3" x14ac:dyDescent="0.25">
      <c r="A5" s="18" t="s">
        <v>10</v>
      </c>
      <c r="B5" s="33">
        <v>271997989.62666667</v>
      </c>
    </row>
    <row r="6" spans="1:3" x14ac:dyDescent="0.25">
      <c r="A6" s="18" t="s">
        <v>5</v>
      </c>
      <c r="B6" s="33">
        <v>239751268.08333331</v>
      </c>
    </row>
    <row r="7" spans="1:3" x14ac:dyDescent="0.25">
      <c r="A7" s="18" t="s">
        <v>7</v>
      </c>
      <c r="B7" s="33">
        <v>131694592.69333333</v>
      </c>
    </row>
    <row r="8" spans="1:3" x14ac:dyDescent="0.25">
      <c r="A8" s="18" t="s">
        <v>9</v>
      </c>
      <c r="B8" s="33">
        <v>104922462.83333333</v>
      </c>
    </row>
    <row r="9" spans="1:3" x14ac:dyDescent="0.25">
      <c r="A9" s="18" t="s">
        <v>8</v>
      </c>
      <c r="B9" s="33">
        <v>60758238.666666664</v>
      </c>
    </row>
    <row r="10" spans="1:3" x14ac:dyDescent="0.25">
      <c r="A10" s="18" t="s">
        <v>12</v>
      </c>
      <c r="B10" s="33">
        <v>59279047.643333331</v>
      </c>
    </row>
    <row r="11" spans="1:3" x14ac:dyDescent="0.25">
      <c r="A11" s="18" t="s">
        <v>43</v>
      </c>
      <c r="B11" s="33">
        <v>33713820.5</v>
      </c>
    </row>
    <row r="12" spans="1:3" x14ac:dyDescent="0.25">
      <c r="A12" s="19" t="s">
        <v>44</v>
      </c>
      <c r="B12" s="34">
        <f>SUM(B3:B11)</f>
        <v>1848965430</v>
      </c>
    </row>
  </sheetData>
  <sortState ref="A2:B11">
    <sortCondition descending="1" ref="B2"/>
  </sortState>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tabSelected="1" zoomScaleNormal="100" workbookViewId="0">
      <pane ySplit="2" topLeftCell="A3" activePane="bottomLeft" state="frozen"/>
      <selection pane="bottomLeft" sqref="A1:E1"/>
    </sheetView>
  </sheetViews>
  <sheetFormatPr defaultRowHeight="15" x14ac:dyDescent="0.25"/>
  <cols>
    <col min="1" max="1" width="15.42578125" bestFit="1" customWidth="1"/>
    <col min="2" max="2" width="14.5703125" bestFit="1" customWidth="1"/>
    <col min="3" max="3" width="18.42578125" style="3" bestFit="1" customWidth="1"/>
    <col min="4" max="4" width="23.42578125" style="3" bestFit="1" customWidth="1"/>
    <col min="5" max="5" width="21.5703125" style="3" bestFit="1" customWidth="1"/>
  </cols>
  <sheetData>
    <row r="1" spans="1:5" ht="68.45" customHeight="1" thickBot="1" x14ac:dyDescent="0.35">
      <c r="A1" s="37" t="s">
        <v>41</v>
      </c>
      <c r="B1" s="37"/>
      <c r="C1" s="37"/>
      <c r="D1" s="37"/>
      <c r="E1" s="37"/>
    </row>
    <row r="2" spans="1:5" ht="28.9" customHeight="1" x14ac:dyDescent="0.25">
      <c r="A2" s="11" t="s">
        <v>0</v>
      </c>
      <c r="B2" s="12" t="s">
        <v>1</v>
      </c>
      <c r="C2" s="13" t="s">
        <v>34</v>
      </c>
      <c r="D2" s="13" t="s">
        <v>35</v>
      </c>
      <c r="E2" s="14" t="s">
        <v>36</v>
      </c>
    </row>
    <row r="3" spans="1:5" x14ac:dyDescent="0.25">
      <c r="A3" s="22" t="s">
        <v>13</v>
      </c>
      <c r="B3" s="23" t="s">
        <v>3</v>
      </c>
      <c r="C3" s="26">
        <v>201668557</v>
      </c>
      <c r="D3" s="26">
        <v>3234422329</v>
      </c>
      <c r="E3" s="27">
        <v>3436090886</v>
      </c>
    </row>
    <row r="4" spans="1:5" x14ac:dyDescent="0.25">
      <c r="A4" s="22" t="s">
        <v>14</v>
      </c>
      <c r="B4" s="23" t="s">
        <v>3</v>
      </c>
      <c r="C4" s="26">
        <v>100000000</v>
      </c>
      <c r="D4" s="26">
        <v>2071200545</v>
      </c>
      <c r="E4" s="27">
        <v>2171200545</v>
      </c>
    </row>
    <row r="5" spans="1:5" x14ac:dyDescent="0.25">
      <c r="A5" s="22" t="s">
        <v>2</v>
      </c>
      <c r="B5" s="23" t="s">
        <v>3</v>
      </c>
      <c r="C5" s="26">
        <v>150000000</v>
      </c>
      <c r="D5" s="26">
        <v>100000000</v>
      </c>
      <c r="E5" s="27">
        <v>250000000</v>
      </c>
    </row>
    <row r="6" spans="1:5" x14ac:dyDescent="0.25">
      <c r="A6" s="22" t="s">
        <v>11</v>
      </c>
      <c r="B6" s="23" t="s">
        <v>3</v>
      </c>
      <c r="C6" s="26">
        <v>150000000</v>
      </c>
      <c r="D6" s="26">
        <v>569237783</v>
      </c>
      <c r="E6" s="27">
        <v>719237783</v>
      </c>
    </row>
    <row r="7" spans="1:5" x14ac:dyDescent="0.25">
      <c r="A7" s="22" t="s">
        <v>15</v>
      </c>
      <c r="B7" s="23" t="s">
        <v>16</v>
      </c>
      <c r="C7" s="26">
        <v>242000000</v>
      </c>
      <c r="D7" s="26">
        <v>567376521</v>
      </c>
      <c r="E7" s="27">
        <v>809376521</v>
      </c>
    </row>
    <row r="8" spans="1:5" x14ac:dyDescent="0.25">
      <c r="A8" s="22" t="s">
        <v>17</v>
      </c>
      <c r="B8" s="23" t="s">
        <v>18</v>
      </c>
      <c r="C8" s="26">
        <v>37983865</v>
      </c>
      <c r="D8" s="26">
        <v>9496147</v>
      </c>
      <c r="E8" s="27">
        <v>47480012</v>
      </c>
    </row>
    <row r="9" spans="1:5" x14ac:dyDescent="0.25">
      <c r="A9" s="22" t="s">
        <v>19</v>
      </c>
      <c r="B9" s="23" t="s">
        <v>18</v>
      </c>
      <c r="C9" s="26">
        <v>63221561</v>
      </c>
      <c r="D9" s="26">
        <v>63221561</v>
      </c>
      <c r="E9" s="27">
        <v>126443122</v>
      </c>
    </row>
    <row r="10" spans="1:5" x14ac:dyDescent="0.25">
      <c r="A10" s="22" t="s">
        <v>20</v>
      </c>
      <c r="B10" s="23" t="s">
        <v>21</v>
      </c>
      <c r="C10" s="26">
        <v>174999999</v>
      </c>
      <c r="D10" s="26">
        <v>712620257</v>
      </c>
      <c r="E10" s="27">
        <v>887620256</v>
      </c>
    </row>
    <row r="11" spans="1:5" x14ac:dyDescent="0.25">
      <c r="A11" s="22" t="s">
        <v>22</v>
      </c>
      <c r="B11" s="23" t="s">
        <v>23</v>
      </c>
      <c r="C11" s="26">
        <v>588806109</v>
      </c>
      <c r="D11" s="26">
        <v>13106934592</v>
      </c>
      <c r="E11" s="27">
        <v>13695740701</v>
      </c>
    </row>
    <row r="12" spans="1:5" x14ac:dyDescent="0.25">
      <c r="A12" s="22" t="s">
        <v>24</v>
      </c>
      <c r="B12" s="23" t="s">
        <v>25</v>
      </c>
      <c r="C12" s="26">
        <v>37454000</v>
      </c>
      <c r="D12" s="26">
        <v>11194610</v>
      </c>
      <c r="E12" s="27">
        <v>48648610</v>
      </c>
    </row>
    <row r="13" spans="1:5" x14ac:dyDescent="0.25">
      <c r="A13" s="22" t="s">
        <v>26</v>
      </c>
      <c r="B13" s="23" t="s">
        <v>27</v>
      </c>
      <c r="C13" s="26">
        <v>100000000</v>
      </c>
      <c r="D13" s="26">
        <v>78965020</v>
      </c>
      <c r="E13" s="27">
        <v>178965020</v>
      </c>
    </row>
    <row r="14" spans="1:5" x14ac:dyDescent="0.25">
      <c r="A14" s="22" t="s">
        <v>28</v>
      </c>
      <c r="B14" s="23" t="s">
        <v>29</v>
      </c>
      <c r="C14" s="26">
        <v>1162078</v>
      </c>
      <c r="D14" s="26">
        <v>212122</v>
      </c>
      <c r="E14" s="27">
        <v>1374200</v>
      </c>
    </row>
    <row r="15" spans="1:5" x14ac:dyDescent="0.25">
      <c r="A15" s="22" t="s">
        <v>32</v>
      </c>
      <c r="B15" s="23" t="s">
        <v>31</v>
      </c>
      <c r="C15" s="26">
        <v>194262</v>
      </c>
      <c r="D15" s="26">
        <v>48566</v>
      </c>
      <c r="E15" s="27">
        <v>242828</v>
      </c>
    </row>
    <row r="16" spans="1:5" x14ac:dyDescent="0.25">
      <c r="A16" s="22" t="s">
        <v>30</v>
      </c>
      <c r="B16" s="23" t="s">
        <v>31</v>
      </c>
      <c r="C16" s="26">
        <v>1474999</v>
      </c>
      <c r="D16" s="26">
        <v>368750</v>
      </c>
      <c r="E16" s="27">
        <v>1843749</v>
      </c>
    </row>
    <row r="17" spans="1:5" s="2" customFormat="1" ht="15.75" thickBot="1" x14ac:dyDescent="0.3">
      <c r="A17" s="24" t="s">
        <v>33</v>
      </c>
      <c r="B17" s="25"/>
      <c r="C17" s="28">
        <v>1848965430</v>
      </c>
      <c r="D17" s="28">
        <v>20525298803</v>
      </c>
      <c r="E17" s="29">
        <v>22374264233</v>
      </c>
    </row>
    <row r="18" spans="1:5" ht="74.25" customHeight="1" x14ac:dyDescent="0.25">
      <c r="A18" s="35" t="s">
        <v>45</v>
      </c>
      <c r="B18" s="35"/>
      <c r="C18" s="35"/>
      <c r="D18" s="35"/>
      <c r="E18" s="35"/>
    </row>
    <row r="20" spans="1:5" x14ac:dyDescent="0.25">
      <c r="A20" s="36" t="s">
        <v>40</v>
      </c>
      <c r="B20" s="36"/>
      <c r="C20" s="36"/>
      <c r="D20" s="36"/>
      <c r="E20" s="36"/>
    </row>
  </sheetData>
  <autoFilter ref="A2:E2"/>
  <sortState ref="A3:E16">
    <sortCondition ref="B2"/>
  </sortState>
  <mergeCells count="3">
    <mergeCell ref="A18:E18"/>
    <mergeCell ref="A20:E20"/>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B13" sqref="B13"/>
    </sheetView>
  </sheetViews>
  <sheetFormatPr defaultRowHeight="15" x14ac:dyDescent="0.25"/>
  <cols>
    <col min="1" max="1" width="13.42578125" customWidth="1"/>
    <col min="2" max="2" width="18.7109375" style="1" customWidth="1"/>
    <col min="3" max="3" width="14.140625" style="4" customWidth="1"/>
  </cols>
  <sheetData>
    <row r="1" spans="1:5" ht="93.6" customHeight="1" thickBot="1" x14ac:dyDescent="0.35">
      <c r="A1" s="37" t="s">
        <v>41</v>
      </c>
      <c r="B1" s="37"/>
      <c r="C1" s="37"/>
    </row>
    <row r="2" spans="1:5" ht="28.9" customHeight="1" thickBot="1" x14ac:dyDescent="0.35">
      <c r="A2" s="5" t="s">
        <v>38</v>
      </c>
      <c r="B2" s="6" t="s">
        <v>34</v>
      </c>
      <c r="C2" s="7" t="s">
        <v>39</v>
      </c>
      <c r="D2" s="38"/>
      <c r="E2" s="38"/>
    </row>
    <row r="3" spans="1:5" x14ac:dyDescent="0.25">
      <c r="A3" s="20" t="s">
        <v>3</v>
      </c>
      <c r="B3" s="30">
        <v>601668557</v>
      </c>
      <c r="C3" s="8">
        <f t="shared" ref="C3:C11" si="0">(B3/$B$12)</f>
        <v>0.32540822410076103</v>
      </c>
    </row>
    <row r="4" spans="1:5" x14ac:dyDescent="0.25">
      <c r="A4" s="20" t="s">
        <v>16</v>
      </c>
      <c r="B4" s="30">
        <v>242000000</v>
      </c>
      <c r="C4" s="8">
        <f t="shared" si="0"/>
        <v>0.13088400468363542</v>
      </c>
    </row>
    <row r="5" spans="1:5" x14ac:dyDescent="0.25">
      <c r="A5" s="20" t="s">
        <v>18</v>
      </c>
      <c r="B5" s="30">
        <v>101205426</v>
      </c>
      <c r="C5" s="8">
        <f t="shared" si="0"/>
        <v>5.4736245663608754E-2</v>
      </c>
    </row>
    <row r="6" spans="1:5" x14ac:dyDescent="0.25">
      <c r="A6" s="20" t="s">
        <v>21</v>
      </c>
      <c r="B6" s="30">
        <v>174999999</v>
      </c>
      <c r="C6" s="8">
        <f t="shared" si="0"/>
        <v>9.4647523507240483E-2</v>
      </c>
    </row>
    <row r="7" spans="1:5" x14ac:dyDescent="0.25">
      <c r="A7" s="20" t="s">
        <v>23</v>
      </c>
      <c r="B7" s="30">
        <v>588806109</v>
      </c>
      <c r="C7" s="8">
        <f t="shared" si="0"/>
        <v>0.31845165920706264</v>
      </c>
    </row>
    <row r="8" spans="1:5" x14ac:dyDescent="0.25">
      <c r="A8" s="20" t="s">
        <v>25</v>
      </c>
      <c r="B8" s="30">
        <v>37454000</v>
      </c>
      <c r="C8" s="8">
        <f t="shared" si="0"/>
        <v>2.0256733518268105E-2</v>
      </c>
    </row>
    <row r="9" spans="1:5" x14ac:dyDescent="0.25">
      <c r="A9" s="20" t="s">
        <v>27</v>
      </c>
      <c r="B9" s="30">
        <v>100000000</v>
      </c>
      <c r="C9" s="8">
        <f t="shared" si="0"/>
        <v>5.4084299456047702E-2</v>
      </c>
    </row>
    <row r="10" spans="1:5" x14ac:dyDescent="0.25">
      <c r="A10" s="20" t="s">
        <v>29</v>
      </c>
      <c r="B10" s="30">
        <v>1162078</v>
      </c>
      <c r="C10" s="8">
        <f t="shared" si="0"/>
        <v>6.2850174543284995E-4</v>
      </c>
    </row>
    <row r="11" spans="1:5" x14ac:dyDescent="0.25">
      <c r="A11" s="20" t="s">
        <v>31</v>
      </c>
      <c r="B11" s="30">
        <v>1669261</v>
      </c>
      <c r="C11" s="8">
        <f t="shared" si="0"/>
        <v>9.0280811794301642E-4</v>
      </c>
    </row>
    <row r="12" spans="1:5" s="2" customFormat="1" ht="15.75" thickBot="1" x14ac:dyDescent="0.3">
      <c r="A12" s="21" t="s">
        <v>33</v>
      </c>
      <c r="B12" s="31">
        <v>1848965430</v>
      </c>
      <c r="C12" s="9">
        <f>(B12/$B$12)</f>
        <v>1</v>
      </c>
    </row>
    <row r="14" spans="1:5" ht="30.75" customHeight="1" x14ac:dyDescent="0.25">
      <c r="A14" s="39" t="s">
        <v>40</v>
      </c>
      <c r="B14" s="39"/>
      <c r="C14" s="39"/>
      <c r="D14" s="10"/>
    </row>
  </sheetData>
  <mergeCells count="3">
    <mergeCell ref="D2:E2"/>
    <mergeCell ref="A14:C14"/>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12a by Scope</vt:lpstr>
      <vt:lpstr>12b by City</vt:lpstr>
      <vt:lpstr>12c by State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12: FY 16 Capital Investment Grant  Program Funds Awarded by Budget Scope, City and State</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USDOT_User</dc:creator>
  <cp:lastModifiedBy>USDOT_User</cp:lastModifiedBy>
  <dcterms:created xsi:type="dcterms:W3CDTF">2017-10-13T19:18:05Z</dcterms:created>
  <dcterms:modified xsi:type="dcterms:W3CDTF">2018-06-01T16:08:26Z</dcterms:modified>
</cp:coreProperties>
</file>