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3040" windowHeight="9105"/>
  </bookViews>
  <sheets>
    <sheet name="14a by scope" sheetId="5" r:id="rId1"/>
    <sheet name="14b by state" sheetId="4" r:id="rId2"/>
  </sheets>
  <definedNames>
    <definedName name="_xlnm._FilterDatabase" localSheetId="1" hidden="1">'14b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5" l="1"/>
  <c r="C6" i="4" l="1"/>
  <c r="C13" i="4"/>
  <c r="C17" i="4"/>
  <c r="C21" i="4"/>
  <c r="C25" i="4"/>
  <c r="C29" i="4"/>
  <c r="C33" i="4"/>
  <c r="C37" i="4"/>
  <c r="C41" i="4"/>
  <c r="C44" i="4"/>
  <c r="C3" i="4"/>
  <c r="C52" i="4"/>
  <c r="C51" i="4"/>
  <c r="C50" i="4"/>
  <c r="C49" i="4"/>
  <c r="C48" i="4"/>
  <c r="C47" i="4"/>
  <c r="C46" i="4"/>
  <c r="C45" i="4"/>
  <c r="C43" i="4"/>
  <c r="C42" i="4"/>
  <c r="C40" i="4"/>
  <c r="C39" i="4"/>
  <c r="C38" i="4"/>
  <c r="C36" i="4"/>
  <c r="C35" i="4"/>
  <c r="C34" i="4"/>
  <c r="C32" i="4"/>
  <c r="C31" i="4"/>
  <c r="C30" i="4"/>
  <c r="C28" i="4"/>
  <c r="C27" i="4"/>
  <c r="C26" i="4"/>
  <c r="C24" i="4"/>
  <c r="C23" i="4"/>
  <c r="C22" i="4"/>
  <c r="C20" i="4"/>
  <c r="C19" i="4"/>
  <c r="C18" i="4"/>
  <c r="C16" i="4"/>
  <c r="C15" i="4"/>
  <c r="C14" i="4"/>
  <c r="C12" i="4"/>
  <c r="C11" i="4"/>
  <c r="C10" i="4"/>
  <c r="C9" i="4"/>
  <c r="C8" i="4"/>
  <c r="C7" i="4"/>
  <c r="C5" i="4"/>
  <c r="C4" i="4"/>
</calcChain>
</file>

<file path=xl/sharedStrings.xml><?xml version="1.0" encoding="utf-8"?>
<sst xmlns="http://schemas.openxmlformats.org/spreadsheetml/2006/main" count="68" uniqueCount="67">
  <si>
    <t>AK</t>
  </si>
  <si>
    <t>OPERATING ASSISTANCE</t>
  </si>
  <si>
    <t>PROJECT ADMINISTRATION</t>
  </si>
  <si>
    <t>STATE / PROGRAMS ADMINISTRATION</t>
  </si>
  <si>
    <t>INTERCITY BUS TRANSPORTATION</t>
  </si>
  <si>
    <t>OTHER CAPITAL ITEMS (BUS)</t>
  </si>
  <si>
    <t>BUS - ROLLING STOCK</t>
  </si>
  <si>
    <t>AL</t>
  </si>
  <si>
    <t>APPALACHIAN DEV PUB TRANSIT ASSIST</t>
  </si>
  <si>
    <t>AR</t>
  </si>
  <si>
    <t>AZ</t>
  </si>
  <si>
    <t>CA</t>
  </si>
  <si>
    <t>CO</t>
  </si>
  <si>
    <t>CT</t>
  </si>
  <si>
    <t>DE</t>
  </si>
  <si>
    <t>FL</t>
  </si>
  <si>
    <t>MS</t>
  </si>
  <si>
    <t>GA</t>
  </si>
  <si>
    <t>HI</t>
  </si>
  <si>
    <t>IA</t>
  </si>
  <si>
    <t>ID</t>
  </si>
  <si>
    <t>IL</t>
  </si>
  <si>
    <t>IN</t>
  </si>
  <si>
    <t>KS</t>
  </si>
  <si>
    <t>KY</t>
  </si>
  <si>
    <t>LA</t>
  </si>
  <si>
    <t>MA</t>
  </si>
  <si>
    <t>MD</t>
  </si>
  <si>
    <t>ME</t>
  </si>
  <si>
    <t>MI</t>
  </si>
  <si>
    <t>MN</t>
  </si>
  <si>
    <t>MO</t>
  </si>
  <si>
    <t>MT</t>
  </si>
  <si>
    <t>NC</t>
  </si>
  <si>
    <t>ND</t>
  </si>
  <si>
    <t>NE</t>
  </si>
  <si>
    <t>NH</t>
  </si>
  <si>
    <t>NJ</t>
  </si>
  <si>
    <t>NM</t>
  </si>
  <si>
    <t>NV</t>
  </si>
  <si>
    <t>NY</t>
  </si>
  <si>
    <t>OH</t>
  </si>
  <si>
    <t>OK</t>
  </si>
  <si>
    <t>OR</t>
  </si>
  <si>
    <t>PA</t>
  </si>
  <si>
    <t>PR</t>
  </si>
  <si>
    <t>SC</t>
  </si>
  <si>
    <t>SD</t>
  </si>
  <si>
    <t>TN</t>
  </si>
  <si>
    <t>TX</t>
  </si>
  <si>
    <t>UT</t>
  </si>
  <si>
    <t>VA</t>
  </si>
  <si>
    <t>VT</t>
  </si>
  <si>
    <t>WA</t>
  </si>
  <si>
    <t>WI</t>
  </si>
  <si>
    <t>WY</t>
  </si>
  <si>
    <t>Grand Total</t>
  </si>
  <si>
    <t>Total FTA Amount</t>
  </si>
  <si>
    <t>State</t>
  </si>
  <si>
    <t>%</t>
  </si>
  <si>
    <t>Total</t>
  </si>
  <si>
    <t>****This table only shows the recipient city or state that received funding under this program in FY 2016</t>
  </si>
  <si>
    <t>Table 14: FY 16 Rural Formula  Program Funds Awarded by Budget Scope and State</t>
  </si>
  <si>
    <t xml:space="preserve">Budget Scope Name </t>
  </si>
  <si>
    <t xml:space="preserve">TOTAL </t>
  </si>
  <si>
    <t>ALL OTHER SCOPES</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</si>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</sst>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Arial"/>
      <family val="2"/>
    </font>
    <font>
      <i/>
      <sz val="10"/>
      <color theme="1"/>
      <name val="Calibri"/>
      <family val="2"/>
      <scheme val="minor"/>
    </font>
  </fonts>
  <fills count="2">
    <fill>
      <patternFill patternType="none"/>
    </fill>
    <fill>
      <patternFill patternType="gray125"/>
    </fill>
  </fills>
  <borders count="20">
    <border>
      <left/>
      <right/>
      <top/>
      <bottom/>
      <diagonal/>
    </border>
    <border>
      <left style="medium">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9">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6" xfId="0" applyFont="1" applyBorder="1" applyAlignment="1">
      <alignment horizontal="center" vertical="center"/>
    </xf>
    <xf numFmtId="44" fontId="2" fillId="0" borderId="7" xfId="0" applyNumberFormat="1" applyFont="1" applyBorder="1" applyAlignment="1">
      <alignment horizontal="center" vertical="center"/>
    </xf>
    <xf numFmtId="164" fontId="2" fillId="0" borderId="8" xfId="2" applyNumberFormat="1" applyFont="1" applyFill="1" applyBorder="1" applyAlignment="1">
      <alignment horizontal="center" vertical="center"/>
    </xf>
    <xf numFmtId="0" fontId="2" fillId="0" borderId="0" xfId="0" applyFont="1"/>
    <xf numFmtId="0" fontId="0" fillId="0" borderId="12" xfId="0" applyBorder="1"/>
    <xf numFmtId="0" fontId="0" fillId="0" borderId="16" xfId="0" applyBorder="1"/>
    <xf numFmtId="0" fontId="4" fillId="0" borderId="0" xfId="0" applyFont="1"/>
    <xf numFmtId="44" fontId="0" fillId="0" borderId="0" xfId="1" applyFont="1" applyAlignment="1">
      <alignment horizontal="right"/>
    </xf>
    <xf numFmtId="0" fontId="2" fillId="0" borderId="14" xfId="0" applyFont="1" applyFill="1" applyBorder="1" applyAlignment="1">
      <alignment horizontal="left"/>
    </xf>
    <xf numFmtId="5" fontId="0" fillId="0" borderId="13" xfId="1" applyNumberFormat="1" applyFont="1" applyBorder="1" applyAlignment="1">
      <alignment horizontal="left"/>
    </xf>
    <xf numFmtId="5" fontId="0" fillId="0" borderId="17" xfId="1" applyNumberFormat="1" applyFont="1" applyBorder="1" applyAlignment="1">
      <alignment horizontal="left"/>
    </xf>
    <xf numFmtId="5" fontId="2" fillId="0" borderId="15" xfId="1" applyNumberFormat="1" applyFont="1" applyBorder="1" applyAlignment="1">
      <alignment horizontal="left"/>
    </xf>
    <xf numFmtId="0" fontId="3" fillId="0" borderId="18" xfId="0" applyFont="1" applyBorder="1" applyAlignment="1">
      <alignment horizontal="left"/>
    </xf>
    <xf numFmtId="44" fontId="3" fillId="0" borderId="18" xfId="1" applyFont="1" applyBorder="1" applyAlignment="1">
      <alignment horizontal="left"/>
    </xf>
    <xf numFmtId="0" fontId="0" fillId="0" borderId="9" xfId="0" applyBorder="1" applyAlignment="1">
      <alignment horizontal="left"/>
    </xf>
    <xf numFmtId="5" fontId="0" fillId="0" borderId="10" xfId="0" applyNumberFormat="1" applyBorder="1" applyAlignment="1">
      <alignment horizontal="left"/>
    </xf>
    <xf numFmtId="164" fontId="0" fillId="0" borderId="11" xfId="2" applyNumberFormat="1" applyFont="1" applyBorder="1" applyAlignment="1">
      <alignment horizontal="left"/>
    </xf>
    <xf numFmtId="0" fontId="0" fillId="0" borderId="1" xfId="0" applyBorder="1" applyAlignment="1">
      <alignment horizontal="left"/>
    </xf>
    <xf numFmtId="164" fontId="0" fillId="0" borderId="2" xfId="2" applyNumberFormat="1" applyFont="1" applyBorder="1" applyAlignment="1">
      <alignment horizontal="left"/>
    </xf>
    <xf numFmtId="0" fontId="2" fillId="0" borderId="3" xfId="0" applyFont="1" applyBorder="1" applyAlignment="1">
      <alignment horizontal="left"/>
    </xf>
    <xf numFmtId="5" fontId="2" fillId="0" borderId="4" xfId="0" applyNumberFormat="1" applyFont="1" applyBorder="1" applyAlignment="1">
      <alignment horizontal="left"/>
    </xf>
    <xf numFmtId="164" fontId="2" fillId="0" borderId="5" xfId="2" applyNumberFormat="1" applyFont="1" applyBorder="1" applyAlignment="1">
      <alignment horizontal="left"/>
    </xf>
    <xf numFmtId="0" fontId="5" fillId="0" borderId="0" xfId="0" applyFont="1" applyAlignment="1">
      <alignment horizontal="left" wrapText="1"/>
    </xf>
    <xf numFmtId="0" fontId="0" fillId="0" borderId="0" xfId="0" applyAlignment="1">
      <alignment wrapText="1"/>
    </xf>
    <xf numFmtId="0" fontId="4" fillId="0" borderId="19"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Non-Urbanized Area FY 2016 Awards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'14a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446-4F3E-ADE7-0C6F9D879B6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446-4F3E-ADE7-0C6F9D879B6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446-4F3E-ADE7-0C6F9D879B6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446-4F3E-ADE7-0C6F9D879B6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446-4F3E-ADE7-0C6F9D879B6C}"/>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446-4F3E-ADE7-0C6F9D879B6C}"/>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1446-4F3E-ADE7-0C6F9D879B6C}"/>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1446-4F3E-ADE7-0C6F9D879B6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'14a by scope'!$A$3:$A$10</c:f>
              <c:strCache>
                <c:ptCount val="8"/>
                <c:pt idx="0">
                  <c:v>OPERATING ASSISTANCE</c:v>
                </c:pt>
                <c:pt idx="1">
                  <c:v>BUS - ROLLING STOCK</c:v>
                </c:pt>
                <c:pt idx="2">
                  <c:v>PROJECT ADMINISTRATION</c:v>
                </c:pt>
                <c:pt idx="3">
                  <c:v>INTERCITY BUS TRANSPORTATION</c:v>
                </c:pt>
                <c:pt idx="4">
                  <c:v>ALL OTHER SCOPES</c:v>
                </c:pt>
                <c:pt idx="5">
                  <c:v>STATE / PROGRAMS ADMINISTRATION</c:v>
                </c:pt>
                <c:pt idx="6">
                  <c:v>OTHER CAPITAL ITEMS (BUS)</c:v>
                </c:pt>
                <c:pt idx="7">
                  <c:v>APPALACHIAN DEV PUB TRANSIT ASSIST</c:v>
                </c:pt>
              </c:strCache>
            </c:strRef>
          </c:cat>
          <c:val>
            <c:numRef>
              <c:f>'14a by scope'!$B$3:$B$10</c:f>
              <c:numCache>
                <c:formatCode>"$"#,##0_);\("$"#,##0\)</c:formatCode>
                <c:ptCount val="8"/>
                <c:pt idx="0">
                  <c:v>366399840</c:v>
                </c:pt>
                <c:pt idx="1">
                  <c:v>81579308</c:v>
                </c:pt>
                <c:pt idx="2">
                  <c:v>80013946</c:v>
                </c:pt>
                <c:pt idx="3">
                  <c:v>72701758</c:v>
                </c:pt>
                <c:pt idx="4">
                  <c:v>45875751</c:v>
                </c:pt>
                <c:pt idx="5">
                  <c:v>39910586</c:v>
                </c:pt>
                <c:pt idx="6">
                  <c:v>19994875</c:v>
                </c:pt>
                <c:pt idx="7">
                  <c:v>16401009</c:v>
                </c:pt>
              </c:numCache>
            </c:numRef>
          </c:val>
          <c:extLst>
            <c:ext xmlns:c16="http://schemas.microsoft.com/office/drawing/2014/chart" uri="{C3380CC4-5D6E-409C-BE32-E72D297353CC}">
              <c16:uniqueId val="{00000000-1F2E-433F-BED0-A7415B922CE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xdr:colOff>
      <xdr:row>1</xdr:row>
      <xdr:rowOff>0</xdr:rowOff>
    </xdr:from>
    <xdr:to>
      <xdr:col>14</xdr:col>
      <xdr:colOff>293370</xdr:colOff>
      <xdr:row>26</xdr:row>
      <xdr:rowOff>11430</xdr:rowOff>
    </xdr:to>
    <xdr:graphicFrame macro="">
      <xdr:nvGraphicFramePr>
        <xdr:cNvPr id="2" name="Chart 1">
          <a:extLst>
            <a:ext uri="{FF2B5EF4-FFF2-40B4-BE49-F238E27FC236}">
              <a16:creationId xmlns:a16="http://schemas.microsoft.com/office/drawing/2014/main" id="{CC8EE75A-434C-40D1-85EC-661BB6D054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workbookViewId="0"/>
  </sheetViews>
  <sheetFormatPr defaultRowHeight="15" x14ac:dyDescent="0.25"/>
  <cols>
    <col min="1" max="1" width="36.7109375" bestFit="1" customWidth="1"/>
    <col min="2" max="2" width="17.42578125" style="2" customWidth="1"/>
  </cols>
  <sheetData>
    <row r="1" spans="1:3" ht="20.25" x14ac:dyDescent="0.3">
      <c r="A1" s="10" t="s">
        <v>62</v>
      </c>
      <c r="B1" s="11"/>
    </row>
    <row r="2" spans="1:3" ht="15.75" x14ac:dyDescent="0.25">
      <c r="A2" s="16" t="s">
        <v>63</v>
      </c>
      <c r="B2" s="17" t="s">
        <v>60</v>
      </c>
      <c r="C2" s="3"/>
    </row>
    <row r="3" spans="1:3" x14ac:dyDescent="0.25">
      <c r="A3" s="8" t="s">
        <v>1</v>
      </c>
      <c r="B3" s="13">
        <v>366399840</v>
      </c>
      <c r="C3" s="3"/>
    </row>
    <row r="4" spans="1:3" x14ac:dyDescent="0.25">
      <c r="A4" s="8" t="s">
        <v>6</v>
      </c>
      <c r="B4" s="13">
        <v>81579308</v>
      </c>
      <c r="C4" s="3"/>
    </row>
    <row r="5" spans="1:3" x14ac:dyDescent="0.25">
      <c r="A5" s="8" t="s">
        <v>2</v>
      </c>
      <c r="B5" s="13">
        <v>80013946</v>
      </c>
      <c r="C5" s="3"/>
    </row>
    <row r="6" spans="1:3" x14ac:dyDescent="0.25">
      <c r="A6" s="8" t="s">
        <v>4</v>
      </c>
      <c r="B6" s="13">
        <v>72701758</v>
      </c>
      <c r="C6" s="3"/>
    </row>
    <row r="7" spans="1:3" x14ac:dyDescent="0.25">
      <c r="A7" s="8" t="s">
        <v>65</v>
      </c>
      <c r="B7" s="13">
        <v>45875751</v>
      </c>
      <c r="C7" s="3"/>
    </row>
    <row r="8" spans="1:3" x14ac:dyDescent="0.25">
      <c r="A8" s="8" t="s">
        <v>3</v>
      </c>
      <c r="B8" s="13">
        <v>39910586</v>
      </c>
      <c r="C8" s="3"/>
    </row>
    <row r="9" spans="1:3" x14ac:dyDescent="0.25">
      <c r="A9" s="9" t="s">
        <v>5</v>
      </c>
      <c r="B9" s="14">
        <v>19994875</v>
      </c>
    </row>
    <row r="10" spans="1:3" x14ac:dyDescent="0.25">
      <c r="A10" s="8" t="s">
        <v>8</v>
      </c>
      <c r="B10" s="13">
        <v>16401009</v>
      </c>
      <c r="C10" s="3"/>
    </row>
    <row r="11" spans="1:3" ht="15.75" thickBot="1" x14ac:dyDescent="0.3">
      <c r="A11" s="12" t="s">
        <v>64</v>
      </c>
      <c r="B11" s="15">
        <f>SUM(B3:B10)</f>
        <v>722877073</v>
      </c>
    </row>
    <row r="12" spans="1:3" x14ac:dyDescent="0.25">
      <c r="C12" s="3"/>
    </row>
    <row r="13" spans="1:3" ht="94.9" customHeight="1" x14ac:dyDescent="0.25">
      <c r="A13" s="26" t="s">
        <v>66</v>
      </c>
      <c r="B13" s="26"/>
      <c r="C13" s="3"/>
    </row>
    <row r="14" spans="1:3" x14ac:dyDescent="0.25">
      <c r="C14" s="3"/>
    </row>
    <row r="15" spans="1:3" x14ac:dyDescent="0.25">
      <c r="C15" s="3"/>
    </row>
    <row r="16" spans="1:3" x14ac:dyDescent="0.25">
      <c r="C16" s="3"/>
    </row>
    <row r="17" spans="3:3" x14ac:dyDescent="0.25">
      <c r="C17" s="3"/>
    </row>
    <row r="18" spans="3:3" x14ac:dyDescent="0.25">
      <c r="C18" s="3"/>
    </row>
    <row r="19" spans="3:3" x14ac:dyDescent="0.25">
      <c r="C19" s="3"/>
    </row>
    <row r="20" spans="3:3" x14ac:dyDescent="0.25">
      <c r="C20" s="3"/>
    </row>
    <row r="21" spans="3:3" x14ac:dyDescent="0.25">
      <c r="C21" s="3"/>
    </row>
    <row r="22" spans="3:3" x14ac:dyDescent="0.25">
      <c r="C22" s="3"/>
    </row>
    <row r="23" spans="3:3" x14ac:dyDescent="0.25">
      <c r="C23" s="3"/>
    </row>
    <row r="24" spans="3:3" x14ac:dyDescent="0.25">
      <c r="C24" s="3"/>
    </row>
    <row r="25" spans="3:3" x14ac:dyDescent="0.25">
      <c r="C25" s="3"/>
    </row>
    <row r="26" spans="3:3" x14ac:dyDescent="0.25">
      <c r="C26" s="3"/>
    </row>
  </sheetData>
  <sortState ref="A2:B11">
    <sortCondition descending="1" ref="B2"/>
  </sortState>
  <mergeCells count="1">
    <mergeCell ref="A13:B1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zoomScaleNormal="100" workbookViewId="0">
      <selection activeCell="D47" sqref="D47"/>
    </sheetView>
  </sheetViews>
  <sheetFormatPr defaultRowHeight="15" x14ac:dyDescent="0.25"/>
  <cols>
    <col min="1" max="1" width="13.28515625" customWidth="1"/>
    <col min="2" max="2" width="17.7109375" style="1" customWidth="1"/>
    <col min="3" max="3" width="8.85546875" style="3"/>
  </cols>
  <sheetData>
    <row r="1" spans="1:3" ht="95.45" customHeight="1" thickBot="1" x14ac:dyDescent="0.35">
      <c r="A1" s="28" t="s">
        <v>62</v>
      </c>
      <c r="B1" s="28"/>
      <c r="C1" s="28"/>
    </row>
    <row r="2" spans="1:3" ht="28.9" customHeight="1" thickBot="1" x14ac:dyDescent="0.3">
      <c r="A2" s="4" t="s">
        <v>58</v>
      </c>
      <c r="B2" s="5" t="s">
        <v>57</v>
      </c>
      <c r="C2" s="6" t="s">
        <v>59</v>
      </c>
    </row>
    <row r="3" spans="1:3" x14ac:dyDescent="0.25">
      <c r="A3" s="18" t="s">
        <v>0</v>
      </c>
      <c r="B3" s="19">
        <v>9578731</v>
      </c>
      <c r="C3" s="20">
        <f t="shared" ref="C3:C34" si="0">(B3/$B$52)</f>
        <v>1.3250843549716508E-2</v>
      </c>
    </row>
    <row r="4" spans="1:3" x14ac:dyDescent="0.25">
      <c r="A4" s="21" t="s">
        <v>7</v>
      </c>
      <c r="B4" s="19">
        <v>20641376</v>
      </c>
      <c r="C4" s="22">
        <f t="shared" si="0"/>
        <v>2.8554475955831014E-2</v>
      </c>
    </row>
    <row r="5" spans="1:3" x14ac:dyDescent="0.25">
      <c r="A5" s="21" t="s">
        <v>9</v>
      </c>
      <c r="B5" s="19">
        <v>12390017</v>
      </c>
      <c r="C5" s="22">
        <f t="shared" si="0"/>
        <v>1.7139867154148905E-2</v>
      </c>
    </row>
    <row r="6" spans="1:3" x14ac:dyDescent="0.25">
      <c r="A6" s="21" t="s">
        <v>10</v>
      </c>
      <c r="B6" s="19">
        <v>19365941</v>
      </c>
      <c r="C6" s="22">
        <f t="shared" si="0"/>
        <v>2.6790088831604154E-2</v>
      </c>
    </row>
    <row r="7" spans="1:3" x14ac:dyDescent="0.25">
      <c r="A7" s="21" t="s">
        <v>11</v>
      </c>
      <c r="B7" s="19">
        <v>28613292</v>
      </c>
      <c r="C7" s="22">
        <f t="shared" si="0"/>
        <v>3.9582514190486716E-2</v>
      </c>
    </row>
    <row r="8" spans="1:3" x14ac:dyDescent="0.25">
      <c r="A8" s="21" t="s">
        <v>12</v>
      </c>
      <c r="B8" s="19">
        <v>19154573</v>
      </c>
      <c r="C8" s="22">
        <f t="shared" si="0"/>
        <v>2.6497690569306519E-2</v>
      </c>
    </row>
    <row r="9" spans="1:3" x14ac:dyDescent="0.25">
      <c r="A9" s="21" t="s">
        <v>13</v>
      </c>
      <c r="B9" s="19">
        <v>3048555</v>
      </c>
      <c r="C9" s="22">
        <f t="shared" si="0"/>
        <v>4.2172523017616854E-3</v>
      </c>
    </row>
    <row r="10" spans="1:3" x14ac:dyDescent="0.25">
      <c r="A10" s="21" t="s">
        <v>14</v>
      </c>
      <c r="B10" s="19">
        <v>982252</v>
      </c>
      <c r="C10" s="22">
        <f t="shared" si="0"/>
        <v>1.3588091761211523E-3</v>
      </c>
    </row>
    <row r="11" spans="1:3" x14ac:dyDescent="0.25">
      <c r="A11" s="21" t="s">
        <v>15</v>
      </c>
      <c r="B11" s="19">
        <v>16867396</v>
      </c>
      <c r="C11" s="22">
        <f t="shared" si="0"/>
        <v>2.3333698951052497E-2</v>
      </c>
    </row>
    <row r="12" spans="1:3" x14ac:dyDescent="0.25">
      <c r="A12" s="21" t="s">
        <v>17</v>
      </c>
      <c r="B12" s="19">
        <v>26181950</v>
      </c>
      <c r="C12" s="22">
        <f t="shared" si="0"/>
        <v>3.6219090323812222E-2</v>
      </c>
    </row>
    <row r="13" spans="1:3" x14ac:dyDescent="0.25">
      <c r="A13" s="21" t="s">
        <v>18</v>
      </c>
      <c r="B13" s="19">
        <v>2793520</v>
      </c>
      <c r="C13" s="22">
        <f t="shared" si="0"/>
        <v>3.8644468116918683E-3</v>
      </c>
    </row>
    <row r="14" spans="1:3" x14ac:dyDescent="0.25">
      <c r="A14" s="21" t="s">
        <v>19</v>
      </c>
      <c r="B14" s="19">
        <v>18394967</v>
      </c>
      <c r="C14" s="22">
        <f t="shared" si="0"/>
        <v>2.5446881201611992E-2</v>
      </c>
    </row>
    <row r="15" spans="1:3" x14ac:dyDescent="0.25">
      <c r="A15" s="21" t="s">
        <v>20</v>
      </c>
      <c r="B15" s="19">
        <v>9699038</v>
      </c>
      <c r="C15" s="22">
        <f t="shared" si="0"/>
        <v>1.3417271569767989E-2</v>
      </c>
    </row>
    <row r="16" spans="1:3" x14ac:dyDescent="0.25">
      <c r="A16" s="21" t="s">
        <v>21</v>
      </c>
      <c r="B16" s="19">
        <v>15967527</v>
      </c>
      <c r="C16" s="22">
        <f t="shared" si="0"/>
        <v>2.2088855209826251E-2</v>
      </c>
    </row>
    <row r="17" spans="1:3" x14ac:dyDescent="0.25">
      <c r="A17" s="21" t="s">
        <v>22</v>
      </c>
      <c r="B17" s="19">
        <v>16431827</v>
      </c>
      <c r="C17" s="22">
        <f t="shared" si="0"/>
        <v>2.2731149753866933E-2</v>
      </c>
    </row>
    <row r="18" spans="1:3" x14ac:dyDescent="0.25">
      <c r="A18" s="21" t="s">
        <v>23</v>
      </c>
      <c r="B18" s="19">
        <v>11427204</v>
      </c>
      <c r="C18" s="22">
        <f t="shared" si="0"/>
        <v>1.5807949133835649E-2</v>
      </c>
    </row>
    <row r="19" spans="1:3" x14ac:dyDescent="0.25">
      <c r="A19" s="21" t="s">
        <v>24</v>
      </c>
      <c r="B19" s="19">
        <v>21229164</v>
      </c>
      <c r="C19" s="22">
        <f t="shared" si="0"/>
        <v>2.9367598991481642E-2</v>
      </c>
    </row>
    <row r="20" spans="1:3" x14ac:dyDescent="0.25">
      <c r="A20" s="21" t="s">
        <v>25</v>
      </c>
      <c r="B20" s="19">
        <v>5062768</v>
      </c>
      <c r="C20" s="22">
        <f t="shared" si="0"/>
        <v>7.0036361493512186E-3</v>
      </c>
    </row>
    <row r="21" spans="1:3" x14ac:dyDescent="0.25">
      <c r="A21" s="21" t="s">
        <v>26</v>
      </c>
      <c r="B21" s="19">
        <v>4068188</v>
      </c>
      <c r="C21" s="22">
        <f t="shared" si="0"/>
        <v>5.6277728979792947E-3</v>
      </c>
    </row>
    <row r="22" spans="1:3" x14ac:dyDescent="0.25">
      <c r="A22" s="21" t="s">
        <v>27</v>
      </c>
      <c r="B22" s="19">
        <v>3616551</v>
      </c>
      <c r="C22" s="22">
        <f t="shared" si="0"/>
        <v>5.0029958551472834E-3</v>
      </c>
    </row>
    <row r="23" spans="1:3" x14ac:dyDescent="0.25">
      <c r="A23" s="21" t="s">
        <v>28</v>
      </c>
      <c r="B23" s="19">
        <v>9305278</v>
      </c>
      <c r="C23" s="22">
        <f t="shared" si="0"/>
        <v>1.2872559315489591E-2</v>
      </c>
    </row>
    <row r="24" spans="1:3" x14ac:dyDescent="0.25">
      <c r="A24" s="21" t="s">
        <v>29</v>
      </c>
      <c r="B24" s="19">
        <v>28347090</v>
      </c>
      <c r="C24" s="22">
        <f t="shared" si="0"/>
        <v>3.9214260707366493E-2</v>
      </c>
    </row>
    <row r="25" spans="1:3" x14ac:dyDescent="0.25">
      <c r="A25" s="21" t="s">
        <v>30</v>
      </c>
      <c r="B25" s="19">
        <v>9451389</v>
      </c>
      <c r="C25" s="22">
        <f t="shared" si="0"/>
        <v>1.3074683584549099E-2</v>
      </c>
    </row>
    <row r="26" spans="1:3" x14ac:dyDescent="0.25">
      <c r="A26" s="21" t="s">
        <v>31</v>
      </c>
      <c r="B26" s="19">
        <v>17987884</v>
      </c>
      <c r="C26" s="22">
        <f t="shared" si="0"/>
        <v>2.4883738427819803E-2</v>
      </c>
    </row>
    <row r="27" spans="1:3" x14ac:dyDescent="0.25">
      <c r="A27" s="21" t="s">
        <v>16</v>
      </c>
      <c r="B27" s="19">
        <v>19830943</v>
      </c>
      <c r="C27" s="22">
        <f t="shared" si="0"/>
        <v>2.7433354495114828E-2</v>
      </c>
    </row>
    <row r="28" spans="1:3" x14ac:dyDescent="0.25">
      <c r="A28" s="21" t="s">
        <v>32</v>
      </c>
      <c r="B28" s="19">
        <v>2569761</v>
      </c>
      <c r="C28" s="22">
        <f t="shared" si="0"/>
        <v>3.5549073223961553E-3</v>
      </c>
    </row>
    <row r="29" spans="1:3" x14ac:dyDescent="0.25">
      <c r="A29" s="21" t="s">
        <v>33</v>
      </c>
      <c r="B29" s="19">
        <v>34681004</v>
      </c>
      <c r="C29" s="22">
        <f t="shared" si="0"/>
        <v>4.7976350745322367E-2</v>
      </c>
    </row>
    <row r="30" spans="1:3" x14ac:dyDescent="0.25">
      <c r="A30" s="21" t="s">
        <v>34</v>
      </c>
      <c r="B30" s="19">
        <v>7155136</v>
      </c>
      <c r="C30" s="22">
        <f t="shared" si="0"/>
        <v>9.8981365812386198E-3</v>
      </c>
    </row>
    <row r="31" spans="1:3" x14ac:dyDescent="0.25">
      <c r="A31" s="21" t="s">
        <v>35</v>
      </c>
      <c r="B31" s="19">
        <v>8930820</v>
      </c>
      <c r="C31" s="22">
        <f t="shared" si="0"/>
        <v>1.2354548696552727E-2</v>
      </c>
    </row>
    <row r="32" spans="1:3" x14ac:dyDescent="0.25">
      <c r="A32" s="21" t="s">
        <v>36</v>
      </c>
      <c r="B32" s="19">
        <v>2971334</v>
      </c>
      <c r="C32" s="22">
        <f t="shared" si="0"/>
        <v>4.110427776701669E-3</v>
      </c>
    </row>
    <row r="33" spans="1:3" x14ac:dyDescent="0.25">
      <c r="A33" s="21" t="s">
        <v>37</v>
      </c>
      <c r="B33" s="19">
        <v>3914425</v>
      </c>
      <c r="C33" s="22">
        <f t="shared" si="0"/>
        <v>5.4150631500246797E-3</v>
      </c>
    </row>
    <row r="34" spans="1:3" x14ac:dyDescent="0.25">
      <c r="A34" s="21" t="s">
        <v>38</v>
      </c>
      <c r="B34" s="19">
        <v>10852223</v>
      </c>
      <c r="C34" s="22">
        <f t="shared" si="0"/>
        <v>1.5012542803387541E-2</v>
      </c>
    </row>
    <row r="35" spans="1:3" x14ac:dyDescent="0.25">
      <c r="A35" s="21" t="s">
        <v>39</v>
      </c>
      <c r="B35" s="19">
        <v>7880793</v>
      </c>
      <c r="C35" s="22">
        <f t="shared" ref="C35:C51" si="1">(B35/$B$52)</f>
        <v>1.090198222402331E-2</v>
      </c>
    </row>
    <row r="36" spans="1:3" x14ac:dyDescent="0.25">
      <c r="A36" s="21" t="s">
        <v>40</v>
      </c>
      <c r="B36" s="19">
        <v>19242375</v>
      </c>
      <c r="C36" s="22">
        <f t="shared" si="1"/>
        <v>2.6619152437830879E-2</v>
      </c>
    </row>
    <row r="37" spans="1:3" x14ac:dyDescent="0.25">
      <c r="A37" s="21" t="s">
        <v>41</v>
      </c>
      <c r="B37" s="19">
        <v>31514154</v>
      </c>
      <c r="C37" s="22">
        <f t="shared" si="1"/>
        <v>4.3595453745978743E-2</v>
      </c>
    </row>
    <row r="38" spans="1:3" x14ac:dyDescent="0.25">
      <c r="A38" s="21" t="s">
        <v>42</v>
      </c>
      <c r="B38" s="19">
        <v>22411518</v>
      </c>
      <c r="C38" s="22">
        <f t="shared" si="1"/>
        <v>3.1003221484104254E-2</v>
      </c>
    </row>
    <row r="39" spans="1:3" x14ac:dyDescent="0.25">
      <c r="A39" s="21" t="s">
        <v>43</v>
      </c>
      <c r="B39" s="19">
        <v>18720060</v>
      </c>
      <c r="C39" s="22">
        <f t="shared" si="1"/>
        <v>2.5896602201409148E-2</v>
      </c>
    </row>
    <row r="40" spans="1:3" x14ac:dyDescent="0.25">
      <c r="A40" s="21" t="s">
        <v>44</v>
      </c>
      <c r="B40" s="19">
        <v>12145461</v>
      </c>
      <c r="C40" s="22">
        <f t="shared" si="1"/>
        <v>1.6801557904714458E-2</v>
      </c>
    </row>
    <row r="41" spans="1:3" x14ac:dyDescent="0.25">
      <c r="A41" s="21" t="s">
        <v>45</v>
      </c>
      <c r="B41" s="19">
        <v>1048794</v>
      </c>
      <c r="C41" s="22">
        <f t="shared" si="1"/>
        <v>1.4508607883321264E-3</v>
      </c>
    </row>
    <row r="42" spans="1:3" x14ac:dyDescent="0.25">
      <c r="A42" s="21" t="s">
        <v>46</v>
      </c>
      <c r="B42" s="19">
        <v>3896030</v>
      </c>
      <c r="C42" s="22">
        <f t="shared" si="1"/>
        <v>5.3896162231721516E-3</v>
      </c>
    </row>
    <row r="43" spans="1:3" x14ac:dyDescent="0.25">
      <c r="A43" s="21" t="s">
        <v>47</v>
      </c>
      <c r="B43" s="19">
        <v>8342547</v>
      </c>
      <c r="C43" s="22">
        <f t="shared" si="1"/>
        <v>1.1540754730783944E-2</v>
      </c>
    </row>
    <row r="44" spans="1:3" x14ac:dyDescent="0.25">
      <c r="A44" s="21" t="s">
        <v>48</v>
      </c>
      <c r="B44" s="19">
        <v>28574166</v>
      </c>
      <c r="C44" s="22">
        <f t="shared" si="1"/>
        <v>3.9528388805325963E-2</v>
      </c>
    </row>
    <row r="45" spans="1:3" x14ac:dyDescent="0.25">
      <c r="A45" s="21" t="s">
        <v>49</v>
      </c>
      <c r="B45" s="19">
        <v>59937822</v>
      </c>
      <c r="C45" s="22">
        <f t="shared" si="1"/>
        <v>8.2915649477238298E-2</v>
      </c>
    </row>
    <row r="46" spans="1:3" x14ac:dyDescent="0.25">
      <c r="A46" s="21" t="s">
        <v>50</v>
      </c>
      <c r="B46" s="19">
        <v>18182102</v>
      </c>
      <c r="C46" s="22">
        <f t="shared" si="1"/>
        <v>2.515241204779502E-2</v>
      </c>
    </row>
    <row r="47" spans="1:3" x14ac:dyDescent="0.25">
      <c r="A47" s="21" t="s">
        <v>51</v>
      </c>
      <c r="B47" s="19">
        <v>18335711</v>
      </c>
      <c r="C47" s="22">
        <f t="shared" si="1"/>
        <v>2.5364908758145108E-2</v>
      </c>
    </row>
    <row r="48" spans="1:3" x14ac:dyDescent="0.25">
      <c r="A48" s="21" t="s">
        <v>52</v>
      </c>
      <c r="B48" s="19">
        <v>13883762</v>
      </c>
      <c r="C48" s="22">
        <f t="shared" si="1"/>
        <v>1.9206255833209972E-2</v>
      </c>
    </row>
    <row r="49" spans="1:3" x14ac:dyDescent="0.25">
      <c r="A49" s="21" t="s">
        <v>53</v>
      </c>
      <c r="B49" s="19">
        <v>9952233</v>
      </c>
      <c r="C49" s="22">
        <f t="shared" si="1"/>
        <v>1.376753167547202E-2</v>
      </c>
    </row>
    <row r="50" spans="1:3" x14ac:dyDescent="0.25">
      <c r="A50" s="21" t="s">
        <v>54</v>
      </c>
      <c r="B50" s="19">
        <v>20413252</v>
      </c>
      <c r="C50" s="22">
        <f t="shared" si="1"/>
        <v>2.8238898095471896E-2</v>
      </c>
    </row>
    <row r="51" spans="1:3" x14ac:dyDescent="0.25">
      <c r="A51" s="21" t="s">
        <v>55</v>
      </c>
      <c r="B51" s="19">
        <v>6884169</v>
      </c>
      <c r="C51" s="22">
        <f t="shared" si="1"/>
        <v>9.5232913826276515E-3</v>
      </c>
    </row>
    <row r="52" spans="1:3" s="7" customFormat="1" ht="15.75" thickBot="1" x14ac:dyDescent="0.3">
      <c r="A52" s="23" t="s">
        <v>56</v>
      </c>
      <c r="B52" s="24">
        <v>722877073</v>
      </c>
      <c r="C52" s="25">
        <f>(B52/$B$52)</f>
        <v>1</v>
      </c>
    </row>
    <row r="54" spans="1:3" ht="45" customHeight="1" x14ac:dyDescent="0.25">
      <c r="A54" s="27" t="s">
        <v>61</v>
      </c>
      <c r="B54" s="27"/>
      <c r="C54" s="27"/>
    </row>
  </sheetData>
  <autoFilter ref="A2:C2"/>
  <mergeCells count="2">
    <mergeCell ref="A54:C54"/>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14a by scope</vt:lpstr>
      <vt:lpstr>14b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14: FY 16 Rural Formula  Program Funds Awarded by Budget Scope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2017-10-13T19:24:10Z</dcterms:created>
  <dcterms:modified xsi:type="dcterms:W3CDTF">2018-06-01T16:09:15Z</dcterms:modified>
</cp:coreProperties>
</file>