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New folder\"/>
    </mc:Choice>
  </mc:AlternateContent>
  <bookViews>
    <workbookView xWindow="0" yWindow="0" windowWidth="23040" windowHeight="9105" firstSheet="1" activeTab="1"/>
  </bookViews>
  <sheets>
    <sheet name="21a by Scope" sheetId="5" state="hidden" r:id="rId1"/>
    <sheet name="21b by City" sheetId="3" r:id="rId2"/>
    <sheet name="21c by State" sheetId="4" r:id="rId3"/>
  </sheets>
  <definedNames>
    <definedName name="_xlnm._FilterDatabase" localSheetId="1" hidden="1">'21b by City'!$A$2:$E$2</definedName>
    <definedName name="_xlnm._FilterDatabase" localSheetId="2" hidden="1">'21c by State'!$A$2:$C$2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E19" i="3"/>
  <c r="C19" i="3"/>
  <c r="B17" i="4"/>
  <c r="B5" i="5" l="1"/>
  <c r="C4" i="4" l="1"/>
  <c r="C5" i="4"/>
  <c r="C7" i="4"/>
  <c r="C8" i="4"/>
  <c r="C10" i="4"/>
  <c r="C13" i="4"/>
  <c r="C14" i="4"/>
  <c r="C15" i="4"/>
  <c r="C17" i="4"/>
  <c r="C16" i="4"/>
  <c r="C12" i="4"/>
  <c r="C11" i="4"/>
  <c r="C9" i="4"/>
  <c r="C6" i="4"/>
  <c r="C3" i="4"/>
</calcChain>
</file>

<file path=xl/sharedStrings.xml><?xml version="1.0" encoding="utf-8"?>
<sst xmlns="http://schemas.openxmlformats.org/spreadsheetml/2006/main" count="66" uniqueCount="44">
  <si>
    <t>Recipient City</t>
  </si>
  <si>
    <t>Recipient State</t>
  </si>
  <si>
    <t>PHOENIX</t>
  </si>
  <si>
    <t>AZ</t>
  </si>
  <si>
    <t>METROPOLITAN PLANNING</t>
  </si>
  <si>
    <t>CA</t>
  </si>
  <si>
    <t>PLANNING - METROPOLITAN PLANNING</t>
  </si>
  <si>
    <t>FL</t>
  </si>
  <si>
    <t>MI</t>
  </si>
  <si>
    <t>DETROIT</t>
  </si>
  <si>
    <t>MINNEAPOLIS</t>
  </si>
  <si>
    <t>MN</t>
  </si>
  <si>
    <t>ALBUQUERQUE</t>
  </si>
  <si>
    <t>NM</t>
  </si>
  <si>
    <t>SALT LAKE CITY</t>
  </si>
  <si>
    <t>UT</t>
  </si>
  <si>
    <t>Grand Total</t>
  </si>
  <si>
    <t>Total FTA Amount</t>
  </si>
  <si>
    <t>Total  Non-FTA Amount</t>
  </si>
  <si>
    <t>Total Budget Amount</t>
  </si>
  <si>
    <t>Total</t>
  </si>
  <si>
    <t>State</t>
  </si>
  <si>
    <t>%</t>
  </si>
  <si>
    <t xml:space="preserve">Budget Scope Name </t>
  </si>
  <si>
    <t>CO</t>
  </si>
  <si>
    <t>ID</t>
  </si>
  <si>
    <t>MO</t>
  </si>
  <si>
    <t>OR</t>
  </si>
  <si>
    <t>TX</t>
  </si>
  <si>
    <t>VA</t>
  </si>
  <si>
    <t>WI</t>
  </si>
  <si>
    <t>ARLINGTON</t>
  </si>
  <si>
    <t>DENVER</t>
  </si>
  <si>
    <t>EUGENE</t>
  </si>
  <si>
    <t>FAIRFAX</t>
  </si>
  <si>
    <t>LOS ANGELES</t>
  </si>
  <si>
    <t>MERIDIAN</t>
  </si>
  <si>
    <t>Miami</t>
  </si>
  <si>
    <t>MILWAUKEE</t>
  </si>
  <si>
    <t>PORTLAND</t>
  </si>
  <si>
    <t>SAINT LOUIS</t>
  </si>
  <si>
    <t>SAN JOSE</t>
  </si>
  <si>
    <t>Table 21: FY 17 Transit Oriented Development Program Funds Awarded by Budget Scope, City, and State</t>
  </si>
  <si>
    <t>****This table only shows the recipient city or state that received funding under this program in FY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</si>
</sst>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44" fontId="0" fillId="0" borderId="0" xfId="0" applyNumberFormat="1"/>
    <xf numFmtId="0" fontId="2" fillId="0" borderId="0" xfId="0" applyFont="1"/>
    <xf numFmtId="0" fontId="0" fillId="0" borderId="4" xfId="0" applyBorder="1"/>
    <xf numFmtId="44" fontId="0" fillId="0" borderId="4" xfId="1" applyFont="1" applyBorder="1"/>
    <xf numFmtId="44" fontId="0" fillId="0" borderId="5" xfId="1" applyFont="1" applyBorder="1"/>
    <xf numFmtId="164" fontId="0" fillId="0" borderId="0" xfId="2" applyNumberFormat="1" applyFont="1"/>
    <xf numFmtId="0" fontId="2" fillId="0" borderId="10" xfId="0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/>
    </xf>
    <xf numFmtId="164" fontId="2" fillId="0" borderId="12" xfId="2" applyNumberFormat="1" applyFont="1" applyFill="1" applyBorder="1" applyAlignment="1">
      <alignment horizontal="center" vertical="center"/>
    </xf>
    <xf numFmtId="164" fontId="0" fillId="0" borderId="6" xfId="2" applyNumberFormat="1" applyFont="1" applyBorder="1"/>
    <xf numFmtId="164" fontId="2" fillId="0" borderId="9" xfId="2" applyNumberFormat="1" applyFont="1" applyBorder="1"/>
    <xf numFmtId="44" fontId="0" fillId="0" borderId="0" xfId="1" applyFont="1"/>
    <xf numFmtId="0" fontId="0" fillId="0" borderId="14" xfId="0" applyBorder="1"/>
    <xf numFmtId="44" fontId="2" fillId="0" borderId="1" xfId="1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44" fontId="2" fillId="0" borderId="7" xfId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3" fillId="0" borderId="0" xfId="0" applyFont="1"/>
    <xf numFmtId="44" fontId="3" fillId="0" borderId="0" xfId="1" applyFont="1"/>
    <xf numFmtId="164" fontId="3" fillId="0" borderId="0" xfId="2" applyNumberFormat="1" applyFont="1"/>
    <xf numFmtId="0" fontId="2" fillId="0" borderId="16" xfId="0" applyFont="1" applyFill="1" applyBorder="1" applyAlignment="1">
      <alignment horizontal="left"/>
    </xf>
    <xf numFmtId="44" fontId="2" fillId="0" borderId="18" xfId="1" applyFont="1" applyBorder="1" applyAlignment="1"/>
    <xf numFmtId="5" fontId="0" fillId="0" borderId="15" xfId="1" applyNumberFormat="1" applyFont="1" applyBorder="1"/>
    <xf numFmtId="5" fontId="2" fillId="0" borderId="19" xfId="1" applyNumberFormat="1" applyFont="1" applyBorder="1"/>
    <xf numFmtId="0" fontId="2" fillId="0" borderId="17" xfId="0" applyFont="1" applyBorder="1" applyAlignment="1">
      <alignment horizontal="left"/>
    </xf>
    <xf numFmtId="5" fontId="0" fillId="0" borderId="5" xfId="1" applyNumberFormat="1" applyFont="1" applyBorder="1" applyAlignment="1">
      <alignment horizontal="left"/>
    </xf>
    <xf numFmtId="5" fontId="0" fillId="0" borderId="6" xfId="1" applyNumberFormat="1" applyFont="1" applyBorder="1" applyAlignment="1">
      <alignment horizontal="left"/>
    </xf>
    <xf numFmtId="5" fontId="2" fillId="0" borderId="8" xfId="1" applyNumberFormat="1" applyFont="1" applyBorder="1" applyAlignment="1">
      <alignment horizontal="left"/>
    </xf>
    <xf numFmtId="5" fontId="0" fillId="0" borderId="13" xfId="0" applyNumberFormat="1" applyBorder="1" applyAlignment="1">
      <alignment horizontal="left"/>
    </xf>
    <xf numFmtId="5" fontId="2" fillId="0" borderId="8" xfId="0" applyNumberFormat="1" applyFont="1" applyBorder="1" applyAlignment="1">
      <alignment horizontal="left"/>
    </xf>
    <xf numFmtId="0" fontId="0" fillId="0" borderId="0" xfId="0" applyAlignment="1"/>
    <xf numFmtId="0" fontId="3" fillId="0" borderId="20" xfId="0" applyFont="1" applyBorder="1" applyAlignment="1">
      <alignment horizontal="center" wrapText="1"/>
    </xf>
    <xf numFmtId="0" fontId="0" fillId="0" borderId="0" xfId="0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 Program FY</a:t>
            </a:r>
            <a:r>
              <a:rPr lang="en-US" baseline="0"/>
              <a:t> 2017 Awards by Scope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'21a by Scope'!$B$2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2E0-4B9B-9BA5-53546AC4DA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2E0-4B9B-9BA5-53546AC4DAD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'21a by Scope'!$A$3:$A$4</c:f>
              <c:strCache>
                <c:ptCount val="2"/>
                <c:pt idx="0">
                  <c:v>METROPOLITAN PLANNING</c:v>
                </c:pt>
                <c:pt idx="1">
                  <c:v>PLANNING - METROPOLITAN PLANNING</c:v>
                </c:pt>
              </c:strCache>
            </c:strRef>
          </c:cat>
          <c:val>
            <c:numRef>
              <c:f>'21a by Scope'!$B$3:$B$4</c:f>
              <c:numCache>
                <c:formatCode>"$"#,##0_);\("$"#,##0\)</c:formatCode>
                <c:ptCount val="2"/>
                <c:pt idx="0">
                  <c:v>13850278</c:v>
                </c:pt>
                <c:pt idx="1">
                  <c:v>850000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0-475E-943D-A336D9A3763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584835</xdr:colOff>
      <xdr:row>1</xdr:row>
      <xdr:rowOff>0</xdr:rowOff>
    </xdr:from>
    <xdr:to>
      <xdr:col>11</xdr:col>
      <xdr:colOff>428625</xdr:colOff>
      <xdr:row>19</xdr:row>
      <xdr:rowOff>41910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23B166-3EB7-49E6-9A7A-760442E091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/>
  </sheetViews>
  <sheetFormatPr defaultRowHeight="15" x14ac:dyDescent="0.25"/>
  <cols>
    <col min="1" max="1" width="42" bestFit="1" customWidth="1"/>
    <col min="2" max="2" width="15.28515625" style="12" bestFit="1" customWidth="1"/>
    <col min="3" max="3" width="8.85546875" style="6"/>
  </cols>
  <sheetData>
    <row r="1" spans="1:4" s="19" customFormat="1" ht="21" x14ac:dyDescent="0.35">
      <c r="A1" s="19" t="s">
        <v>42</v>
      </c>
      <c r="C1" s="20"/>
      <c r="D1" s="21"/>
    </row>
    <row r="2" spans="1:4" x14ac:dyDescent="0.25">
      <c r="A2" s="26" t="s">
        <v>23</v>
      </c>
      <c r="B2" s="23" t="s">
        <v>20</v>
      </c>
    </row>
    <row r="3" spans="1:4" x14ac:dyDescent="0.25">
      <c r="A3" s="13" t="s">
        <v>4</v>
      </c>
      <c r="B3" s="24">
        <v>13850278</v>
      </c>
    </row>
    <row r="4" spans="1:4" x14ac:dyDescent="0.25">
      <c r="A4" s="13" t="s">
        <v>6</v>
      </c>
      <c r="B4" s="24">
        <v>850000</v>
      </c>
    </row>
    <row r="5" spans="1:4" ht="15.75" thickBot="1" x14ac:dyDescent="0.3">
      <c r="A5" s="22" t="s">
        <v>16</v>
      </c>
      <c r="B5" s="25">
        <f>SUM(B3:B4)</f>
        <v>14700278</v>
      </c>
    </row>
  </sheetData>
  <sortState ref="A2:B5">
    <sortCondition descending="1" ref="B5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>
      <pane ySplit="2" topLeftCell="A3" activePane="bottomLeft" state="frozen"/>
      <selection pane="bottomLeft" sqref="A1:E1"/>
    </sheetView>
  </sheetViews>
  <sheetFormatPr defaultRowHeight="15" x14ac:dyDescent="0.25"/>
  <cols>
    <col min="1" max="1" width="16.7109375" bestFit="1" customWidth="1"/>
    <col min="2" max="2" width="15" bestFit="1" customWidth="1"/>
    <col min="3" max="3" width="17.7109375" bestFit="1" customWidth="1"/>
    <col min="4" max="4" width="22.42578125" bestFit="1" customWidth="1"/>
    <col min="5" max="5" width="20.5703125" bestFit="1" customWidth="1"/>
  </cols>
  <sheetData>
    <row r="1" spans="1:5" s="19" customFormat="1" ht="64.900000000000006" customHeight="1" thickBot="1" x14ac:dyDescent="0.4">
      <c r="A1" s="33" t="s">
        <v>42</v>
      </c>
      <c r="B1" s="33"/>
      <c r="C1" s="33"/>
      <c r="D1" s="33"/>
      <c r="E1" s="33"/>
    </row>
    <row r="2" spans="1:5" x14ac:dyDescent="0.25">
      <c r="A2" s="14" t="s">
        <v>0</v>
      </c>
      <c r="B2" s="15" t="s">
        <v>1</v>
      </c>
      <c r="C2" s="15" t="s">
        <v>17</v>
      </c>
      <c r="D2" s="15" t="s">
        <v>18</v>
      </c>
      <c r="E2" s="16" t="s">
        <v>19</v>
      </c>
    </row>
    <row r="3" spans="1:5" x14ac:dyDescent="0.25">
      <c r="A3" s="4" t="s">
        <v>2</v>
      </c>
      <c r="B3" s="5" t="s">
        <v>3</v>
      </c>
      <c r="C3" s="27">
        <v>2000000</v>
      </c>
      <c r="D3" s="27">
        <v>500000</v>
      </c>
      <c r="E3" s="28">
        <v>2500000</v>
      </c>
    </row>
    <row r="4" spans="1:5" x14ac:dyDescent="0.25">
      <c r="A4" s="4" t="s">
        <v>35</v>
      </c>
      <c r="B4" s="5" t="s">
        <v>5</v>
      </c>
      <c r="C4" s="27">
        <v>2000000</v>
      </c>
      <c r="D4" s="27">
        <v>500000</v>
      </c>
      <c r="E4" s="28">
        <v>2500000</v>
      </c>
    </row>
    <row r="5" spans="1:5" x14ac:dyDescent="0.25">
      <c r="A5" s="4" t="s">
        <v>41</v>
      </c>
      <c r="B5" s="5" t="s">
        <v>5</v>
      </c>
      <c r="C5" s="27">
        <v>1520000</v>
      </c>
      <c r="D5" s="27">
        <v>380000</v>
      </c>
      <c r="E5" s="28">
        <v>1900000</v>
      </c>
    </row>
    <row r="6" spans="1:5" x14ac:dyDescent="0.25">
      <c r="A6" s="4" t="s">
        <v>32</v>
      </c>
      <c r="B6" s="5" t="s">
        <v>24</v>
      </c>
      <c r="C6" s="27">
        <v>1350000</v>
      </c>
      <c r="D6" s="27">
        <v>450000</v>
      </c>
      <c r="E6" s="28">
        <v>1800000</v>
      </c>
    </row>
    <row r="7" spans="1:5" x14ac:dyDescent="0.25">
      <c r="A7" s="4" t="s">
        <v>37</v>
      </c>
      <c r="B7" s="5" t="s">
        <v>7</v>
      </c>
      <c r="C7" s="27">
        <v>960000</v>
      </c>
      <c r="D7" s="27">
        <v>240000</v>
      </c>
      <c r="E7" s="28">
        <v>1200000</v>
      </c>
    </row>
    <row r="8" spans="1:5" x14ac:dyDescent="0.25">
      <c r="A8" s="4" t="s">
        <v>36</v>
      </c>
      <c r="B8" s="5" t="s">
        <v>25</v>
      </c>
      <c r="C8" s="27">
        <v>279000</v>
      </c>
      <c r="D8" s="27">
        <v>69750</v>
      </c>
      <c r="E8" s="28">
        <v>348750</v>
      </c>
    </row>
    <row r="9" spans="1:5" x14ac:dyDescent="0.25">
      <c r="A9" s="4" t="s">
        <v>9</v>
      </c>
      <c r="B9" s="5" t="s">
        <v>8</v>
      </c>
      <c r="C9" s="27">
        <v>300000</v>
      </c>
      <c r="D9" s="27">
        <v>75000</v>
      </c>
      <c r="E9" s="28">
        <v>375000</v>
      </c>
    </row>
    <row r="10" spans="1:5" x14ac:dyDescent="0.25">
      <c r="A10" s="4" t="s">
        <v>10</v>
      </c>
      <c r="B10" s="5" t="s">
        <v>11</v>
      </c>
      <c r="C10" s="27">
        <v>1200000</v>
      </c>
      <c r="D10" s="27">
        <v>652500</v>
      </c>
      <c r="E10" s="28">
        <v>1852500</v>
      </c>
    </row>
    <row r="11" spans="1:5" x14ac:dyDescent="0.25">
      <c r="A11" s="4" t="s">
        <v>40</v>
      </c>
      <c r="B11" s="5" t="s">
        <v>26</v>
      </c>
      <c r="C11" s="27">
        <v>374278</v>
      </c>
      <c r="D11" s="27">
        <v>155722</v>
      </c>
      <c r="E11" s="28">
        <v>530000</v>
      </c>
    </row>
    <row r="12" spans="1:5" x14ac:dyDescent="0.25">
      <c r="A12" s="4" t="s">
        <v>12</v>
      </c>
      <c r="B12" s="5" t="s">
        <v>13</v>
      </c>
      <c r="C12" s="27">
        <v>572000</v>
      </c>
      <c r="D12" s="27">
        <v>143000</v>
      </c>
      <c r="E12" s="28">
        <v>715000</v>
      </c>
    </row>
    <row r="13" spans="1:5" x14ac:dyDescent="0.25">
      <c r="A13" s="4" t="s">
        <v>33</v>
      </c>
      <c r="B13" s="5" t="s">
        <v>27</v>
      </c>
      <c r="C13" s="27">
        <v>450000</v>
      </c>
      <c r="D13" s="27">
        <v>114000</v>
      </c>
      <c r="E13" s="28">
        <v>564000</v>
      </c>
    </row>
    <row r="14" spans="1:5" x14ac:dyDescent="0.25">
      <c r="A14" s="4" t="s">
        <v>39</v>
      </c>
      <c r="B14" s="5" t="s">
        <v>27</v>
      </c>
      <c r="C14" s="27">
        <v>895000</v>
      </c>
      <c r="D14" s="27">
        <v>223751</v>
      </c>
      <c r="E14" s="28">
        <v>1118751</v>
      </c>
    </row>
    <row r="15" spans="1:5" x14ac:dyDescent="0.25">
      <c r="A15" s="4" t="s">
        <v>31</v>
      </c>
      <c r="B15" s="5" t="s">
        <v>28</v>
      </c>
      <c r="C15" s="27">
        <v>1400000</v>
      </c>
      <c r="D15" s="27">
        <v>350000</v>
      </c>
      <c r="E15" s="28">
        <v>1750000</v>
      </c>
    </row>
    <row r="16" spans="1:5" x14ac:dyDescent="0.25">
      <c r="A16" s="4" t="s">
        <v>14</v>
      </c>
      <c r="B16" s="5" t="s">
        <v>15</v>
      </c>
      <c r="C16" s="27">
        <v>250000</v>
      </c>
      <c r="D16" s="27">
        <v>62500</v>
      </c>
      <c r="E16" s="28">
        <v>312500</v>
      </c>
    </row>
    <row r="17" spans="1:5" x14ac:dyDescent="0.25">
      <c r="A17" s="4" t="s">
        <v>34</v>
      </c>
      <c r="B17" s="5" t="s">
        <v>29</v>
      </c>
      <c r="C17" s="27">
        <v>400000</v>
      </c>
      <c r="D17" s="27">
        <v>400000</v>
      </c>
      <c r="E17" s="28">
        <v>800000</v>
      </c>
    </row>
    <row r="18" spans="1:5" x14ac:dyDescent="0.25">
      <c r="A18" s="4" t="s">
        <v>38</v>
      </c>
      <c r="B18" s="5" t="s">
        <v>30</v>
      </c>
      <c r="C18" s="27">
        <v>750000</v>
      </c>
      <c r="D18" s="27">
        <v>230000</v>
      </c>
      <c r="E18" s="28">
        <v>980000</v>
      </c>
    </row>
    <row r="19" spans="1:5" ht="15.75" thickBot="1" x14ac:dyDescent="0.3">
      <c r="A19" s="17" t="s">
        <v>16</v>
      </c>
      <c r="B19" s="29"/>
      <c r="C19" s="29">
        <f>SUM(C3:C18)</f>
        <v>14700278</v>
      </c>
      <c r="D19" s="29">
        <f t="shared" ref="D19:E19" si="0">SUM(D3:D18)</f>
        <v>4546223</v>
      </c>
      <c r="E19" s="29">
        <f t="shared" si="0"/>
        <v>19246501</v>
      </c>
    </row>
    <row r="21" spans="1:5" x14ac:dyDescent="0.25">
      <c r="A21" s="32" t="s">
        <v>43</v>
      </c>
      <c r="B21" s="32"/>
      <c r="C21" s="32"/>
      <c r="D21" s="32"/>
      <c r="E21" s="32"/>
    </row>
  </sheetData>
  <autoFilter ref="A2:E2"/>
  <sortState ref="A3:E18">
    <sortCondition ref="B2"/>
  </sortState>
  <mergeCells count="2">
    <mergeCell ref="A21:E21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workbookViewId="0">
      <pane ySplit="2" topLeftCell="A3" activePane="bottomLeft" state="frozen"/>
      <selection pane="bottomLeft" sqref="A1:C1"/>
    </sheetView>
  </sheetViews>
  <sheetFormatPr defaultRowHeight="15" x14ac:dyDescent="0.25"/>
  <cols>
    <col min="1" max="1" width="14.7109375" customWidth="1"/>
    <col min="2" max="2" width="20.28515625" style="1" customWidth="1"/>
    <col min="3" max="3" width="14.7109375" style="6" customWidth="1"/>
  </cols>
  <sheetData>
    <row r="1" spans="1:4" s="19" customFormat="1" ht="77.45" customHeight="1" thickBot="1" x14ac:dyDescent="0.4">
      <c r="A1" s="33" t="s">
        <v>42</v>
      </c>
      <c r="B1" s="33"/>
      <c r="C1" s="33"/>
      <c r="D1" s="21"/>
    </row>
    <row r="2" spans="1:4" ht="28.9" customHeight="1" thickBot="1" x14ac:dyDescent="0.3">
      <c r="A2" s="7" t="s">
        <v>21</v>
      </c>
      <c r="B2" s="8" t="s">
        <v>17</v>
      </c>
      <c r="C2" s="9" t="s">
        <v>22</v>
      </c>
    </row>
    <row r="3" spans="1:4" x14ac:dyDescent="0.25">
      <c r="A3" s="3" t="s">
        <v>3</v>
      </c>
      <c r="B3" s="30">
        <v>2000000</v>
      </c>
      <c r="C3" s="10">
        <f t="shared" ref="C3:C17" si="0">(B3/$B$17)</f>
        <v>0.13605184881537613</v>
      </c>
    </row>
    <row r="4" spans="1:4" x14ac:dyDescent="0.25">
      <c r="A4" s="3" t="s">
        <v>5</v>
      </c>
      <c r="B4" s="30">
        <v>3520000</v>
      </c>
      <c r="C4" s="10">
        <f t="shared" si="0"/>
        <v>0.239451253915062</v>
      </c>
    </row>
    <row r="5" spans="1:4" x14ac:dyDescent="0.25">
      <c r="A5" s="3" t="s">
        <v>24</v>
      </c>
      <c r="B5" s="30">
        <v>1350000</v>
      </c>
      <c r="C5" s="10">
        <f t="shared" si="0"/>
        <v>9.1834997950378902E-2</v>
      </c>
    </row>
    <row r="6" spans="1:4" x14ac:dyDescent="0.25">
      <c r="A6" s="3" t="s">
        <v>7</v>
      </c>
      <c r="B6" s="30">
        <v>960000</v>
      </c>
      <c r="C6" s="10">
        <f t="shared" si="0"/>
        <v>6.5304887431380548E-2</v>
      </c>
    </row>
    <row r="7" spans="1:4" x14ac:dyDescent="0.25">
      <c r="A7" s="3" t="s">
        <v>25</v>
      </c>
      <c r="B7" s="30">
        <v>279000</v>
      </c>
      <c r="C7" s="10">
        <f t="shared" si="0"/>
        <v>1.8979232909744972E-2</v>
      </c>
    </row>
    <row r="8" spans="1:4" x14ac:dyDescent="0.25">
      <c r="A8" s="3" t="s">
        <v>8</v>
      </c>
      <c r="B8" s="30">
        <v>300000</v>
      </c>
      <c r="C8" s="10">
        <f t="shared" si="0"/>
        <v>2.0407777322306423E-2</v>
      </c>
    </row>
    <row r="9" spans="1:4" x14ac:dyDescent="0.25">
      <c r="A9" s="3" t="s">
        <v>11</v>
      </c>
      <c r="B9" s="30">
        <v>1200000</v>
      </c>
      <c r="C9" s="10">
        <f t="shared" si="0"/>
        <v>8.1631109289225692E-2</v>
      </c>
    </row>
    <row r="10" spans="1:4" x14ac:dyDescent="0.25">
      <c r="A10" s="3" t="s">
        <v>26</v>
      </c>
      <c r="B10" s="30">
        <v>374278</v>
      </c>
      <c r="C10" s="10">
        <f t="shared" si="0"/>
        <v>2.5460606935460678E-2</v>
      </c>
    </row>
    <row r="11" spans="1:4" x14ac:dyDescent="0.25">
      <c r="A11" s="3" t="s">
        <v>13</v>
      </c>
      <c r="B11" s="30">
        <v>572000</v>
      </c>
      <c r="C11" s="10">
        <f t="shared" si="0"/>
        <v>3.8910828761197579E-2</v>
      </c>
    </row>
    <row r="12" spans="1:4" x14ac:dyDescent="0.25">
      <c r="A12" s="3" t="s">
        <v>27</v>
      </c>
      <c r="B12" s="30">
        <v>1345000</v>
      </c>
      <c r="C12" s="10">
        <f t="shared" si="0"/>
        <v>9.1494868328340459E-2</v>
      </c>
    </row>
    <row r="13" spans="1:4" x14ac:dyDescent="0.25">
      <c r="A13" s="3" t="s">
        <v>28</v>
      </c>
      <c r="B13" s="30">
        <v>1400000</v>
      </c>
      <c r="C13" s="10">
        <f t="shared" si="0"/>
        <v>9.5236294170763305E-2</v>
      </c>
    </row>
    <row r="14" spans="1:4" x14ac:dyDescent="0.25">
      <c r="A14" s="3" t="s">
        <v>15</v>
      </c>
      <c r="B14" s="30">
        <v>250000</v>
      </c>
      <c r="C14" s="10">
        <f t="shared" si="0"/>
        <v>1.7006481101922016E-2</v>
      </c>
    </row>
    <row r="15" spans="1:4" x14ac:dyDescent="0.25">
      <c r="A15" s="3" t="s">
        <v>29</v>
      </c>
      <c r="B15" s="30">
        <v>400000</v>
      </c>
      <c r="C15" s="10">
        <f t="shared" si="0"/>
        <v>2.721036976307523E-2</v>
      </c>
    </row>
    <row r="16" spans="1:4" x14ac:dyDescent="0.25">
      <c r="A16" s="3" t="s">
        <v>30</v>
      </c>
      <c r="B16" s="30">
        <v>750000</v>
      </c>
      <c r="C16" s="10">
        <f t="shared" si="0"/>
        <v>5.1019443305766056E-2</v>
      </c>
    </row>
    <row r="17" spans="1:3" s="2" customFormat="1" ht="15.75" thickBot="1" x14ac:dyDescent="0.3">
      <c r="A17" s="18" t="s">
        <v>16</v>
      </c>
      <c r="B17" s="31">
        <f>SUM(B3:B16)</f>
        <v>14700278</v>
      </c>
      <c r="C17" s="11">
        <f t="shared" si="0"/>
        <v>1</v>
      </c>
    </row>
    <row r="19" spans="1:3" ht="30.75" customHeight="1" x14ac:dyDescent="0.25">
      <c r="A19" s="34" t="s">
        <v>43</v>
      </c>
      <c r="B19" s="34"/>
      <c r="C19" s="34"/>
    </row>
  </sheetData>
  <autoFilter ref="A2:C2"/>
  <mergeCells count="2">
    <mergeCell ref="A19:C19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21a by Scope</vt:lpstr>
      <vt:lpstr>21b by City</vt:lpstr>
      <vt:lpstr>21c by State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21: FY 17 Transit Oriented Development Program Funds Awarded by Budget Scope, City, and State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USDOT_User</cp:lastModifiedBy>
  <dcterms:created xsi:type="dcterms:W3CDTF">2017-10-13T19:47:02Z</dcterms:created>
  <dcterms:modified xsi:type="dcterms:W3CDTF">2019-02-20T18:13:42Z</dcterms:modified>
</cp:coreProperties>
</file>