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://our.dot.gov/office/fta.tcr/tcr/Shared Documents/HQ Division Working Folder/EEO Circular Rollout/Excel Charts/"/>
    </mc:Choice>
  </mc:AlternateContent>
  <bookViews>
    <workbookView xWindow="0" yWindow="0" windowWidth="28920" windowHeight="12810" tabRatio="500" activeTab="5"/>
  </bookViews>
  <sheets>
    <sheet name="Instructions" sheetId="11" r:id="rId1"/>
    <sheet name="Hires" sheetId="7" r:id="rId2"/>
    <sheet name="Promotions" sheetId="8" r:id="rId3"/>
    <sheet name="Training" sheetId="10" r:id="rId4"/>
    <sheet name="Terminations" sheetId="1" r:id="rId5"/>
    <sheet name="Discipline" sheetId="12" r:id="rId6"/>
  </sheets>
  <externalReferences>
    <externalReference r:id="rId7"/>
  </externalReferences>
  <definedNames>
    <definedName name="_GoBack" localSheetId="0">Instructions!$A$1</definedName>
    <definedName name="JOB_GUIDE_2014">[1]JOB_GUIDE_2014!$D$1:$F$820</definedName>
    <definedName name="_xlnm.Print_Area" localSheetId="1">Hires!$A$1:$Q$78</definedName>
    <definedName name="_xlnm.Print_Area" localSheetId="2">Promotions!$A$1:$Q$80</definedName>
    <definedName name="_xlnm.Print_Area" localSheetId="4">Terminations!$A$1:$Q$86</definedName>
    <definedName name="_xlnm.Print_Area" localSheetId="3">Training!$A$1:$Q$62</definedName>
    <definedName name="_xlnm.Print_Titles" localSheetId="1">Hires!$1:$2</definedName>
    <definedName name="_xlnm.Print_Titles" localSheetId="2">Promotions!$1:$2</definedName>
    <definedName name="_xlnm.Print_Titles" localSheetId="4">Terminations!$1:$2</definedName>
    <definedName name="_xlnm.Print_Titles" localSheetId="3">Training!$1:$2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361" i="12" l="1"/>
  <c r="P361" i="12"/>
  <c r="O361" i="12"/>
  <c r="N361" i="12"/>
  <c r="M361" i="12"/>
  <c r="L361" i="12"/>
  <c r="K361" i="12"/>
  <c r="J361" i="12"/>
  <c r="I361" i="12"/>
  <c r="H361" i="12"/>
  <c r="G361" i="12"/>
  <c r="F361" i="12"/>
  <c r="Q359" i="12"/>
  <c r="P359" i="12"/>
  <c r="O359" i="12"/>
  <c r="N359" i="12"/>
  <c r="M359" i="12"/>
  <c r="L359" i="12"/>
  <c r="K359" i="12"/>
  <c r="J359" i="12"/>
  <c r="I359" i="12"/>
  <c r="H359" i="12"/>
  <c r="G359" i="12"/>
  <c r="F359" i="12"/>
  <c r="Q356" i="12"/>
  <c r="P356" i="12"/>
  <c r="O356" i="12"/>
  <c r="N356" i="12"/>
  <c r="M356" i="12"/>
  <c r="L356" i="12"/>
  <c r="K356" i="12"/>
  <c r="J356" i="12"/>
  <c r="I356" i="12"/>
  <c r="H356" i="12"/>
  <c r="G356" i="12"/>
  <c r="F356" i="12"/>
  <c r="E356" i="12"/>
  <c r="D356" i="12"/>
  <c r="Q354" i="12"/>
  <c r="P354" i="12"/>
  <c r="O354" i="12"/>
  <c r="N354" i="12"/>
  <c r="M354" i="12"/>
  <c r="L354" i="12"/>
  <c r="K354" i="12"/>
  <c r="J354" i="12"/>
  <c r="I354" i="12"/>
  <c r="H354" i="12"/>
  <c r="G354" i="12"/>
  <c r="F354" i="12"/>
  <c r="Q352" i="12"/>
  <c r="P352" i="12"/>
  <c r="O352" i="12"/>
  <c r="N352" i="12"/>
  <c r="M352" i="12"/>
  <c r="L352" i="12"/>
  <c r="K352" i="12"/>
  <c r="J352" i="12"/>
  <c r="I352" i="12"/>
  <c r="H352" i="12"/>
  <c r="G352" i="12"/>
  <c r="F352" i="12"/>
  <c r="Q349" i="12"/>
  <c r="P349" i="12"/>
  <c r="O349" i="12"/>
  <c r="N349" i="12"/>
  <c r="M349" i="12"/>
  <c r="L349" i="12"/>
  <c r="K349" i="12"/>
  <c r="J349" i="12"/>
  <c r="I349" i="12"/>
  <c r="H349" i="12"/>
  <c r="G349" i="12"/>
  <c r="F349" i="12"/>
  <c r="E349" i="12"/>
  <c r="D349" i="12"/>
  <c r="Q347" i="12"/>
  <c r="P347" i="12"/>
  <c r="O347" i="12"/>
  <c r="N347" i="12"/>
  <c r="M347" i="12"/>
  <c r="L347" i="12"/>
  <c r="K347" i="12"/>
  <c r="J347" i="12"/>
  <c r="I347" i="12"/>
  <c r="H347" i="12"/>
  <c r="G347" i="12"/>
  <c r="F347" i="12"/>
  <c r="Q345" i="12"/>
  <c r="P345" i="12"/>
  <c r="O345" i="12"/>
  <c r="N345" i="12"/>
  <c r="M345" i="12"/>
  <c r="L345" i="12"/>
  <c r="K345" i="12"/>
  <c r="J345" i="12"/>
  <c r="I345" i="12"/>
  <c r="H345" i="12"/>
  <c r="G345" i="12"/>
  <c r="F345" i="12"/>
  <c r="Q342" i="12"/>
  <c r="P342" i="12"/>
  <c r="O342" i="12"/>
  <c r="N342" i="12"/>
  <c r="M342" i="12"/>
  <c r="L342" i="12"/>
  <c r="K342" i="12"/>
  <c r="J342" i="12"/>
  <c r="I342" i="12"/>
  <c r="H342" i="12"/>
  <c r="G342" i="12"/>
  <c r="F342" i="12"/>
  <c r="E342" i="12"/>
  <c r="D342" i="12"/>
  <c r="Q340" i="12"/>
  <c r="P340" i="12"/>
  <c r="O340" i="12"/>
  <c r="N340" i="12"/>
  <c r="M340" i="12"/>
  <c r="L340" i="12"/>
  <c r="K340" i="12"/>
  <c r="J340" i="12"/>
  <c r="I340" i="12"/>
  <c r="H340" i="12"/>
  <c r="G340" i="12"/>
  <c r="F340" i="12"/>
  <c r="Q338" i="12"/>
  <c r="P338" i="12"/>
  <c r="O338" i="12"/>
  <c r="N338" i="12"/>
  <c r="M338" i="12"/>
  <c r="L338" i="12"/>
  <c r="K338" i="12"/>
  <c r="J338" i="12"/>
  <c r="I338" i="12"/>
  <c r="H338" i="12"/>
  <c r="G338" i="12"/>
  <c r="F338" i="12"/>
  <c r="Q335" i="12"/>
  <c r="P335" i="12"/>
  <c r="O335" i="12"/>
  <c r="N335" i="12"/>
  <c r="M335" i="12"/>
  <c r="L335" i="12"/>
  <c r="K335" i="12"/>
  <c r="J335" i="12"/>
  <c r="I335" i="12"/>
  <c r="H335" i="12"/>
  <c r="G335" i="12"/>
  <c r="F335" i="12"/>
  <c r="E335" i="12"/>
  <c r="D335" i="12"/>
  <c r="Q333" i="12"/>
  <c r="P333" i="12"/>
  <c r="O333" i="12"/>
  <c r="N333" i="12"/>
  <c r="M333" i="12"/>
  <c r="L333" i="12"/>
  <c r="K333" i="12"/>
  <c r="J333" i="12"/>
  <c r="I333" i="12"/>
  <c r="H333" i="12"/>
  <c r="G333" i="12"/>
  <c r="F333" i="12"/>
  <c r="Q331" i="12"/>
  <c r="P331" i="12"/>
  <c r="O331" i="12"/>
  <c r="N331" i="12"/>
  <c r="M331" i="12"/>
  <c r="L331" i="12"/>
  <c r="K331" i="12"/>
  <c r="J331" i="12"/>
  <c r="I331" i="12"/>
  <c r="H331" i="12"/>
  <c r="G331" i="12"/>
  <c r="F331" i="12"/>
  <c r="Q328" i="12"/>
  <c r="P328" i="12"/>
  <c r="O328" i="12"/>
  <c r="N328" i="12"/>
  <c r="M328" i="12"/>
  <c r="L328" i="12"/>
  <c r="K328" i="12"/>
  <c r="J328" i="12"/>
  <c r="I328" i="12"/>
  <c r="H328" i="12"/>
  <c r="G328" i="12"/>
  <c r="F328" i="12"/>
  <c r="E328" i="12"/>
  <c r="D328" i="12"/>
  <c r="F326" i="12"/>
  <c r="G326" i="12"/>
  <c r="H326" i="12"/>
  <c r="I326" i="12"/>
  <c r="J326" i="12"/>
  <c r="K326" i="12"/>
  <c r="L326" i="12"/>
  <c r="M326" i="12"/>
  <c r="N326" i="12"/>
  <c r="O326" i="12"/>
  <c r="P326" i="12"/>
  <c r="Q326" i="12"/>
  <c r="F324" i="12"/>
  <c r="G324" i="12"/>
  <c r="H324" i="12"/>
  <c r="I324" i="12"/>
  <c r="J324" i="12"/>
  <c r="K324" i="12"/>
  <c r="L324" i="12"/>
  <c r="M324" i="12"/>
  <c r="N324" i="12"/>
  <c r="O324" i="12"/>
  <c r="P324" i="12"/>
  <c r="Q324" i="12"/>
  <c r="D321" i="12"/>
  <c r="E321" i="12"/>
  <c r="F321" i="12"/>
  <c r="G321" i="12"/>
  <c r="H321" i="12"/>
  <c r="I321" i="12"/>
  <c r="J321" i="12"/>
  <c r="K321" i="12"/>
  <c r="L321" i="12"/>
  <c r="M321" i="12"/>
  <c r="N321" i="12"/>
  <c r="O321" i="12"/>
  <c r="P321" i="12"/>
  <c r="Q321" i="12"/>
  <c r="Q316" i="12"/>
  <c r="P316" i="12"/>
  <c r="O316" i="12"/>
  <c r="N316" i="12"/>
  <c r="M316" i="12"/>
  <c r="L316" i="12"/>
  <c r="K316" i="12"/>
  <c r="J316" i="12"/>
  <c r="I316" i="12"/>
  <c r="H316" i="12"/>
  <c r="G316" i="12"/>
  <c r="F316" i="12"/>
  <c r="E316" i="12"/>
  <c r="D316" i="12"/>
  <c r="Q314" i="12"/>
  <c r="P314" i="12"/>
  <c r="O314" i="12"/>
  <c r="N314" i="12"/>
  <c r="M314" i="12"/>
  <c r="L314" i="12"/>
  <c r="K314" i="12"/>
  <c r="J314" i="12"/>
  <c r="I314" i="12"/>
  <c r="H314" i="12"/>
  <c r="G314" i="12"/>
  <c r="F314" i="12"/>
  <c r="E314" i="12"/>
  <c r="D314" i="12"/>
  <c r="Q311" i="12"/>
  <c r="P311" i="12"/>
  <c r="O311" i="12"/>
  <c r="N311" i="12"/>
  <c r="M311" i="12"/>
  <c r="L311" i="12"/>
  <c r="K311" i="12"/>
  <c r="J311" i="12"/>
  <c r="I311" i="12"/>
  <c r="H311" i="12"/>
  <c r="G311" i="12"/>
  <c r="F311" i="12"/>
  <c r="E311" i="12"/>
  <c r="D311" i="12"/>
  <c r="Q309" i="12"/>
  <c r="P309" i="12"/>
  <c r="O309" i="12"/>
  <c r="N309" i="12"/>
  <c r="M309" i="12"/>
  <c r="L309" i="12"/>
  <c r="K309" i="12"/>
  <c r="J309" i="12"/>
  <c r="I309" i="12"/>
  <c r="H309" i="12"/>
  <c r="G309" i="12"/>
  <c r="F309" i="12"/>
  <c r="E309" i="12"/>
  <c r="D309" i="12"/>
  <c r="Q307" i="12"/>
  <c r="P307" i="12"/>
  <c r="O307" i="12"/>
  <c r="N307" i="12"/>
  <c r="M307" i="12"/>
  <c r="L307" i="12"/>
  <c r="K307" i="12"/>
  <c r="J307" i="12"/>
  <c r="I307" i="12"/>
  <c r="H307" i="12"/>
  <c r="G307" i="12"/>
  <c r="F307" i="12"/>
  <c r="E307" i="12"/>
  <c r="D307" i="12"/>
  <c r="Q304" i="12"/>
  <c r="P304" i="12"/>
  <c r="O304" i="12"/>
  <c r="N304" i="12"/>
  <c r="M304" i="12"/>
  <c r="L304" i="12"/>
  <c r="K304" i="12"/>
  <c r="J304" i="12"/>
  <c r="I304" i="12"/>
  <c r="H304" i="12"/>
  <c r="G304" i="12"/>
  <c r="F304" i="12"/>
  <c r="E304" i="12"/>
  <c r="D304" i="12"/>
  <c r="Q302" i="12"/>
  <c r="P302" i="12"/>
  <c r="O302" i="12"/>
  <c r="N302" i="12"/>
  <c r="M302" i="12"/>
  <c r="L302" i="12"/>
  <c r="K302" i="12"/>
  <c r="J302" i="12"/>
  <c r="I302" i="12"/>
  <c r="H302" i="12"/>
  <c r="G302" i="12"/>
  <c r="F302" i="12"/>
  <c r="E302" i="12"/>
  <c r="D302" i="12"/>
  <c r="Q300" i="12"/>
  <c r="P300" i="12"/>
  <c r="O300" i="12"/>
  <c r="N300" i="12"/>
  <c r="M300" i="12"/>
  <c r="L300" i="12"/>
  <c r="K300" i="12"/>
  <c r="J300" i="12"/>
  <c r="I300" i="12"/>
  <c r="H300" i="12"/>
  <c r="G300" i="12"/>
  <c r="F300" i="12"/>
  <c r="E300" i="12"/>
  <c r="D300" i="12"/>
  <c r="Q297" i="12"/>
  <c r="P297" i="12"/>
  <c r="O297" i="12"/>
  <c r="N297" i="12"/>
  <c r="M297" i="12"/>
  <c r="L297" i="12"/>
  <c r="K297" i="12"/>
  <c r="J297" i="12"/>
  <c r="I297" i="12"/>
  <c r="H297" i="12"/>
  <c r="G297" i="12"/>
  <c r="F297" i="12"/>
  <c r="E297" i="12"/>
  <c r="D297" i="12"/>
  <c r="Q295" i="12"/>
  <c r="P295" i="12"/>
  <c r="O295" i="12"/>
  <c r="N295" i="12"/>
  <c r="M295" i="12"/>
  <c r="L295" i="12"/>
  <c r="K295" i="12"/>
  <c r="J295" i="12"/>
  <c r="I295" i="12"/>
  <c r="H295" i="12"/>
  <c r="G295" i="12"/>
  <c r="F295" i="12"/>
  <c r="E295" i="12"/>
  <c r="D295" i="12"/>
  <c r="Q293" i="12"/>
  <c r="P293" i="12"/>
  <c r="O293" i="12"/>
  <c r="N293" i="12"/>
  <c r="M293" i="12"/>
  <c r="L293" i="12"/>
  <c r="K293" i="12"/>
  <c r="J293" i="12"/>
  <c r="I293" i="12"/>
  <c r="H293" i="12"/>
  <c r="G293" i="12"/>
  <c r="F293" i="12"/>
  <c r="E293" i="12"/>
  <c r="D293" i="12"/>
  <c r="Q290" i="12"/>
  <c r="P290" i="12"/>
  <c r="O290" i="12"/>
  <c r="N290" i="12"/>
  <c r="M290" i="12"/>
  <c r="L290" i="12"/>
  <c r="K290" i="12"/>
  <c r="J290" i="12"/>
  <c r="I290" i="12"/>
  <c r="H290" i="12"/>
  <c r="G290" i="12"/>
  <c r="F290" i="12"/>
  <c r="E290" i="12"/>
  <c r="D290" i="12"/>
  <c r="Q288" i="12"/>
  <c r="P288" i="12"/>
  <c r="O288" i="12"/>
  <c r="N288" i="12"/>
  <c r="M288" i="12"/>
  <c r="L288" i="12"/>
  <c r="K288" i="12"/>
  <c r="J288" i="12"/>
  <c r="I288" i="12"/>
  <c r="H288" i="12"/>
  <c r="G288" i="12"/>
  <c r="F288" i="12"/>
  <c r="E288" i="12"/>
  <c r="D288" i="12"/>
  <c r="Q286" i="12"/>
  <c r="P286" i="12"/>
  <c r="O286" i="12"/>
  <c r="N286" i="12"/>
  <c r="M286" i="12"/>
  <c r="L286" i="12"/>
  <c r="K286" i="12"/>
  <c r="J286" i="12"/>
  <c r="I286" i="12"/>
  <c r="H286" i="12"/>
  <c r="G286" i="12"/>
  <c r="F286" i="12"/>
  <c r="E286" i="12"/>
  <c r="D286" i="12"/>
  <c r="Q283" i="12"/>
  <c r="P283" i="12"/>
  <c r="O283" i="12"/>
  <c r="N283" i="12"/>
  <c r="M283" i="12"/>
  <c r="L283" i="12"/>
  <c r="K283" i="12"/>
  <c r="J283" i="12"/>
  <c r="I283" i="12"/>
  <c r="H283" i="12"/>
  <c r="G283" i="12"/>
  <c r="F283" i="12"/>
  <c r="E283" i="12"/>
  <c r="D283" i="12"/>
  <c r="E281" i="12"/>
  <c r="F281" i="12"/>
  <c r="G281" i="12"/>
  <c r="H281" i="12"/>
  <c r="I281" i="12"/>
  <c r="J281" i="12"/>
  <c r="K281" i="12"/>
  <c r="L281" i="12"/>
  <c r="M281" i="12"/>
  <c r="N281" i="12"/>
  <c r="O281" i="12"/>
  <c r="P281" i="12"/>
  <c r="Q281" i="12"/>
  <c r="E279" i="12"/>
  <c r="F279" i="12"/>
  <c r="G279" i="12"/>
  <c r="H279" i="12"/>
  <c r="I279" i="12"/>
  <c r="J279" i="12"/>
  <c r="K279" i="12"/>
  <c r="L279" i="12"/>
  <c r="M279" i="12"/>
  <c r="N279" i="12"/>
  <c r="O279" i="12"/>
  <c r="P279" i="12"/>
  <c r="Q279" i="12"/>
  <c r="D281" i="12"/>
  <c r="D279" i="12"/>
  <c r="D276" i="12"/>
  <c r="E276" i="12"/>
  <c r="F276" i="12"/>
  <c r="G276" i="12"/>
  <c r="H276" i="12"/>
  <c r="I276" i="12"/>
  <c r="J276" i="12"/>
  <c r="K276" i="12"/>
  <c r="L276" i="12"/>
  <c r="M276" i="12"/>
  <c r="N276" i="12"/>
  <c r="O276" i="12"/>
  <c r="P276" i="12"/>
  <c r="Q276" i="12"/>
  <c r="Q271" i="12"/>
  <c r="P271" i="12"/>
  <c r="O271" i="12"/>
  <c r="N271" i="12"/>
  <c r="M271" i="12"/>
  <c r="L271" i="12"/>
  <c r="K271" i="12"/>
  <c r="J271" i="12"/>
  <c r="I271" i="12"/>
  <c r="H271" i="12"/>
  <c r="G271" i="12"/>
  <c r="F271" i="12"/>
  <c r="E271" i="12"/>
  <c r="D271" i="12"/>
  <c r="Q269" i="12"/>
  <c r="P269" i="12"/>
  <c r="O269" i="12"/>
  <c r="N269" i="12"/>
  <c r="M269" i="12"/>
  <c r="L269" i="12"/>
  <c r="K269" i="12"/>
  <c r="J269" i="12"/>
  <c r="I269" i="12"/>
  <c r="H269" i="12"/>
  <c r="G269" i="12"/>
  <c r="F269" i="12"/>
  <c r="E269" i="12"/>
  <c r="D269" i="12"/>
  <c r="Q266" i="12"/>
  <c r="P266" i="12"/>
  <c r="O266" i="12"/>
  <c r="N266" i="12"/>
  <c r="M266" i="12"/>
  <c r="L266" i="12"/>
  <c r="K266" i="12"/>
  <c r="J266" i="12"/>
  <c r="I266" i="12"/>
  <c r="H266" i="12"/>
  <c r="G266" i="12"/>
  <c r="F266" i="12"/>
  <c r="E266" i="12"/>
  <c r="D266" i="12"/>
  <c r="Q264" i="12"/>
  <c r="P264" i="12"/>
  <c r="O264" i="12"/>
  <c r="N264" i="12"/>
  <c r="M264" i="12"/>
  <c r="L264" i="12"/>
  <c r="K264" i="12"/>
  <c r="J264" i="12"/>
  <c r="I264" i="12"/>
  <c r="H264" i="12"/>
  <c r="G264" i="12"/>
  <c r="F264" i="12"/>
  <c r="E264" i="12"/>
  <c r="D264" i="12"/>
  <c r="Q262" i="12"/>
  <c r="P262" i="12"/>
  <c r="O262" i="12"/>
  <c r="N262" i="12"/>
  <c r="M262" i="12"/>
  <c r="L262" i="12"/>
  <c r="K262" i="12"/>
  <c r="J262" i="12"/>
  <c r="I262" i="12"/>
  <c r="H262" i="12"/>
  <c r="G262" i="12"/>
  <c r="F262" i="12"/>
  <c r="E262" i="12"/>
  <c r="D262" i="12"/>
  <c r="Q259" i="12"/>
  <c r="P259" i="12"/>
  <c r="O259" i="12"/>
  <c r="N259" i="12"/>
  <c r="M259" i="12"/>
  <c r="L259" i="12"/>
  <c r="K259" i="12"/>
  <c r="J259" i="12"/>
  <c r="I259" i="12"/>
  <c r="H259" i="12"/>
  <c r="G259" i="12"/>
  <c r="F259" i="12"/>
  <c r="E259" i="12"/>
  <c r="D259" i="12"/>
  <c r="Q257" i="12"/>
  <c r="P257" i="12"/>
  <c r="O257" i="12"/>
  <c r="N257" i="12"/>
  <c r="M257" i="12"/>
  <c r="L257" i="12"/>
  <c r="K257" i="12"/>
  <c r="J257" i="12"/>
  <c r="I257" i="12"/>
  <c r="H257" i="12"/>
  <c r="G257" i="12"/>
  <c r="F257" i="12"/>
  <c r="E257" i="12"/>
  <c r="D257" i="12"/>
  <c r="Q255" i="12"/>
  <c r="P255" i="12"/>
  <c r="O255" i="12"/>
  <c r="N255" i="12"/>
  <c r="M255" i="12"/>
  <c r="L255" i="12"/>
  <c r="K255" i="12"/>
  <c r="J255" i="12"/>
  <c r="I255" i="12"/>
  <c r="H255" i="12"/>
  <c r="G255" i="12"/>
  <c r="F255" i="12"/>
  <c r="E255" i="12"/>
  <c r="D255" i="12"/>
  <c r="Q252" i="12"/>
  <c r="P252" i="12"/>
  <c r="O252" i="12"/>
  <c r="N252" i="12"/>
  <c r="M252" i="12"/>
  <c r="L252" i="12"/>
  <c r="K252" i="12"/>
  <c r="J252" i="12"/>
  <c r="I252" i="12"/>
  <c r="H252" i="12"/>
  <c r="G252" i="12"/>
  <c r="F252" i="12"/>
  <c r="E252" i="12"/>
  <c r="D252" i="12"/>
  <c r="Q250" i="12"/>
  <c r="P250" i="12"/>
  <c r="O250" i="12"/>
  <c r="N250" i="12"/>
  <c r="M250" i="12"/>
  <c r="L250" i="12"/>
  <c r="K250" i="12"/>
  <c r="J250" i="12"/>
  <c r="I250" i="12"/>
  <c r="H250" i="12"/>
  <c r="G250" i="12"/>
  <c r="F250" i="12"/>
  <c r="E250" i="12"/>
  <c r="D250" i="12"/>
  <c r="Q248" i="12"/>
  <c r="P248" i="12"/>
  <c r="O248" i="12"/>
  <c r="N248" i="12"/>
  <c r="M248" i="12"/>
  <c r="L248" i="12"/>
  <c r="K248" i="12"/>
  <c r="J248" i="12"/>
  <c r="I248" i="12"/>
  <c r="H248" i="12"/>
  <c r="G248" i="12"/>
  <c r="F248" i="12"/>
  <c r="E248" i="12"/>
  <c r="D248" i="12"/>
  <c r="Q245" i="12"/>
  <c r="P245" i="12"/>
  <c r="O245" i="12"/>
  <c r="N245" i="12"/>
  <c r="M245" i="12"/>
  <c r="L245" i="12"/>
  <c r="K245" i="12"/>
  <c r="J245" i="12"/>
  <c r="I245" i="12"/>
  <c r="H245" i="12"/>
  <c r="G245" i="12"/>
  <c r="F245" i="12"/>
  <c r="E245" i="12"/>
  <c r="D245" i="12"/>
  <c r="Q243" i="12"/>
  <c r="P243" i="12"/>
  <c r="O243" i="12"/>
  <c r="N243" i="12"/>
  <c r="M243" i="12"/>
  <c r="L243" i="12"/>
  <c r="K243" i="12"/>
  <c r="J243" i="12"/>
  <c r="I243" i="12"/>
  <c r="H243" i="12"/>
  <c r="G243" i="12"/>
  <c r="F243" i="12"/>
  <c r="E243" i="12"/>
  <c r="D243" i="12"/>
  <c r="Q241" i="12"/>
  <c r="P241" i="12"/>
  <c r="O241" i="12"/>
  <c r="N241" i="12"/>
  <c r="M241" i="12"/>
  <c r="L241" i="12"/>
  <c r="K241" i="12"/>
  <c r="J241" i="12"/>
  <c r="I241" i="12"/>
  <c r="H241" i="12"/>
  <c r="G241" i="12"/>
  <c r="F241" i="12"/>
  <c r="E241" i="12"/>
  <c r="D241" i="12"/>
  <c r="Q238" i="12"/>
  <c r="P238" i="12"/>
  <c r="O238" i="12"/>
  <c r="N238" i="12"/>
  <c r="M238" i="12"/>
  <c r="L238" i="12"/>
  <c r="K238" i="12"/>
  <c r="J238" i="12"/>
  <c r="I238" i="12"/>
  <c r="H238" i="12"/>
  <c r="G238" i="12"/>
  <c r="F238" i="12"/>
  <c r="E238" i="12"/>
  <c r="D238" i="12"/>
  <c r="E236" i="12"/>
  <c r="F236" i="12"/>
  <c r="G236" i="12"/>
  <c r="H236" i="12"/>
  <c r="I236" i="12"/>
  <c r="J236" i="12"/>
  <c r="K236" i="12"/>
  <c r="L236" i="12"/>
  <c r="M236" i="12"/>
  <c r="N236" i="12"/>
  <c r="O236" i="12"/>
  <c r="P236" i="12"/>
  <c r="Q236" i="12"/>
  <c r="E234" i="12"/>
  <c r="F234" i="12"/>
  <c r="G234" i="12"/>
  <c r="H234" i="12"/>
  <c r="I234" i="12"/>
  <c r="J234" i="12"/>
  <c r="K234" i="12"/>
  <c r="L234" i="12"/>
  <c r="M234" i="12"/>
  <c r="N234" i="12"/>
  <c r="O234" i="12"/>
  <c r="P234" i="12"/>
  <c r="Q234" i="12"/>
  <c r="D236" i="12"/>
  <c r="D234" i="12"/>
  <c r="D231" i="12"/>
  <c r="E231" i="12"/>
  <c r="F231" i="12"/>
  <c r="G231" i="12"/>
  <c r="H231" i="12"/>
  <c r="I231" i="12"/>
  <c r="J231" i="12"/>
  <c r="K231" i="12"/>
  <c r="L231" i="12"/>
  <c r="M231" i="12"/>
  <c r="N231" i="12"/>
  <c r="O231" i="12"/>
  <c r="P231" i="12"/>
  <c r="Q231" i="12"/>
  <c r="Q226" i="12"/>
  <c r="P226" i="12"/>
  <c r="O226" i="12"/>
  <c r="N226" i="12"/>
  <c r="M226" i="12"/>
  <c r="L226" i="12"/>
  <c r="K226" i="12"/>
  <c r="J226" i="12"/>
  <c r="I226" i="12"/>
  <c r="H226" i="12"/>
  <c r="G226" i="12"/>
  <c r="F226" i="12"/>
  <c r="E226" i="12"/>
  <c r="D226" i="12"/>
  <c r="Q224" i="12"/>
  <c r="P224" i="12"/>
  <c r="O224" i="12"/>
  <c r="N224" i="12"/>
  <c r="M224" i="12"/>
  <c r="L224" i="12"/>
  <c r="K224" i="12"/>
  <c r="J224" i="12"/>
  <c r="I224" i="12"/>
  <c r="H224" i="12"/>
  <c r="G224" i="12"/>
  <c r="F224" i="12"/>
  <c r="E224" i="12"/>
  <c r="D224" i="12"/>
  <c r="Q221" i="12"/>
  <c r="P221" i="12"/>
  <c r="O221" i="12"/>
  <c r="N221" i="12"/>
  <c r="M221" i="12"/>
  <c r="L221" i="12"/>
  <c r="K221" i="12"/>
  <c r="J221" i="12"/>
  <c r="I221" i="12"/>
  <c r="H221" i="12"/>
  <c r="G221" i="12"/>
  <c r="F221" i="12"/>
  <c r="E221" i="12"/>
  <c r="D221" i="12"/>
  <c r="Q219" i="12"/>
  <c r="P219" i="12"/>
  <c r="O219" i="12"/>
  <c r="N219" i="12"/>
  <c r="M219" i="12"/>
  <c r="L219" i="12"/>
  <c r="K219" i="12"/>
  <c r="J219" i="12"/>
  <c r="I219" i="12"/>
  <c r="H219" i="12"/>
  <c r="G219" i="12"/>
  <c r="F219" i="12"/>
  <c r="E219" i="12"/>
  <c r="D219" i="12"/>
  <c r="Q217" i="12"/>
  <c r="P217" i="12"/>
  <c r="O217" i="12"/>
  <c r="N217" i="12"/>
  <c r="M217" i="12"/>
  <c r="L217" i="12"/>
  <c r="K217" i="12"/>
  <c r="J217" i="12"/>
  <c r="I217" i="12"/>
  <c r="H217" i="12"/>
  <c r="G217" i="12"/>
  <c r="F217" i="12"/>
  <c r="E217" i="12"/>
  <c r="D217" i="12"/>
  <c r="Q214" i="12"/>
  <c r="P214" i="12"/>
  <c r="O214" i="12"/>
  <c r="N214" i="12"/>
  <c r="M214" i="12"/>
  <c r="L214" i="12"/>
  <c r="K214" i="12"/>
  <c r="J214" i="12"/>
  <c r="I214" i="12"/>
  <c r="H214" i="12"/>
  <c r="G214" i="12"/>
  <c r="F214" i="12"/>
  <c r="E214" i="12"/>
  <c r="D214" i="12"/>
  <c r="Q212" i="12"/>
  <c r="P212" i="12"/>
  <c r="O212" i="12"/>
  <c r="N212" i="12"/>
  <c r="M212" i="12"/>
  <c r="L212" i="12"/>
  <c r="K212" i="12"/>
  <c r="J212" i="12"/>
  <c r="I212" i="12"/>
  <c r="H212" i="12"/>
  <c r="G212" i="12"/>
  <c r="F212" i="12"/>
  <c r="E212" i="12"/>
  <c r="D212" i="12"/>
  <c r="Q210" i="12"/>
  <c r="P210" i="12"/>
  <c r="O210" i="12"/>
  <c r="N210" i="12"/>
  <c r="M210" i="12"/>
  <c r="L210" i="12"/>
  <c r="K210" i="12"/>
  <c r="J210" i="12"/>
  <c r="I210" i="12"/>
  <c r="H210" i="12"/>
  <c r="G210" i="12"/>
  <c r="F210" i="12"/>
  <c r="E210" i="12"/>
  <c r="D210" i="12"/>
  <c r="Q207" i="12"/>
  <c r="P207" i="12"/>
  <c r="O207" i="12"/>
  <c r="N207" i="12"/>
  <c r="M207" i="12"/>
  <c r="L207" i="12"/>
  <c r="K207" i="12"/>
  <c r="J207" i="12"/>
  <c r="I207" i="12"/>
  <c r="H207" i="12"/>
  <c r="G207" i="12"/>
  <c r="F207" i="12"/>
  <c r="E207" i="12"/>
  <c r="D207" i="12"/>
  <c r="Q205" i="12"/>
  <c r="P205" i="12"/>
  <c r="O205" i="12"/>
  <c r="N205" i="12"/>
  <c r="M205" i="12"/>
  <c r="L205" i="12"/>
  <c r="K205" i="12"/>
  <c r="J205" i="12"/>
  <c r="I205" i="12"/>
  <c r="H205" i="12"/>
  <c r="G205" i="12"/>
  <c r="F205" i="12"/>
  <c r="E205" i="12"/>
  <c r="D205" i="12"/>
  <c r="Q203" i="12"/>
  <c r="P203" i="12"/>
  <c r="O203" i="12"/>
  <c r="N203" i="12"/>
  <c r="M203" i="12"/>
  <c r="L203" i="12"/>
  <c r="K203" i="12"/>
  <c r="J203" i="12"/>
  <c r="I203" i="12"/>
  <c r="H203" i="12"/>
  <c r="G203" i="12"/>
  <c r="F203" i="12"/>
  <c r="E203" i="12"/>
  <c r="D203" i="12"/>
  <c r="Q200" i="12"/>
  <c r="P200" i="12"/>
  <c r="O200" i="12"/>
  <c r="N200" i="12"/>
  <c r="M200" i="12"/>
  <c r="L200" i="12"/>
  <c r="K200" i="12"/>
  <c r="J200" i="12"/>
  <c r="I200" i="12"/>
  <c r="H200" i="12"/>
  <c r="G200" i="12"/>
  <c r="F200" i="12"/>
  <c r="E200" i="12"/>
  <c r="D200" i="12"/>
  <c r="Q198" i="12"/>
  <c r="P198" i="12"/>
  <c r="O198" i="12"/>
  <c r="N198" i="12"/>
  <c r="M198" i="12"/>
  <c r="L198" i="12"/>
  <c r="K198" i="12"/>
  <c r="J198" i="12"/>
  <c r="I198" i="12"/>
  <c r="H198" i="12"/>
  <c r="G198" i="12"/>
  <c r="F198" i="12"/>
  <c r="E198" i="12"/>
  <c r="D198" i="12"/>
  <c r="Q196" i="12"/>
  <c r="P196" i="12"/>
  <c r="O196" i="12"/>
  <c r="N196" i="12"/>
  <c r="M196" i="12"/>
  <c r="L196" i="12"/>
  <c r="K196" i="12"/>
  <c r="J196" i="12"/>
  <c r="I196" i="12"/>
  <c r="H196" i="12"/>
  <c r="G196" i="12"/>
  <c r="F196" i="12"/>
  <c r="E196" i="12"/>
  <c r="D196" i="12"/>
  <c r="Q193" i="12"/>
  <c r="P193" i="12"/>
  <c r="O193" i="12"/>
  <c r="N193" i="12"/>
  <c r="M193" i="12"/>
  <c r="L193" i="12"/>
  <c r="K193" i="12"/>
  <c r="J193" i="12"/>
  <c r="I193" i="12"/>
  <c r="H193" i="12"/>
  <c r="G193" i="12"/>
  <c r="F193" i="12"/>
  <c r="E193" i="12"/>
  <c r="D193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D191" i="12"/>
  <c r="D189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Q181" i="12"/>
  <c r="P181" i="12"/>
  <c r="O181" i="12"/>
  <c r="N181" i="12"/>
  <c r="M181" i="12"/>
  <c r="L181" i="12"/>
  <c r="K181" i="12"/>
  <c r="J181" i="12"/>
  <c r="I181" i="12"/>
  <c r="H181" i="12"/>
  <c r="G181" i="12"/>
  <c r="F181" i="12"/>
  <c r="E181" i="12"/>
  <c r="D181" i="12"/>
  <c r="Q179" i="12"/>
  <c r="P179" i="12"/>
  <c r="O179" i="12"/>
  <c r="N179" i="12"/>
  <c r="M179" i="12"/>
  <c r="L179" i="12"/>
  <c r="K179" i="12"/>
  <c r="J179" i="12"/>
  <c r="I179" i="12"/>
  <c r="H179" i="12"/>
  <c r="G179" i="12"/>
  <c r="F179" i="12"/>
  <c r="E179" i="12"/>
  <c r="D179" i="12"/>
  <c r="Q176" i="12"/>
  <c r="P176" i="12"/>
  <c r="O176" i="12"/>
  <c r="N176" i="12"/>
  <c r="M176" i="12"/>
  <c r="L176" i="12"/>
  <c r="K176" i="12"/>
  <c r="J176" i="12"/>
  <c r="I176" i="12"/>
  <c r="H176" i="12"/>
  <c r="G176" i="12"/>
  <c r="F176" i="12"/>
  <c r="E176" i="12"/>
  <c r="D176" i="12"/>
  <c r="Q174" i="12"/>
  <c r="P174" i="12"/>
  <c r="O174" i="12"/>
  <c r="N174" i="12"/>
  <c r="M174" i="12"/>
  <c r="L174" i="12"/>
  <c r="K174" i="12"/>
  <c r="J174" i="12"/>
  <c r="I174" i="12"/>
  <c r="H174" i="12"/>
  <c r="G174" i="12"/>
  <c r="F174" i="12"/>
  <c r="E174" i="12"/>
  <c r="D174" i="12"/>
  <c r="Q172" i="12"/>
  <c r="P172" i="12"/>
  <c r="O172" i="12"/>
  <c r="N172" i="12"/>
  <c r="M172" i="12"/>
  <c r="L172" i="12"/>
  <c r="K172" i="12"/>
  <c r="J172" i="12"/>
  <c r="I172" i="12"/>
  <c r="H172" i="12"/>
  <c r="G172" i="12"/>
  <c r="F172" i="12"/>
  <c r="E172" i="12"/>
  <c r="D172" i="12"/>
  <c r="Q169" i="12"/>
  <c r="P169" i="12"/>
  <c r="O169" i="12"/>
  <c r="N169" i="12"/>
  <c r="M169" i="12"/>
  <c r="L169" i="12"/>
  <c r="K169" i="12"/>
  <c r="J169" i="12"/>
  <c r="I169" i="12"/>
  <c r="H169" i="12"/>
  <c r="G169" i="12"/>
  <c r="F169" i="12"/>
  <c r="E169" i="12"/>
  <c r="D169" i="12"/>
  <c r="Q167" i="12"/>
  <c r="P167" i="12"/>
  <c r="O167" i="12"/>
  <c r="N167" i="12"/>
  <c r="M167" i="12"/>
  <c r="L167" i="12"/>
  <c r="K167" i="12"/>
  <c r="J167" i="12"/>
  <c r="I167" i="12"/>
  <c r="H167" i="12"/>
  <c r="G167" i="12"/>
  <c r="F167" i="12"/>
  <c r="E167" i="12"/>
  <c r="D167" i="12"/>
  <c r="Q165" i="12"/>
  <c r="P165" i="12"/>
  <c r="O165" i="12"/>
  <c r="N165" i="12"/>
  <c r="M165" i="12"/>
  <c r="L165" i="12"/>
  <c r="K165" i="12"/>
  <c r="J165" i="12"/>
  <c r="I165" i="12"/>
  <c r="H165" i="12"/>
  <c r="G165" i="12"/>
  <c r="F165" i="12"/>
  <c r="E165" i="12"/>
  <c r="D165" i="12"/>
  <c r="Q162" i="12"/>
  <c r="P162" i="12"/>
  <c r="O162" i="12"/>
  <c r="N162" i="12"/>
  <c r="M162" i="12"/>
  <c r="L162" i="12"/>
  <c r="K162" i="12"/>
  <c r="J162" i="12"/>
  <c r="I162" i="12"/>
  <c r="H162" i="12"/>
  <c r="G162" i="12"/>
  <c r="F162" i="12"/>
  <c r="E162" i="12"/>
  <c r="D162" i="12"/>
  <c r="Q160" i="12"/>
  <c r="P160" i="12"/>
  <c r="O160" i="12"/>
  <c r="N160" i="12"/>
  <c r="M160" i="12"/>
  <c r="L160" i="12"/>
  <c r="K160" i="12"/>
  <c r="J160" i="12"/>
  <c r="I160" i="12"/>
  <c r="H160" i="12"/>
  <c r="G160" i="12"/>
  <c r="F160" i="12"/>
  <c r="E160" i="12"/>
  <c r="D160" i="12"/>
  <c r="Q158" i="12"/>
  <c r="P158" i="12"/>
  <c r="O158" i="12"/>
  <c r="N158" i="12"/>
  <c r="M158" i="12"/>
  <c r="L158" i="12"/>
  <c r="K158" i="12"/>
  <c r="J158" i="12"/>
  <c r="I158" i="12"/>
  <c r="H158" i="12"/>
  <c r="G158" i="12"/>
  <c r="F158" i="12"/>
  <c r="E158" i="12"/>
  <c r="D158" i="12"/>
  <c r="Q155" i="12"/>
  <c r="P155" i="12"/>
  <c r="O155" i="12"/>
  <c r="N155" i="12"/>
  <c r="M155" i="12"/>
  <c r="L155" i="12"/>
  <c r="K155" i="12"/>
  <c r="J155" i="12"/>
  <c r="I155" i="12"/>
  <c r="H155" i="12"/>
  <c r="G155" i="12"/>
  <c r="F155" i="12"/>
  <c r="E155" i="12"/>
  <c r="D155" i="12"/>
  <c r="Q153" i="12"/>
  <c r="P153" i="12"/>
  <c r="O153" i="12"/>
  <c r="N153" i="12"/>
  <c r="M153" i="12"/>
  <c r="L153" i="12"/>
  <c r="K153" i="12"/>
  <c r="J153" i="12"/>
  <c r="I153" i="12"/>
  <c r="H153" i="12"/>
  <c r="G153" i="12"/>
  <c r="F153" i="12"/>
  <c r="E153" i="12"/>
  <c r="D153" i="12"/>
  <c r="Q151" i="12"/>
  <c r="P151" i="12"/>
  <c r="O151" i="12"/>
  <c r="N151" i="12"/>
  <c r="M151" i="12"/>
  <c r="L151" i="12"/>
  <c r="K151" i="12"/>
  <c r="J151" i="12"/>
  <c r="I151" i="12"/>
  <c r="H151" i="12"/>
  <c r="G151" i="12"/>
  <c r="F151" i="12"/>
  <c r="E151" i="12"/>
  <c r="D151" i="12"/>
  <c r="Q148" i="12"/>
  <c r="P148" i="12"/>
  <c r="O148" i="12"/>
  <c r="N148" i="12"/>
  <c r="M148" i="12"/>
  <c r="L148" i="12"/>
  <c r="K148" i="12"/>
  <c r="J148" i="12"/>
  <c r="I148" i="12"/>
  <c r="H148" i="12"/>
  <c r="G148" i="12"/>
  <c r="F148" i="12"/>
  <c r="E148" i="12"/>
  <c r="D148" i="12"/>
  <c r="E146" i="12"/>
  <c r="F146" i="12"/>
  <c r="G146" i="12"/>
  <c r="H146" i="12"/>
  <c r="I146" i="12"/>
  <c r="J146" i="12"/>
  <c r="K146" i="12"/>
  <c r="L146" i="12"/>
  <c r="M146" i="12"/>
  <c r="N146" i="12"/>
  <c r="O146" i="12"/>
  <c r="P146" i="12"/>
  <c r="Q146" i="12"/>
  <c r="E144" i="12"/>
  <c r="F144" i="12"/>
  <c r="G144" i="12"/>
  <c r="H144" i="12"/>
  <c r="I144" i="12"/>
  <c r="J144" i="12"/>
  <c r="K144" i="12"/>
  <c r="L144" i="12"/>
  <c r="M144" i="12"/>
  <c r="N144" i="12"/>
  <c r="O144" i="12"/>
  <c r="P144" i="12"/>
  <c r="Q144" i="12"/>
  <c r="D146" i="12"/>
  <c r="D144" i="12"/>
  <c r="D141" i="12"/>
  <c r="E141" i="12"/>
  <c r="F141" i="12"/>
  <c r="G141" i="12"/>
  <c r="H141" i="12"/>
  <c r="I141" i="12"/>
  <c r="J141" i="12"/>
  <c r="K141" i="12"/>
  <c r="L141" i="12"/>
  <c r="M141" i="12"/>
  <c r="N141" i="12"/>
  <c r="O141" i="12"/>
  <c r="P141" i="12"/>
  <c r="Q141" i="12"/>
  <c r="Q136" i="12"/>
  <c r="P136" i="12"/>
  <c r="O136" i="12"/>
  <c r="N136" i="12"/>
  <c r="M136" i="12"/>
  <c r="L136" i="12"/>
  <c r="K136" i="12"/>
  <c r="J136" i="12"/>
  <c r="I136" i="12"/>
  <c r="H136" i="12"/>
  <c r="G136" i="12"/>
  <c r="F136" i="12"/>
  <c r="Q134" i="12"/>
  <c r="P134" i="12"/>
  <c r="O134" i="12"/>
  <c r="N134" i="12"/>
  <c r="M134" i="12"/>
  <c r="L134" i="12"/>
  <c r="K134" i="12"/>
  <c r="J134" i="12"/>
  <c r="I134" i="12"/>
  <c r="H134" i="12"/>
  <c r="G134" i="12"/>
  <c r="F134" i="12"/>
  <c r="Q131" i="12"/>
  <c r="P131" i="12"/>
  <c r="O131" i="12"/>
  <c r="N131" i="12"/>
  <c r="M131" i="12"/>
  <c r="L131" i="12"/>
  <c r="K131" i="12"/>
  <c r="J131" i="12"/>
  <c r="I131" i="12"/>
  <c r="H131" i="12"/>
  <c r="G131" i="12"/>
  <c r="F131" i="12"/>
  <c r="E131" i="12"/>
  <c r="D131" i="12"/>
  <c r="Q129" i="12"/>
  <c r="P129" i="12"/>
  <c r="O129" i="12"/>
  <c r="N129" i="12"/>
  <c r="M129" i="12"/>
  <c r="L129" i="12"/>
  <c r="K129" i="12"/>
  <c r="J129" i="12"/>
  <c r="I129" i="12"/>
  <c r="H129" i="12"/>
  <c r="G129" i="12"/>
  <c r="F129" i="12"/>
  <c r="Q127" i="12"/>
  <c r="P127" i="12"/>
  <c r="O127" i="12"/>
  <c r="N127" i="12"/>
  <c r="M127" i="12"/>
  <c r="L127" i="12"/>
  <c r="K127" i="12"/>
  <c r="J127" i="12"/>
  <c r="I127" i="12"/>
  <c r="H127" i="12"/>
  <c r="G127" i="12"/>
  <c r="F127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D124" i="12"/>
  <c r="Q122" i="12"/>
  <c r="P122" i="12"/>
  <c r="O122" i="12"/>
  <c r="N122" i="12"/>
  <c r="M122" i="12"/>
  <c r="L122" i="12"/>
  <c r="K122" i="12"/>
  <c r="J122" i="12"/>
  <c r="I122" i="12"/>
  <c r="H122" i="12"/>
  <c r="G122" i="12"/>
  <c r="F122" i="12"/>
  <c r="Q120" i="12"/>
  <c r="P120" i="12"/>
  <c r="O120" i="12"/>
  <c r="N120" i="12"/>
  <c r="M120" i="12"/>
  <c r="L120" i="12"/>
  <c r="K120" i="12"/>
  <c r="J120" i="12"/>
  <c r="I120" i="12"/>
  <c r="H120" i="12"/>
  <c r="G120" i="12"/>
  <c r="F120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7" i="12"/>
  <c r="D117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D110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Q106" i="12"/>
  <c r="P106" i="12"/>
  <c r="O106" i="12"/>
  <c r="N106" i="12"/>
  <c r="M106" i="12"/>
  <c r="L106" i="12"/>
  <c r="K106" i="12"/>
  <c r="J106" i="12"/>
  <c r="I106" i="12"/>
  <c r="H106" i="12"/>
  <c r="G106" i="12"/>
  <c r="F106" i="12"/>
  <c r="Q103" i="12"/>
  <c r="P103" i="12"/>
  <c r="O103" i="12"/>
  <c r="N103" i="12"/>
  <c r="M103" i="12"/>
  <c r="L103" i="12"/>
  <c r="K103" i="12"/>
  <c r="J103" i="12"/>
  <c r="I103" i="12"/>
  <c r="H103" i="12"/>
  <c r="G103" i="12"/>
  <c r="F103" i="12"/>
  <c r="E103" i="12"/>
  <c r="D103" i="12"/>
  <c r="F101" i="12"/>
  <c r="G101" i="12"/>
  <c r="H101" i="12"/>
  <c r="I101" i="12"/>
  <c r="J101" i="12"/>
  <c r="K101" i="12"/>
  <c r="L101" i="12"/>
  <c r="M101" i="12"/>
  <c r="N101" i="12"/>
  <c r="O101" i="12"/>
  <c r="P101" i="12"/>
  <c r="Q101" i="12"/>
  <c r="F99" i="12"/>
  <c r="G99" i="12"/>
  <c r="H99" i="12"/>
  <c r="I99" i="12"/>
  <c r="J99" i="12"/>
  <c r="K99" i="12"/>
  <c r="L99" i="12"/>
  <c r="M99" i="12"/>
  <c r="N99" i="12"/>
  <c r="O99" i="12"/>
  <c r="P99" i="12"/>
  <c r="Q99" i="12"/>
  <c r="Q91" i="12"/>
  <c r="P91" i="12"/>
  <c r="O91" i="12"/>
  <c r="N91" i="12"/>
  <c r="M91" i="12"/>
  <c r="L91" i="12"/>
  <c r="K91" i="12"/>
  <c r="J91" i="12"/>
  <c r="I91" i="12"/>
  <c r="H91" i="12"/>
  <c r="G91" i="12"/>
  <c r="F91" i="12"/>
  <c r="Q89" i="12"/>
  <c r="P89" i="12"/>
  <c r="O89" i="12"/>
  <c r="N89" i="12"/>
  <c r="M89" i="12"/>
  <c r="L89" i="12"/>
  <c r="K89" i="12"/>
  <c r="J89" i="12"/>
  <c r="I89" i="12"/>
  <c r="H89" i="12"/>
  <c r="G89" i="12"/>
  <c r="F89" i="12"/>
  <c r="Q84" i="12"/>
  <c r="P84" i="12"/>
  <c r="O84" i="12"/>
  <c r="N84" i="12"/>
  <c r="M84" i="12"/>
  <c r="L84" i="12"/>
  <c r="K84" i="12"/>
  <c r="J84" i="12"/>
  <c r="I84" i="12"/>
  <c r="H84" i="12"/>
  <c r="G84" i="12"/>
  <c r="F84" i="12"/>
  <c r="Q82" i="12"/>
  <c r="P82" i="12"/>
  <c r="O82" i="12"/>
  <c r="N82" i="12"/>
  <c r="M82" i="12"/>
  <c r="L82" i="12"/>
  <c r="K82" i="12"/>
  <c r="J82" i="12"/>
  <c r="I82" i="12"/>
  <c r="H82" i="12"/>
  <c r="G82" i="12"/>
  <c r="F82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Q70" i="12"/>
  <c r="P70" i="12"/>
  <c r="O70" i="12"/>
  <c r="N70" i="12"/>
  <c r="M70" i="12"/>
  <c r="L70" i="12"/>
  <c r="K70" i="12"/>
  <c r="J70" i="12"/>
  <c r="I70" i="12"/>
  <c r="H70" i="12"/>
  <c r="G70" i="12"/>
  <c r="F70" i="12"/>
  <c r="Q68" i="12"/>
  <c r="P68" i="12"/>
  <c r="O68" i="12"/>
  <c r="N68" i="12"/>
  <c r="M68" i="12"/>
  <c r="L68" i="12"/>
  <c r="K68" i="12"/>
  <c r="J68" i="12"/>
  <c r="I68" i="12"/>
  <c r="H68" i="12"/>
  <c r="G68" i="12"/>
  <c r="F68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E96" i="12"/>
  <c r="F96" i="12"/>
  <c r="G96" i="12"/>
  <c r="H96" i="12"/>
  <c r="I96" i="12"/>
  <c r="J96" i="12"/>
  <c r="K96" i="12"/>
  <c r="L96" i="12"/>
  <c r="M96" i="12"/>
  <c r="N96" i="12"/>
  <c r="O96" i="12"/>
  <c r="P96" i="12"/>
  <c r="Q96" i="12"/>
  <c r="D96" i="12"/>
  <c r="Q86" i="12" l="1"/>
  <c r="P86" i="12"/>
  <c r="O86" i="12"/>
  <c r="N86" i="12"/>
  <c r="M86" i="12"/>
  <c r="L86" i="12"/>
  <c r="K86" i="12"/>
  <c r="J86" i="12"/>
  <c r="I86" i="12"/>
  <c r="H86" i="12"/>
  <c r="G86" i="12"/>
  <c r="F86" i="12"/>
  <c r="E86" i="12"/>
  <c r="D86" i="12"/>
  <c r="Q79" i="12"/>
  <c r="P79" i="12"/>
  <c r="O79" i="12"/>
  <c r="N79" i="12"/>
  <c r="M79" i="12"/>
  <c r="L79" i="12"/>
  <c r="K79" i="12"/>
  <c r="J79" i="12"/>
  <c r="I79" i="12"/>
  <c r="H79" i="12"/>
  <c r="G79" i="12"/>
  <c r="F79" i="12"/>
  <c r="E79" i="12"/>
  <c r="D79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D72" i="12"/>
  <c r="Q65" i="12"/>
  <c r="P65" i="12"/>
  <c r="O65" i="12"/>
  <c r="N65" i="12"/>
  <c r="M65" i="12"/>
  <c r="L65" i="12"/>
  <c r="K65" i="12"/>
  <c r="J65" i="12"/>
  <c r="I65" i="12"/>
  <c r="H65" i="12"/>
  <c r="G65" i="12"/>
  <c r="F65" i="12"/>
  <c r="E65" i="12"/>
  <c r="D65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D51" i="12"/>
  <c r="F9" i="12"/>
  <c r="G9" i="12"/>
  <c r="H9" i="12"/>
  <c r="I9" i="12"/>
  <c r="J9" i="12"/>
  <c r="K9" i="12"/>
  <c r="L9" i="12"/>
  <c r="M9" i="12"/>
  <c r="N9" i="12"/>
  <c r="O9" i="12"/>
  <c r="P9" i="12"/>
  <c r="Q9" i="12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F9" i="1"/>
  <c r="G9" i="1"/>
  <c r="H9" i="1"/>
  <c r="I9" i="1"/>
  <c r="J9" i="1"/>
  <c r="K9" i="1"/>
  <c r="L9" i="1"/>
  <c r="M9" i="1"/>
  <c r="N9" i="1"/>
  <c r="O9" i="1"/>
  <c r="P9" i="1"/>
  <c r="Q9" i="1"/>
  <c r="Q46" i="12" l="1"/>
  <c r="P46" i="12"/>
  <c r="O46" i="12"/>
  <c r="N46" i="12"/>
  <c r="M46" i="12"/>
  <c r="L46" i="12"/>
  <c r="K46" i="12"/>
  <c r="J46" i="12"/>
  <c r="I46" i="12"/>
  <c r="H46" i="12"/>
  <c r="G46" i="12"/>
  <c r="F46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2" i="12"/>
  <c r="B12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D6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5" i="1"/>
  <c r="B75" i="1"/>
  <c r="C74" i="1"/>
  <c r="B74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5" i="1"/>
  <c r="B65" i="1"/>
  <c r="C64" i="1"/>
  <c r="B64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I60" i="1"/>
  <c r="E60" i="1"/>
  <c r="I57" i="1"/>
  <c r="E57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5" i="1"/>
  <c r="B55" i="1"/>
  <c r="C54" i="1"/>
  <c r="B54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5" i="1"/>
  <c r="B45" i="1"/>
  <c r="C44" i="1"/>
  <c r="B44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5" i="1"/>
  <c r="B35" i="1"/>
  <c r="C34" i="1"/>
  <c r="B34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H30" i="1"/>
  <c r="D30" i="1"/>
  <c r="H27" i="1"/>
  <c r="D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5" i="1"/>
  <c r="B25" i="1"/>
  <c r="C24" i="1"/>
  <c r="B24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5" i="1"/>
  <c r="B15" i="1"/>
  <c r="C14" i="1"/>
  <c r="B14" i="1"/>
  <c r="F11" i="1"/>
  <c r="G11" i="1"/>
  <c r="H11" i="1"/>
  <c r="I11" i="1"/>
  <c r="J11" i="1"/>
  <c r="K11" i="1"/>
  <c r="L11" i="1"/>
  <c r="M11" i="1"/>
  <c r="N11" i="1"/>
  <c r="O11" i="1"/>
  <c r="P11" i="1"/>
  <c r="Q11" i="1"/>
  <c r="Q20" i="1" l="1"/>
  <c r="B19" i="1"/>
  <c r="Q30" i="1"/>
  <c r="B29" i="1"/>
  <c r="L27" i="1"/>
  <c r="L30" i="1"/>
  <c r="Q40" i="1"/>
  <c r="B39" i="1"/>
  <c r="Q50" i="1"/>
  <c r="B49" i="1"/>
  <c r="P60" i="1"/>
  <c r="B59" i="1"/>
  <c r="M57" i="1"/>
  <c r="M60" i="1"/>
  <c r="Q70" i="1"/>
  <c r="B69" i="1"/>
  <c r="Q80" i="1"/>
  <c r="B79" i="1"/>
  <c r="O20" i="1"/>
  <c r="C19" i="1"/>
  <c r="C31" i="1"/>
  <c r="C29" i="1"/>
  <c r="P27" i="1"/>
  <c r="P30" i="1"/>
  <c r="D40" i="1"/>
  <c r="C39" i="1"/>
  <c r="O50" i="1"/>
  <c r="C49" i="1"/>
  <c r="C61" i="1"/>
  <c r="C59" i="1"/>
  <c r="Q57" i="1"/>
  <c r="Q60" i="1"/>
  <c r="C71" i="1"/>
  <c r="C69" i="1"/>
  <c r="L80" i="1"/>
  <c r="C79" i="1"/>
  <c r="C76" i="1"/>
  <c r="C77" i="1" s="1"/>
  <c r="K77" i="1"/>
  <c r="C78" i="1"/>
  <c r="C80" i="1"/>
  <c r="K80" i="1"/>
  <c r="D77" i="1"/>
  <c r="L77" i="1"/>
  <c r="H80" i="1"/>
  <c r="P80" i="1"/>
  <c r="B76" i="1"/>
  <c r="F77" i="1"/>
  <c r="J77" i="1"/>
  <c r="N77" i="1"/>
  <c r="B78" i="1"/>
  <c r="B80" i="1"/>
  <c r="F80" i="1"/>
  <c r="J80" i="1"/>
  <c r="N80" i="1"/>
  <c r="B81" i="1"/>
  <c r="G77" i="1"/>
  <c r="O77" i="1"/>
  <c r="G80" i="1"/>
  <c r="O80" i="1"/>
  <c r="C81" i="1"/>
  <c r="H77" i="1"/>
  <c r="P77" i="1"/>
  <c r="D80" i="1"/>
  <c r="E77" i="1"/>
  <c r="I77" i="1"/>
  <c r="M77" i="1"/>
  <c r="Q77" i="1"/>
  <c r="E80" i="1"/>
  <c r="I80" i="1"/>
  <c r="M80" i="1"/>
  <c r="B66" i="1"/>
  <c r="F67" i="1"/>
  <c r="J67" i="1"/>
  <c r="N67" i="1"/>
  <c r="B68" i="1"/>
  <c r="B70" i="1"/>
  <c r="F70" i="1"/>
  <c r="J70" i="1"/>
  <c r="N70" i="1"/>
  <c r="B71" i="1"/>
  <c r="C66" i="1"/>
  <c r="C67" i="1" s="1"/>
  <c r="G67" i="1"/>
  <c r="K67" i="1"/>
  <c r="O67" i="1"/>
  <c r="C68" i="1"/>
  <c r="C70" i="1"/>
  <c r="G70" i="1"/>
  <c r="K70" i="1"/>
  <c r="O70" i="1"/>
  <c r="D67" i="1"/>
  <c r="H67" i="1"/>
  <c r="L67" i="1"/>
  <c r="P67" i="1"/>
  <c r="D70" i="1"/>
  <c r="H70" i="1"/>
  <c r="L70" i="1"/>
  <c r="P70" i="1"/>
  <c r="E67" i="1"/>
  <c r="I67" i="1"/>
  <c r="M67" i="1"/>
  <c r="Q67" i="1"/>
  <c r="E70" i="1"/>
  <c r="I70" i="1"/>
  <c r="M70" i="1"/>
  <c r="B56" i="1"/>
  <c r="F57" i="1"/>
  <c r="J57" i="1"/>
  <c r="N57" i="1"/>
  <c r="B58" i="1"/>
  <c r="B60" i="1"/>
  <c r="F60" i="1"/>
  <c r="J60" i="1"/>
  <c r="N60" i="1"/>
  <c r="B61" i="1"/>
  <c r="C56" i="1"/>
  <c r="C57" i="1" s="1"/>
  <c r="G57" i="1"/>
  <c r="K57" i="1"/>
  <c r="O57" i="1"/>
  <c r="C58" i="1"/>
  <c r="C60" i="1"/>
  <c r="G60" i="1"/>
  <c r="K60" i="1"/>
  <c r="O60" i="1"/>
  <c r="D57" i="1"/>
  <c r="H57" i="1"/>
  <c r="L57" i="1"/>
  <c r="P57" i="1"/>
  <c r="D60" i="1"/>
  <c r="H60" i="1"/>
  <c r="L60" i="1"/>
  <c r="G47" i="1"/>
  <c r="C48" i="1"/>
  <c r="K50" i="1"/>
  <c r="B46" i="1"/>
  <c r="F47" i="1"/>
  <c r="J47" i="1"/>
  <c r="N47" i="1"/>
  <c r="B48" i="1"/>
  <c r="B50" i="1"/>
  <c r="F50" i="1"/>
  <c r="J50" i="1"/>
  <c r="N50" i="1"/>
  <c r="B51" i="1"/>
  <c r="C46" i="1"/>
  <c r="C47" i="1" s="1"/>
  <c r="O47" i="1"/>
  <c r="C50" i="1"/>
  <c r="G50" i="1"/>
  <c r="C51" i="1"/>
  <c r="D47" i="1"/>
  <c r="H47" i="1"/>
  <c r="L47" i="1"/>
  <c r="P47" i="1"/>
  <c r="D50" i="1"/>
  <c r="H50" i="1"/>
  <c r="L50" i="1"/>
  <c r="P50" i="1"/>
  <c r="K47" i="1"/>
  <c r="E47" i="1"/>
  <c r="I47" i="1"/>
  <c r="M47" i="1"/>
  <c r="Q47" i="1"/>
  <c r="E50" i="1"/>
  <c r="I50" i="1"/>
  <c r="M50" i="1"/>
  <c r="G37" i="1"/>
  <c r="O37" i="1"/>
  <c r="C40" i="1"/>
  <c r="K40" i="1"/>
  <c r="C41" i="1"/>
  <c r="D37" i="1"/>
  <c r="L37" i="1"/>
  <c r="H40" i="1"/>
  <c r="L40" i="1"/>
  <c r="P40" i="1"/>
  <c r="B36" i="1"/>
  <c r="F37" i="1"/>
  <c r="J37" i="1"/>
  <c r="N37" i="1"/>
  <c r="B38" i="1"/>
  <c r="B40" i="1"/>
  <c r="F40" i="1"/>
  <c r="J40" i="1"/>
  <c r="N40" i="1"/>
  <c r="B41" i="1"/>
  <c r="C36" i="1"/>
  <c r="C37" i="1" s="1"/>
  <c r="K37" i="1"/>
  <c r="C38" i="1"/>
  <c r="G40" i="1"/>
  <c r="O40" i="1"/>
  <c r="H37" i="1"/>
  <c r="P37" i="1"/>
  <c r="E37" i="1"/>
  <c r="I37" i="1"/>
  <c r="M37" i="1"/>
  <c r="Q37" i="1"/>
  <c r="E40" i="1"/>
  <c r="I40" i="1"/>
  <c r="M40" i="1"/>
  <c r="B26" i="1"/>
  <c r="F27" i="1"/>
  <c r="J27" i="1"/>
  <c r="N27" i="1"/>
  <c r="B28" i="1"/>
  <c r="B30" i="1"/>
  <c r="F30" i="1"/>
  <c r="J30" i="1"/>
  <c r="N30" i="1"/>
  <c r="B31" i="1"/>
  <c r="C26" i="1"/>
  <c r="C27" i="1" s="1"/>
  <c r="G27" i="1"/>
  <c r="K27" i="1"/>
  <c r="O27" i="1"/>
  <c r="C28" i="1"/>
  <c r="C30" i="1"/>
  <c r="G30" i="1"/>
  <c r="K30" i="1"/>
  <c r="O30" i="1"/>
  <c r="E27" i="1"/>
  <c r="I27" i="1"/>
  <c r="M27" i="1"/>
  <c r="Q27" i="1"/>
  <c r="E30" i="1"/>
  <c r="I30" i="1"/>
  <c r="M30" i="1"/>
  <c r="K17" i="1"/>
  <c r="K20" i="1"/>
  <c r="B16" i="1"/>
  <c r="F17" i="1"/>
  <c r="J17" i="1"/>
  <c r="N17" i="1"/>
  <c r="B18" i="1"/>
  <c r="B20" i="1"/>
  <c r="F20" i="1"/>
  <c r="J20" i="1"/>
  <c r="N20" i="1"/>
  <c r="B21" i="1"/>
  <c r="C16" i="1"/>
  <c r="C17" i="1" s="1"/>
  <c r="G17" i="1"/>
  <c r="C18" i="1"/>
  <c r="C20" i="1"/>
  <c r="C21" i="1"/>
  <c r="D17" i="1"/>
  <c r="H17" i="1"/>
  <c r="L17" i="1"/>
  <c r="P17" i="1"/>
  <c r="D20" i="1"/>
  <c r="H20" i="1"/>
  <c r="L20" i="1"/>
  <c r="P20" i="1"/>
  <c r="O17" i="1"/>
  <c r="G20" i="1"/>
  <c r="E17" i="1"/>
  <c r="I17" i="1"/>
  <c r="M17" i="1"/>
  <c r="Q17" i="1"/>
  <c r="E20" i="1"/>
  <c r="I20" i="1"/>
  <c r="M20" i="1"/>
  <c r="D6" i="10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Q78" i="1" l="1"/>
  <c r="M78" i="1"/>
  <c r="I78" i="1"/>
  <c r="E78" i="1"/>
  <c r="H78" i="1"/>
  <c r="K78" i="1"/>
  <c r="N78" i="1"/>
  <c r="J78" i="1"/>
  <c r="F78" i="1"/>
  <c r="B77" i="1"/>
  <c r="P78" i="1"/>
  <c r="L78" i="1"/>
  <c r="D78" i="1"/>
  <c r="O78" i="1"/>
  <c r="G78" i="1"/>
  <c r="Q68" i="1"/>
  <c r="M68" i="1"/>
  <c r="I68" i="1"/>
  <c r="E68" i="1"/>
  <c r="P68" i="1"/>
  <c r="L68" i="1"/>
  <c r="H68" i="1"/>
  <c r="D68" i="1"/>
  <c r="O68" i="1"/>
  <c r="K68" i="1"/>
  <c r="G68" i="1"/>
  <c r="N68" i="1"/>
  <c r="J68" i="1"/>
  <c r="F68" i="1"/>
  <c r="B67" i="1"/>
  <c r="Q58" i="1"/>
  <c r="I58" i="1"/>
  <c r="P58" i="1"/>
  <c r="L58" i="1"/>
  <c r="H58" i="1"/>
  <c r="D58" i="1"/>
  <c r="E58" i="1"/>
  <c r="O58" i="1"/>
  <c r="K58" i="1"/>
  <c r="G58" i="1"/>
  <c r="M58" i="1"/>
  <c r="N58" i="1"/>
  <c r="J58" i="1"/>
  <c r="F58" i="1"/>
  <c r="B57" i="1"/>
  <c r="Q48" i="1"/>
  <c r="M48" i="1"/>
  <c r="I48" i="1"/>
  <c r="E48" i="1"/>
  <c r="K48" i="1"/>
  <c r="P48" i="1"/>
  <c r="L48" i="1"/>
  <c r="H48" i="1"/>
  <c r="D48" i="1"/>
  <c r="O48" i="1"/>
  <c r="G48" i="1"/>
  <c r="N48" i="1"/>
  <c r="J48" i="1"/>
  <c r="F48" i="1"/>
  <c r="B47" i="1"/>
  <c r="Q38" i="1"/>
  <c r="M38" i="1"/>
  <c r="I38" i="1"/>
  <c r="E38" i="1"/>
  <c r="H38" i="1"/>
  <c r="K38" i="1"/>
  <c r="N38" i="1"/>
  <c r="J38" i="1"/>
  <c r="F38" i="1"/>
  <c r="B37" i="1"/>
  <c r="P38" i="1"/>
  <c r="L38" i="1"/>
  <c r="D38" i="1"/>
  <c r="O38" i="1"/>
  <c r="G38" i="1"/>
  <c r="Q28" i="1"/>
  <c r="M28" i="1"/>
  <c r="I28" i="1"/>
  <c r="E28" i="1"/>
  <c r="D28" i="1"/>
  <c r="O28" i="1"/>
  <c r="K28" i="1"/>
  <c r="G28" i="1"/>
  <c r="P28" i="1"/>
  <c r="H28" i="1"/>
  <c r="N28" i="1"/>
  <c r="J28" i="1"/>
  <c r="F28" i="1"/>
  <c r="B27" i="1"/>
  <c r="L28" i="1"/>
  <c r="Q18" i="1"/>
  <c r="M18" i="1"/>
  <c r="I18" i="1"/>
  <c r="E18" i="1"/>
  <c r="G18" i="1"/>
  <c r="P18" i="1"/>
  <c r="L18" i="1"/>
  <c r="H18" i="1"/>
  <c r="D18" i="1"/>
  <c r="O18" i="1"/>
  <c r="K18" i="1"/>
  <c r="N18" i="1"/>
  <c r="J18" i="1"/>
  <c r="F18" i="1"/>
  <c r="B17" i="1"/>
  <c r="Q57" i="10" l="1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D8" i="10"/>
  <c r="C355" i="12" l="1"/>
  <c r="B355" i="12"/>
  <c r="C348" i="12"/>
  <c r="B348" i="12"/>
  <c r="C341" i="12"/>
  <c r="B341" i="12"/>
  <c r="C334" i="12"/>
  <c r="B334" i="12"/>
  <c r="C327" i="12"/>
  <c r="B327" i="12"/>
  <c r="C320" i="12"/>
  <c r="B320" i="12"/>
  <c r="C319" i="12"/>
  <c r="B319" i="12"/>
  <c r="C310" i="12"/>
  <c r="B310" i="12"/>
  <c r="C303" i="12"/>
  <c r="B303" i="12"/>
  <c r="C296" i="12"/>
  <c r="B296" i="12"/>
  <c r="C289" i="12"/>
  <c r="B289" i="12"/>
  <c r="C282" i="12"/>
  <c r="B282" i="12"/>
  <c r="C275" i="12"/>
  <c r="B275" i="12"/>
  <c r="C274" i="12"/>
  <c r="B274" i="12"/>
  <c r="C265" i="12"/>
  <c r="B265" i="12"/>
  <c r="C258" i="12"/>
  <c r="B258" i="12"/>
  <c r="C251" i="12"/>
  <c r="B251" i="12"/>
  <c r="C244" i="12"/>
  <c r="B244" i="12"/>
  <c r="C237" i="12"/>
  <c r="B237" i="12"/>
  <c r="C230" i="12"/>
  <c r="B230" i="12"/>
  <c r="C229" i="12"/>
  <c r="B229" i="12"/>
  <c r="C266" i="12" l="1"/>
  <c r="C267" i="12" s="1"/>
  <c r="C261" i="12"/>
  <c r="C254" i="12"/>
  <c r="C247" i="12"/>
  <c r="C240" i="12"/>
  <c r="C234" i="12"/>
  <c r="C231" i="12"/>
  <c r="C232" i="12" s="1"/>
  <c r="C271" i="12"/>
  <c r="C269" i="12"/>
  <c r="C235" i="12"/>
  <c r="C264" i="12"/>
  <c r="C262" i="12"/>
  <c r="C259" i="12"/>
  <c r="C260" i="12" s="1"/>
  <c r="C257" i="12"/>
  <c r="C256" i="12"/>
  <c r="C255" i="12"/>
  <c r="C252" i="12"/>
  <c r="C250" i="12"/>
  <c r="C249" i="12"/>
  <c r="C248" i="12"/>
  <c r="C245" i="12"/>
  <c r="C246" i="12" s="1"/>
  <c r="C243" i="12"/>
  <c r="C242" i="12"/>
  <c r="C241" i="12"/>
  <c r="C238" i="12"/>
  <c r="C239" i="12" s="1"/>
  <c r="C270" i="12"/>
  <c r="C263" i="12"/>
  <c r="C268" i="12"/>
  <c r="C236" i="12"/>
  <c r="C233" i="12"/>
  <c r="C280" i="12"/>
  <c r="C309" i="12"/>
  <c r="C308" i="12"/>
  <c r="C306" i="12"/>
  <c r="C300" i="12"/>
  <c r="C290" i="12"/>
  <c r="C291" i="12" s="1"/>
  <c r="C278" i="12"/>
  <c r="C295" i="12"/>
  <c r="C293" i="12"/>
  <c r="C315" i="12"/>
  <c r="C313" i="12"/>
  <c r="C302" i="12"/>
  <c r="C299" i="12"/>
  <c r="C288" i="12"/>
  <c r="C286" i="12"/>
  <c r="C283" i="12"/>
  <c r="C284" i="12" s="1"/>
  <c r="C281" i="12"/>
  <c r="C311" i="12"/>
  <c r="C312" i="12" s="1"/>
  <c r="C304" i="12"/>
  <c r="C305" i="12" s="1"/>
  <c r="C297" i="12"/>
  <c r="C314" i="12"/>
  <c r="C307" i="12"/>
  <c r="C279" i="12"/>
  <c r="C294" i="12"/>
  <c r="C287" i="12"/>
  <c r="C276" i="12"/>
  <c r="C277" i="12" s="1"/>
  <c r="C316" i="12"/>
  <c r="C292" i="12"/>
  <c r="C301" i="12"/>
  <c r="C285" i="12"/>
  <c r="B271" i="12"/>
  <c r="N270" i="12"/>
  <c r="J270" i="12"/>
  <c r="F270" i="12"/>
  <c r="B270" i="12"/>
  <c r="B269" i="12"/>
  <c r="P267" i="12"/>
  <c r="L267" i="12"/>
  <c r="H267" i="12"/>
  <c r="D267" i="12"/>
  <c r="B266" i="12"/>
  <c r="B264" i="12"/>
  <c r="N263" i="12"/>
  <c r="J263" i="12"/>
  <c r="F263" i="12"/>
  <c r="B263" i="12"/>
  <c r="P270" i="12"/>
  <c r="K270" i="12"/>
  <c r="E270" i="12"/>
  <c r="Q267" i="12"/>
  <c r="K267" i="12"/>
  <c r="F267" i="12"/>
  <c r="Q263" i="12"/>
  <c r="L263" i="12"/>
  <c r="G263" i="12"/>
  <c r="O260" i="12"/>
  <c r="K260" i="12"/>
  <c r="G260" i="12"/>
  <c r="Q256" i="12"/>
  <c r="M256" i="12"/>
  <c r="I256" i="12"/>
  <c r="E256" i="12"/>
  <c r="O253" i="12"/>
  <c r="K253" i="12"/>
  <c r="G253" i="12"/>
  <c r="Q249" i="12"/>
  <c r="M249" i="12"/>
  <c r="I249" i="12"/>
  <c r="E249" i="12"/>
  <c r="O246" i="12"/>
  <c r="K246" i="12"/>
  <c r="G246" i="12"/>
  <c r="Q242" i="12"/>
  <c r="M242" i="12"/>
  <c r="I242" i="12"/>
  <c r="E242" i="12"/>
  <c r="O239" i="12"/>
  <c r="K239" i="12"/>
  <c r="G239" i="12"/>
  <c r="H235" i="12"/>
  <c r="L235" i="12"/>
  <c r="P235" i="12"/>
  <c r="E232" i="12"/>
  <c r="I232" i="12"/>
  <c r="M232" i="12"/>
  <c r="Q232" i="12"/>
  <c r="B235" i="12"/>
  <c r="L270" i="12"/>
  <c r="D270" i="12"/>
  <c r="N267" i="12"/>
  <c r="G267" i="12"/>
  <c r="O263" i="12"/>
  <c r="H263" i="12"/>
  <c r="B261" i="12"/>
  <c r="M260" i="12"/>
  <c r="H260" i="12"/>
  <c r="P256" i="12"/>
  <c r="K256" i="12"/>
  <c r="F256" i="12"/>
  <c r="B254" i="12"/>
  <c r="M253" i="12"/>
  <c r="H253" i="12"/>
  <c r="P249" i="12"/>
  <c r="K249" i="12"/>
  <c r="F249" i="12"/>
  <c r="B247" i="12"/>
  <c r="M246" i="12"/>
  <c r="H246" i="12"/>
  <c r="P242" i="12"/>
  <c r="K242" i="12"/>
  <c r="F242" i="12"/>
  <c r="B240" i="12"/>
  <c r="M239" i="12"/>
  <c r="H239" i="12"/>
  <c r="I235" i="12"/>
  <c r="N235" i="12"/>
  <c r="H232" i="12"/>
  <c r="N232" i="12"/>
  <c r="D235" i="12"/>
  <c r="B234" i="12"/>
  <c r="O270" i="12"/>
  <c r="H270" i="12"/>
  <c r="B268" i="12"/>
  <c r="J267" i="12"/>
  <c r="K263" i="12"/>
  <c r="D263" i="12"/>
  <c r="P260" i="12"/>
  <c r="J260" i="12"/>
  <c r="E260" i="12"/>
  <c r="N256" i="12"/>
  <c r="H256" i="12"/>
  <c r="P253" i="12"/>
  <c r="J253" i="12"/>
  <c r="E253" i="12"/>
  <c r="N249" i="12"/>
  <c r="H249" i="12"/>
  <c r="P246" i="12"/>
  <c r="J246" i="12"/>
  <c r="E246" i="12"/>
  <c r="N242" i="12"/>
  <c r="H242" i="12"/>
  <c r="P239" i="12"/>
  <c r="J239" i="12"/>
  <c r="E239" i="12"/>
  <c r="F235" i="12"/>
  <c r="K235" i="12"/>
  <c r="Q235" i="12"/>
  <c r="F232" i="12"/>
  <c r="K232" i="12"/>
  <c r="P232" i="12"/>
  <c r="D232" i="12"/>
  <c r="Q270" i="12"/>
  <c r="O267" i="12"/>
  <c r="P263" i="12"/>
  <c r="Q260" i="12"/>
  <c r="F260" i="12"/>
  <c r="B259" i="12"/>
  <c r="O256" i="12"/>
  <c r="D256" i="12"/>
  <c r="B255" i="12"/>
  <c r="I253" i="12"/>
  <c r="B250" i="12"/>
  <c r="G249" i="12"/>
  <c r="L246" i="12"/>
  <c r="J242" i="12"/>
  <c r="N239" i="12"/>
  <c r="D239" i="12"/>
  <c r="M235" i="12"/>
  <c r="G232" i="12"/>
  <c r="B236" i="12"/>
  <c r="B231" i="12"/>
  <c r="M270" i="12"/>
  <c r="M267" i="12"/>
  <c r="M263" i="12"/>
  <c r="N260" i="12"/>
  <c r="D260" i="12"/>
  <c r="L256" i="12"/>
  <c r="B256" i="12"/>
  <c r="Q253" i="12"/>
  <c r="F253" i="12"/>
  <c r="B252" i="12"/>
  <c r="O249" i="12"/>
  <c r="D249" i="12"/>
  <c r="B248" i="12"/>
  <c r="I246" i="12"/>
  <c r="B243" i="12"/>
  <c r="G242" i="12"/>
  <c r="L239" i="12"/>
  <c r="E235" i="12"/>
  <c r="O235" i="12"/>
  <c r="J232" i="12"/>
  <c r="B233" i="12"/>
  <c r="I263" i="12"/>
  <c r="B262" i="12"/>
  <c r="J256" i="12"/>
  <c r="N253" i="12"/>
  <c r="J249" i="12"/>
  <c r="Q246" i="12"/>
  <c r="B242" i="12"/>
  <c r="Q239" i="12"/>
  <c r="J235" i="12"/>
  <c r="I267" i="12"/>
  <c r="I260" i="12"/>
  <c r="L242" i="12"/>
  <c r="F239" i="12"/>
  <c r="O232" i="12"/>
  <c r="L249" i="12"/>
  <c r="I270" i="12"/>
  <c r="E263" i="12"/>
  <c r="L260" i="12"/>
  <c r="G256" i="12"/>
  <c r="L253" i="12"/>
  <c r="B249" i="12"/>
  <c r="N246" i="12"/>
  <c r="O242" i="12"/>
  <c r="I239" i="12"/>
  <c r="B238" i="12"/>
  <c r="L232" i="12"/>
  <c r="G270" i="12"/>
  <c r="D253" i="12"/>
  <c r="F246" i="12"/>
  <c r="B245" i="12"/>
  <c r="E267" i="12"/>
  <c r="B257" i="12"/>
  <c r="D246" i="12"/>
  <c r="D242" i="12"/>
  <c r="B241" i="12"/>
  <c r="G235" i="12"/>
  <c r="B316" i="12"/>
  <c r="N315" i="12"/>
  <c r="J315" i="12"/>
  <c r="F315" i="12"/>
  <c r="B315" i="12"/>
  <c r="B314" i="12"/>
  <c r="P312" i="12"/>
  <c r="L312" i="12"/>
  <c r="H312" i="12"/>
  <c r="D312" i="12"/>
  <c r="B311" i="12"/>
  <c r="B309" i="12"/>
  <c r="N308" i="12"/>
  <c r="J308" i="12"/>
  <c r="F308" i="12"/>
  <c r="B308" i="12"/>
  <c r="B307" i="12"/>
  <c r="P305" i="12"/>
  <c r="L305" i="12"/>
  <c r="H305" i="12"/>
  <c r="D305" i="12"/>
  <c r="B304" i="12"/>
  <c r="B302" i="12"/>
  <c r="N301" i="12"/>
  <c r="J301" i="12"/>
  <c r="F301" i="12"/>
  <c r="B301" i="12"/>
  <c r="B300" i="12"/>
  <c r="P298" i="12"/>
  <c r="L298" i="12"/>
  <c r="H298" i="12"/>
  <c r="D298" i="12"/>
  <c r="B297" i="12"/>
  <c r="B295" i="12"/>
  <c r="N294" i="12"/>
  <c r="J294" i="12"/>
  <c r="F294" i="12"/>
  <c r="B294" i="12"/>
  <c r="B293" i="12"/>
  <c r="P291" i="12"/>
  <c r="L291" i="12"/>
  <c r="H291" i="12"/>
  <c r="D291" i="12"/>
  <c r="B290" i="12"/>
  <c r="B288" i="12"/>
  <c r="N287" i="12"/>
  <c r="J287" i="12"/>
  <c r="F287" i="12"/>
  <c r="B287" i="12"/>
  <c r="B286" i="12"/>
  <c r="P284" i="12"/>
  <c r="L284" i="12"/>
  <c r="H284" i="12"/>
  <c r="D284" i="12"/>
  <c r="B283" i="12"/>
  <c r="G280" i="12"/>
  <c r="K280" i="12"/>
  <c r="O280" i="12"/>
  <c r="H277" i="12"/>
  <c r="L277" i="12"/>
  <c r="P277" i="12"/>
  <c r="B281" i="12"/>
  <c r="B276" i="12"/>
  <c r="Q315" i="12"/>
  <c r="L315" i="12"/>
  <c r="G315" i="12"/>
  <c r="B313" i="12"/>
  <c r="M312" i="12"/>
  <c r="G312" i="12"/>
  <c r="M308" i="12"/>
  <c r="H308" i="12"/>
  <c r="N305" i="12"/>
  <c r="I305" i="12"/>
  <c r="O301" i="12"/>
  <c r="I301" i="12"/>
  <c r="D301" i="12"/>
  <c r="O298" i="12"/>
  <c r="J298" i="12"/>
  <c r="E298" i="12"/>
  <c r="P294" i="12"/>
  <c r="K294" i="12"/>
  <c r="E294" i="12"/>
  <c r="Q291" i="12"/>
  <c r="K291" i="12"/>
  <c r="F291" i="12"/>
  <c r="Q287" i="12"/>
  <c r="L287" i="12"/>
  <c r="G287" i="12"/>
  <c r="B285" i="12"/>
  <c r="M284" i="12"/>
  <c r="G284" i="12"/>
  <c r="F280" i="12"/>
  <c r="L280" i="12"/>
  <c r="Q280" i="12"/>
  <c r="F277" i="12"/>
  <c r="K277" i="12"/>
  <c r="Q277" i="12"/>
  <c r="B278" i="12"/>
  <c r="M315" i="12"/>
  <c r="E315" i="12"/>
  <c r="O312" i="12"/>
  <c r="I312" i="12"/>
  <c r="Q308" i="12"/>
  <c r="K308" i="12"/>
  <c r="D308" i="12"/>
  <c r="B306" i="12"/>
  <c r="K305" i="12"/>
  <c r="E305" i="12"/>
  <c r="P301" i="12"/>
  <c r="H301" i="12"/>
  <c r="Q298" i="12"/>
  <c r="I298" i="12"/>
  <c r="L294" i="12"/>
  <c r="D294" i="12"/>
  <c r="N291" i="12"/>
  <c r="G291" i="12"/>
  <c r="O287" i="12"/>
  <c r="H287" i="12"/>
  <c r="Q284" i="12"/>
  <c r="J284" i="12"/>
  <c r="E280" i="12"/>
  <c r="M280" i="12"/>
  <c r="G277" i="12"/>
  <c r="N277" i="12"/>
  <c r="P315" i="12"/>
  <c r="I315" i="12"/>
  <c r="K312" i="12"/>
  <c r="E312" i="12"/>
  <c r="O308" i="12"/>
  <c r="G308" i="12"/>
  <c r="O305" i="12"/>
  <c r="G305" i="12"/>
  <c r="L301" i="12"/>
  <c r="E301" i="12"/>
  <c r="M298" i="12"/>
  <c r="F298" i="12"/>
  <c r="O294" i="12"/>
  <c r="H294" i="12"/>
  <c r="B292" i="12"/>
  <c r="J291" i="12"/>
  <c r="K287" i="12"/>
  <c r="D287" i="12"/>
  <c r="N284" i="12"/>
  <c r="F284" i="12"/>
  <c r="I280" i="12"/>
  <c r="P280" i="12"/>
  <c r="J277" i="12"/>
  <c r="B279" i="12"/>
  <c r="K315" i="12"/>
  <c r="J312" i="12"/>
  <c r="L308" i="12"/>
  <c r="J305" i="12"/>
  <c r="M301" i="12"/>
  <c r="K298" i="12"/>
  <c r="M294" i="12"/>
  <c r="M291" i="12"/>
  <c r="M287" i="12"/>
  <c r="K284" i="12"/>
  <c r="N280" i="12"/>
  <c r="O277" i="12"/>
  <c r="D277" i="12"/>
  <c r="H315" i="12"/>
  <c r="F312" i="12"/>
  <c r="I308" i="12"/>
  <c r="F305" i="12"/>
  <c r="K301" i="12"/>
  <c r="G298" i="12"/>
  <c r="I294" i="12"/>
  <c r="I291" i="12"/>
  <c r="I287" i="12"/>
  <c r="I284" i="12"/>
  <c r="E277" i="12"/>
  <c r="D315" i="12"/>
  <c r="N312" i="12"/>
  <c r="G301" i="12"/>
  <c r="B299" i="12"/>
  <c r="O291" i="12"/>
  <c r="O284" i="12"/>
  <c r="E308" i="12"/>
  <c r="P287" i="12"/>
  <c r="I277" i="12"/>
  <c r="O315" i="12"/>
  <c r="Q301" i="12"/>
  <c r="E287" i="12"/>
  <c r="M277" i="12"/>
  <c r="P308" i="12"/>
  <c r="Q305" i="12"/>
  <c r="N298" i="12"/>
  <c r="E291" i="12"/>
  <c r="E284" i="12"/>
  <c r="H280" i="12"/>
  <c r="D280" i="12"/>
  <c r="M305" i="12"/>
  <c r="Q294" i="12"/>
  <c r="J280" i="12"/>
  <c r="Q312" i="12"/>
  <c r="G294" i="12"/>
  <c r="B280" i="12"/>
  <c r="C356" i="12"/>
  <c r="C357" i="12" s="1"/>
  <c r="E352" i="12"/>
  <c r="C346" i="12"/>
  <c r="C342" i="12"/>
  <c r="C343" i="12" s="1"/>
  <c r="E338" i="12"/>
  <c r="C332" i="12"/>
  <c r="C328" i="12"/>
  <c r="C329" i="12" s="1"/>
  <c r="E324" i="12"/>
  <c r="C325" i="12"/>
  <c r="C323" i="12"/>
  <c r="C321" i="12"/>
  <c r="C322" i="12" s="1"/>
  <c r="E359" i="12"/>
  <c r="E360" i="12" s="1"/>
  <c r="C353" i="12"/>
  <c r="C349" i="12"/>
  <c r="C350" i="12" s="1"/>
  <c r="C351" i="12" s="1"/>
  <c r="C354" i="12" s="1"/>
  <c r="C359" i="12" s="1"/>
  <c r="C360" i="12" s="1"/>
  <c r="E345" i="12"/>
  <c r="C344" i="12"/>
  <c r="C347" i="12" s="1"/>
  <c r="C352" i="12" s="1"/>
  <c r="C339" i="12"/>
  <c r="C335" i="12"/>
  <c r="C336" i="12" s="1"/>
  <c r="C337" i="12" s="1"/>
  <c r="C340" i="12" s="1"/>
  <c r="C345" i="12" s="1"/>
  <c r="E331" i="12"/>
  <c r="C330" i="12"/>
  <c r="C333" i="12" s="1"/>
  <c r="C338" i="12" s="1"/>
  <c r="C326" i="12"/>
  <c r="C331" i="12" s="1"/>
  <c r="C324" i="12"/>
  <c r="Q360" i="12"/>
  <c r="O360" i="12"/>
  <c r="M360" i="12"/>
  <c r="K360" i="12"/>
  <c r="I360" i="12"/>
  <c r="G360" i="12"/>
  <c r="Q357" i="12"/>
  <c r="O357" i="12"/>
  <c r="M357" i="12"/>
  <c r="K357" i="12"/>
  <c r="I357" i="12"/>
  <c r="G357" i="12"/>
  <c r="E357" i="12"/>
  <c r="Q353" i="12"/>
  <c r="O353" i="12"/>
  <c r="M353" i="12"/>
  <c r="K353" i="12"/>
  <c r="I353" i="12"/>
  <c r="G353" i="12"/>
  <c r="E353" i="12"/>
  <c r="Q350" i="12"/>
  <c r="O350" i="12"/>
  <c r="M350" i="12"/>
  <c r="K350" i="12"/>
  <c r="I350" i="12"/>
  <c r="G350" i="12"/>
  <c r="E350" i="12"/>
  <c r="Q346" i="12"/>
  <c r="O346" i="12"/>
  <c r="M346" i="12"/>
  <c r="K346" i="12"/>
  <c r="I346" i="12"/>
  <c r="G346" i="12"/>
  <c r="E346" i="12"/>
  <c r="Q343" i="12"/>
  <c r="O343" i="12"/>
  <c r="M343" i="12"/>
  <c r="K343" i="12"/>
  <c r="I343" i="12"/>
  <c r="G343" i="12"/>
  <c r="E343" i="12"/>
  <c r="Q339" i="12"/>
  <c r="O339" i="12"/>
  <c r="M339" i="12"/>
  <c r="K339" i="12"/>
  <c r="I339" i="12"/>
  <c r="G339" i="12"/>
  <c r="E339" i="12"/>
  <c r="Q336" i="12"/>
  <c r="O336" i="12"/>
  <c r="M336" i="12"/>
  <c r="K336" i="12"/>
  <c r="I336" i="12"/>
  <c r="G336" i="12"/>
  <c r="E336" i="12"/>
  <c r="Q332" i="12"/>
  <c r="O332" i="12"/>
  <c r="M332" i="12"/>
  <c r="K332" i="12"/>
  <c r="I332" i="12"/>
  <c r="G332" i="12"/>
  <c r="E332" i="12"/>
  <c r="P360" i="12"/>
  <c r="N360" i="12"/>
  <c r="L360" i="12"/>
  <c r="J360" i="12"/>
  <c r="H360" i="12"/>
  <c r="F360" i="12"/>
  <c r="D359" i="12"/>
  <c r="D360" i="12" s="1"/>
  <c r="P357" i="12"/>
  <c r="N357" i="12"/>
  <c r="L357" i="12"/>
  <c r="J357" i="12"/>
  <c r="H357" i="12"/>
  <c r="F357" i="12"/>
  <c r="D357" i="12"/>
  <c r="B356" i="12"/>
  <c r="P353" i="12"/>
  <c r="N353" i="12"/>
  <c r="L353" i="12"/>
  <c r="J353" i="12"/>
  <c r="H353" i="12"/>
  <c r="F353" i="12"/>
  <c r="D353" i="12"/>
  <c r="B353" i="12"/>
  <c r="D352" i="12"/>
  <c r="P350" i="12"/>
  <c r="N350" i="12"/>
  <c r="L350" i="12"/>
  <c r="J350" i="12"/>
  <c r="H350" i="12"/>
  <c r="F350" i="12"/>
  <c r="D350" i="12"/>
  <c r="B349" i="12"/>
  <c r="P346" i="12"/>
  <c r="N346" i="12"/>
  <c r="L346" i="12"/>
  <c r="J346" i="12"/>
  <c r="H346" i="12"/>
  <c r="F346" i="12"/>
  <c r="D346" i="12"/>
  <c r="B346" i="12"/>
  <c r="D345" i="12"/>
  <c r="P343" i="12"/>
  <c r="N343" i="12"/>
  <c r="L343" i="12"/>
  <c r="J343" i="12"/>
  <c r="H343" i="12"/>
  <c r="F343" i="12"/>
  <c r="D343" i="12"/>
  <c r="B342" i="12"/>
  <c r="P339" i="12"/>
  <c r="N339" i="12"/>
  <c r="L339" i="12"/>
  <c r="J339" i="12"/>
  <c r="H339" i="12"/>
  <c r="F339" i="12"/>
  <c r="D339" i="12"/>
  <c r="B339" i="12"/>
  <c r="D338" i="12"/>
  <c r="P336" i="12"/>
  <c r="N336" i="12"/>
  <c r="L336" i="12"/>
  <c r="J336" i="12"/>
  <c r="H336" i="12"/>
  <c r="F336" i="12"/>
  <c r="D336" i="12"/>
  <c r="B335" i="12"/>
  <c r="N332" i="12"/>
  <c r="J332" i="12"/>
  <c r="F332" i="12"/>
  <c r="Q329" i="12"/>
  <c r="O329" i="12"/>
  <c r="M329" i="12"/>
  <c r="K329" i="12"/>
  <c r="I329" i="12"/>
  <c r="G329" i="12"/>
  <c r="E329" i="12"/>
  <c r="F325" i="12"/>
  <c r="H325" i="12"/>
  <c r="J325" i="12"/>
  <c r="L325" i="12"/>
  <c r="N325" i="12"/>
  <c r="P325" i="12"/>
  <c r="E322" i="12"/>
  <c r="G322" i="12"/>
  <c r="I322" i="12"/>
  <c r="K322" i="12"/>
  <c r="M322" i="12"/>
  <c r="O322" i="12"/>
  <c r="Q322" i="12"/>
  <c r="D325" i="12"/>
  <c r="B325" i="12"/>
  <c r="P332" i="12"/>
  <c r="L332" i="12"/>
  <c r="H332" i="12"/>
  <c r="D332" i="12"/>
  <c r="B332" i="12"/>
  <c r="D331" i="12"/>
  <c r="P329" i="12"/>
  <c r="N329" i="12"/>
  <c r="L329" i="12"/>
  <c r="J329" i="12"/>
  <c r="H329" i="12"/>
  <c r="F329" i="12"/>
  <c r="D329" i="12"/>
  <c r="B328" i="12"/>
  <c r="E325" i="12"/>
  <c r="G325" i="12"/>
  <c r="I325" i="12"/>
  <c r="K325" i="12"/>
  <c r="M325" i="12"/>
  <c r="O325" i="12"/>
  <c r="Q325" i="12"/>
  <c r="F322" i="12"/>
  <c r="H322" i="12"/>
  <c r="J322" i="12"/>
  <c r="L322" i="12"/>
  <c r="N322" i="12"/>
  <c r="P322" i="12"/>
  <c r="D324" i="12"/>
  <c r="D322" i="12"/>
  <c r="B324" i="12"/>
  <c r="B321" i="12"/>
  <c r="C220" i="12"/>
  <c r="B220" i="12"/>
  <c r="C213" i="12"/>
  <c r="B213" i="12"/>
  <c r="C206" i="12"/>
  <c r="B206" i="12"/>
  <c r="C199" i="12"/>
  <c r="B199" i="12"/>
  <c r="C192" i="12"/>
  <c r="B192" i="12"/>
  <c r="C185" i="12"/>
  <c r="B185" i="12"/>
  <c r="C184" i="12"/>
  <c r="B184" i="12"/>
  <c r="C175" i="12"/>
  <c r="B175" i="12"/>
  <c r="C168" i="12"/>
  <c r="B168" i="12"/>
  <c r="C161" i="12"/>
  <c r="B161" i="12"/>
  <c r="C154" i="12"/>
  <c r="B154" i="12"/>
  <c r="C147" i="12"/>
  <c r="B147" i="12"/>
  <c r="C140" i="12"/>
  <c r="B140" i="12"/>
  <c r="C139" i="12"/>
  <c r="B139" i="12"/>
  <c r="C130" i="12"/>
  <c r="B130" i="12"/>
  <c r="C123" i="12"/>
  <c r="B123" i="12"/>
  <c r="C116" i="12"/>
  <c r="B116" i="12"/>
  <c r="C109" i="12"/>
  <c r="B109" i="12"/>
  <c r="C102" i="12"/>
  <c r="B102" i="12"/>
  <c r="C95" i="12"/>
  <c r="B95" i="12"/>
  <c r="C94" i="12"/>
  <c r="B94" i="12"/>
  <c r="C85" i="12"/>
  <c r="B85" i="12"/>
  <c r="C78" i="12"/>
  <c r="B78" i="12"/>
  <c r="C71" i="12"/>
  <c r="B71" i="12"/>
  <c r="C64" i="12"/>
  <c r="B64" i="12"/>
  <c r="C57" i="12"/>
  <c r="B57" i="12"/>
  <c r="C50" i="12"/>
  <c r="B50" i="12"/>
  <c r="C49" i="12"/>
  <c r="B49" i="12"/>
  <c r="C40" i="12"/>
  <c r="B40" i="12"/>
  <c r="C33" i="12"/>
  <c r="B33" i="12"/>
  <c r="C26" i="12"/>
  <c r="B26" i="12"/>
  <c r="C19" i="12"/>
  <c r="B19" i="12"/>
  <c r="C5" i="12"/>
  <c r="B5" i="12"/>
  <c r="C4" i="12"/>
  <c r="B4" i="12"/>
  <c r="Q247" i="12" l="1"/>
  <c r="B246" i="12"/>
  <c r="J247" i="12"/>
  <c r="E247" i="12"/>
  <c r="M247" i="12"/>
  <c r="L247" i="12"/>
  <c r="O247" i="12"/>
  <c r="N247" i="12"/>
  <c r="H247" i="12"/>
  <c r="P247" i="12"/>
  <c r="K247" i="12"/>
  <c r="D247" i="12"/>
  <c r="G247" i="12"/>
  <c r="F247" i="12"/>
  <c r="I247" i="12"/>
  <c r="P299" i="12"/>
  <c r="B298" i="12"/>
  <c r="J299" i="12"/>
  <c r="E299" i="12"/>
  <c r="M299" i="12"/>
  <c r="D299" i="12"/>
  <c r="L299" i="12"/>
  <c r="G299" i="12"/>
  <c r="O299" i="12"/>
  <c r="I299" i="12"/>
  <c r="H299" i="12"/>
  <c r="K299" i="12"/>
  <c r="F299" i="12"/>
  <c r="N299" i="12"/>
  <c r="Q268" i="12"/>
  <c r="F268" i="12"/>
  <c r="N268" i="12"/>
  <c r="I268" i="12"/>
  <c r="P268" i="12"/>
  <c r="B267" i="12"/>
  <c r="E268" i="12"/>
  <c r="M268" i="12"/>
  <c r="D268" i="12"/>
  <c r="L268" i="12"/>
  <c r="G268" i="12"/>
  <c r="O268" i="12"/>
  <c r="H268" i="12"/>
  <c r="K268" i="12"/>
  <c r="J268" i="12"/>
  <c r="Q180" i="12"/>
  <c r="M180" i="12"/>
  <c r="I180" i="12"/>
  <c r="E180" i="12"/>
  <c r="O177" i="12"/>
  <c r="K177" i="12"/>
  <c r="G177" i="12"/>
  <c r="Q173" i="12"/>
  <c r="M173" i="12"/>
  <c r="I173" i="12"/>
  <c r="E173" i="12"/>
  <c r="O170" i="12"/>
  <c r="K170" i="12"/>
  <c r="G170" i="12"/>
  <c r="Q166" i="12"/>
  <c r="M166" i="12"/>
  <c r="I166" i="12"/>
  <c r="E166" i="12"/>
  <c r="N180" i="12"/>
  <c r="H180" i="12"/>
  <c r="P177" i="12"/>
  <c r="J177" i="12"/>
  <c r="E177" i="12"/>
  <c r="N173" i="12"/>
  <c r="H173" i="12"/>
  <c r="P170" i="12"/>
  <c r="J170" i="12"/>
  <c r="E170" i="12"/>
  <c r="N166" i="12"/>
  <c r="H166" i="12"/>
  <c r="Q163" i="12"/>
  <c r="M163" i="12"/>
  <c r="I163" i="12"/>
  <c r="E163" i="12"/>
  <c r="O180" i="12"/>
  <c r="G180" i="12"/>
  <c r="Q177" i="12"/>
  <c r="I177" i="12"/>
  <c r="L173" i="12"/>
  <c r="F173" i="12"/>
  <c r="N170" i="12"/>
  <c r="H170" i="12"/>
  <c r="B167" i="12"/>
  <c r="K166" i="12"/>
  <c r="D166" i="12"/>
  <c r="B165" i="12"/>
  <c r="L180" i="12"/>
  <c r="F180" i="12"/>
  <c r="N177" i="12"/>
  <c r="H177" i="12"/>
  <c r="B174" i="12"/>
  <c r="K173" i="12"/>
  <c r="D173" i="12"/>
  <c r="B172" i="12"/>
  <c r="M170" i="12"/>
  <c r="F170" i="12"/>
  <c r="B169" i="12"/>
  <c r="P166" i="12"/>
  <c r="J166" i="12"/>
  <c r="B166" i="12"/>
  <c r="N163" i="12"/>
  <c r="H163" i="12"/>
  <c r="P159" i="12"/>
  <c r="L159" i="12"/>
  <c r="H159" i="12"/>
  <c r="D159" i="12"/>
  <c r="B157" i="12"/>
  <c r="N156" i="12"/>
  <c r="J156" i="12"/>
  <c r="F156" i="12"/>
  <c r="P152" i="12"/>
  <c r="L152" i="12"/>
  <c r="H152" i="12"/>
  <c r="D152" i="12"/>
  <c r="K180" i="12"/>
  <c r="M177" i="12"/>
  <c r="G173" i="12"/>
  <c r="B171" i="12"/>
  <c r="D170" i="12"/>
  <c r="F166" i="12"/>
  <c r="P163" i="12"/>
  <c r="J163" i="12"/>
  <c r="O159" i="12"/>
  <c r="J159" i="12"/>
  <c r="E159" i="12"/>
  <c r="Q156" i="12"/>
  <c r="L156" i="12"/>
  <c r="G156" i="12"/>
  <c r="O152" i="12"/>
  <c r="J152" i="12"/>
  <c r="E152" i="12"/>
  <c r="B150" i="12"/>
  <c r="N149" i="12"/>
  <c r="J149" i="12"/>
  <c r="F149" i="12"/>
  <c r="B146" i="12"/>
  <c r="G145" i="12"/>
  <c r="K145" i="12"/>
  <c r="O145" i="12"/>
  <c r="H142" i="12"/>
  <c r="L142" i="12"/>
  <c r="P142" i="12"/>
  <c r="B143" i="12"/>
  <c r="B181" i="12"/>
  <c r="B179" i="12"/>
  <c r="F177" i="12"/>
  <c r="L163" i="12"/>
  <c r="F163" i="12"/>
  <c r="B159" i="12"/>
  <c r="B158" i="12"/>
  <c r="O156" i="12"/>
  <c r="D156" i="12"/>
  <c r="B155" i="12"/>
  <c r="G152" i="12"/>
  <c r="B151" i="12"/>
  <c r="P149" i="12"/>
  <c r="H149" i="12"/>
  <c r="D149" i="12"/>
  <c r="B148" i="12"/>
  <c r="Q145" i="12"/>
  <c r="F142" i="12"/>
  <c r="N142" i="12"/>
  <c r="D142" i="12"/>
  <c r="B141" i="12"/>
  <c r="P180" i="12"/>
  <c r="B180" i="12"/>
  <c r="J173" i="12"/>
  <c r="G166" i="12"/>
  <c r="K163" i="12"/>
  <c r="F159" i="12"/>
  <c r="M156" i="12"/>
  <c r="Q152" i="12"/>
  <c r="F152" i="12"/>
  <c r="K149" i="12"/>
  <c r="N145" i="12"/>
  <c r="K142" i="12"/>
  <c r="D145" i="12"/>
  <c r="B144" i="12"/>
  <c r="J180" i="12"/>
  <c r="L177" i="12"/>
  <c r="P173" i="12"/>
  <c r="B173" i="12"/>
  <c r="Q170" i="12"/>
  <c r="O166" i="12"/>
  <c r="O163" i="12"/>
  <c r="G163" i="12"/>
  <c r="N159" i="12"/>
  <c r="I159" i="12"/>
  <c r="P156" i="12"/>
  <c r="K156" i="12"/>
  <c r="E156" i="12"/>
  <c r="N152" i="12"/>
  <c r="I152" i="12"/>
  <c r="Q149" i="12"/>
  <c r="M149" i="12"/>
  <c r="I149" i="12"/>
  <c r="E149" i="12"/>
  <c r="H145" i="12"/>
  <c r="L145" i="12"/>
  <c r="P145" i="12"/>
  <c r="E142" i="12"/>
  <c r="I142" i="12"/>
  <c r="M142" i="12"/>
  <c r="Q142" i="12"/>
  <c r="D180" i="12"/>
  <c r="B176" i="12"/>
  <c r="O173" i="12"/>
  <c r="L170" i="12"/>
  <c r="L166" i="12"/>
  <c r="B162" i="12"/>
  <c r="B160" i="12"/>
  <c r="M159" i="12"/>
  <c r="G159" i="12"/>
  <c r="I156" i="12"/>
  <c r="B153" i="12"/>
  <c r="M152" i="12"/>
  <c r="B152" i="12"/>
  <c r="L149" i="12"/>
  <c r="E145" i="12"/>
  <c r="I145" i="12"/>
  <c r="M145" i="12"/>
  <c r="J142" i="12"/>
  <c r="B145" i="12"/>
  <c r="B178" i="12"/>
  <c r="D177" i="12"/>
  <c r="I170" i="12"/>
  <c r="B164" i="12"/>
  <c r="D163" i="12"/>
  <c r="Q159" i="12"/>
  <c r="K159" i="12"/>
  <c r="H156" i="12"/>
  <c r="K152" i="12"/>
  <c r="O149" i="12"/>
  <c r="G149" i="12"/>
  <c r="F145" i="12"/>
  <c r="J145" i="12"/>
  <c r="G142" i="12"/>
  <c r="O142" i="12"/>
  <c r="Q292" i="12"/>
  <c r="F292" i="12"/>
  <c r="N292" i="12"/>
  <c r="I292" i="12"/>
  <c r="P292" i="12"/>
  <c r="J292" i="12"/>
  <c r="M292" i="12"/>
  <c r="D292" i="12"/>
  <c r="L292" i="12"/>
  <c r="G292" i="12"/>
  <c r="O292" i="12"/>
  <c r="H292" i="12"/>
  <c r="K292" i="12"/>
  <c r="B291" i="12"/>
  <c r="E292" i="12"/>
  <c r="Q299" i="12"/>
  <c r="C298" i="12"/>
  <c r="Q225" i="12"/>
  <c r="M225" i="12"/>
  <c r="I225" i="12"/>
  <c r="E225" i="12"/>
  <c r="O222" i="12"/>
  <c r="K222" i="12"/>
  <c r="G222" i="12"/>
  <c r="Q218" i="12"/>
  <c r="M218" i="12"/>
  <c r="I218" i="12"/>
  <c r="E218" i="12"/>
  <c r="O215" i="12"/>
  <c r="K215" i="12"/>
  <c r="G215" i="12"/>
  <c r="Q211" i="12"/>
  <c r="M211" i="12"/>
  <c r="I211" i="12"/>
  <c r="E211" i="12"/>
  <c r="O208" i="12"/>
  <c r="K208" i="12"/>
  <c r="G208" i="12"/>
  <c r="Q204" i="12"/>
  <c r="M204" i="12"/>
  <c r="I204" i="12"/>
  <c r="E204" i="12"/>
  <c r="O201" i="12"/>
  <c r="K201" i="12"/>
  <c r="G201" i="12"/>
  <c r="Q197" i="12"/>
  <c r="M197" i="12"/>
  <c r="I197" i="12"/>
  <c r="E197" i="12"/>
  <c r="O194" i="12"/>
  <c r="K194" i="12"/>
  <c r="G194" i="12"/>
  <c r="H190" i="12"/>
  <c r="L190" i="12"/>
  <c r="P190" i="12"/>
  <c r="E187" i="12"/>
  <c r="I187" i="12"/>
  <c r="M187" i="12"/>
  <c r="Q187" i="12"/>
  <c r="B190" i="12"/>
  <c r="N225" i="12"/>
  <c r="H225" i="12"/>
  <c r="P222" i="12"/>
  <c r="J222" i="12"/>
  <c r="E222" i="12"/>
  <c r="N218" i="12"/>
  <c r="H218" i="12"/>
  <c r="P215" i="12"/>
  <c r="P225" i="12"/>
  <c r="K225" i="12"/>
  <c r="F225" i="12"/>
  <c r="B223" i="12"/>
  <c r="M222" i="12"/>
  <c r="H222" i="12"/>
  <c r="P218" i="12"/>
  <c r="K218" i="12"/>
  <c r="F218" i="12"/>
  <c r="B216" i="12"/>
  <c r="M215" i="12"/>
  <c r="H215" i="12"/>
  <c r="P211" i="12"/>
  <c r="K211" i="12"/>
  <c r="F211" i="12"/>
  <c r="B209" i="12"/>
  <c r="M208" i="12"/>
  <c r="H208" i="12"/>
  <c r="P204" i="12"/>
  <c r="K204" i="12"/>
  <c r="F204" i="12"/>
  <c r="B202" i="12"/>
  <c r="M201" i="12"/>
  <c r="H201" i="12"/>
  <c r="P197" i="12"/>
  <c r="K197" i="12"/>
  <c r="F197" i="12"/>
  <c r="B195" i="12"/>
  <c r="M194" i="12"/>
  <c r="H194" i="12"/>
  <c r="I190" i="12"/>
  <c r="N190" i="12"/>
  <c r="H187" i="12"/>
  <c r="N187" i="12"/>
  <c r="D190" i="12"/>
  <c r="B189" i="12"/>
  <c r="O225" i="12"/>
  <c r="D225" i="12"/>
  <c r="B224" i="12"/>
  <c r="I222" i="12"/>
  <c r="B219" i="12"/>
  <c r="G218" i="12"/>
  <c r="L215" i="12"/>
  <c r="E215" i="12"/>
  <c r="L211" i="12"/>
  <c r="D211" i="12"/>
  <c r="P208" i="12"/>
  <c r="I208" i="12"/>
  <c r="O204" i="12"/>
  <c r="H204" i="12"/>
  <c r="B204" i="12"/>
  <c r="B203" i="12"/>
  <c r="L201" i="12"/>
  <c r="E201" i="12"/>
  <c r="L197" i="12"/>
  <c r="D197" i="12"/>
  <c r="P194" i="12"/>
  <c r="I194" i="12"/>
  <c r="J190" i="12"/>
  <c r="Q190" i="12"/>
  <c r="K187" i="12"/>
  <c r="L225" i="12"/>
  <c r="B225" i="12"/>
  <c r="Q222" i="12"/>
  <c r="F222" i="12"/>
  <c r="B221" i="12"/>
  <c r="O218" i="12"/>
  <c r="D218" i="12"/>
  <c r="B217" i="12"/>
  <c r="J215" i="12"/>
  <c r="D215" i="12"/>
  <c r="B214" i="12"/>
  <c r="B212" i="12"/>
  <c r="J211" i="12"/>
  <c r="N208" i="12"/>
  <c r="F208" i="12"/>
  <c r="N204" i="12"/>
  <c r="G204" i="12"/>
  <c r="Q201" i="12"/>
  <c r="J201" i="12"/>
  <c r="D201" i="12"/>
  <c r="B200" i="12"/>
  <c r="B198" i="12"/>
  <c r="J197" i="12"/>
  <c r="N194" i="12"/>
  <c r="F194" i="12"/>
  <c r="E190" i="12"/>
  <c r="K190" i="12"/>
  <c r="F187" i="12"/>
  <c r="L187" i="12"/>
  <c r="J225" i="12"/>
  <c r="N222" i="12"/>
  <c r="J218" i="12"/>
  <c r="Q215" i="12"/>
  <c r="O211" i="12"/>
  <c r="B211" i="12"/>
  <c r="Q208" i="12"/>
  <c r="D208" i="12"/>
  <c r="B207" i="12"/>
  <c r="B205" i="12"/>
  <c r="P201" i="12"/>
  <c r="O197" i="12"/>
  <c r="B197" i="12"/>
  <c r="Q194" i="12"/>
  <c r="D194" i="12"/>
  <c r="B193" i="12"/>
  <c r="M190" i="12"/>
  <c r="J187" i="12"/>
  <c r="B188" i="12"/>
  <c r="D222" i="12"/>
  <c r="I215" i="12"/>
  <c r="J208" i="12"/>
  <c r="J204" i="12"/>
  <c r="H197" i="12"/>
  <c r="F190" i="12"/>
  <c r="P187" i="12"/>
  <c r="B226" i="12"/>
  <c r="F215" i="12"/>
  <c r="E208" i="12"/>
  <c r="G197" i="12"/>
  <c r="B196" i="12"/>
  <c r="G187" i="12"/>
  <c r="G225" i="12"/>
  <c r="L222" i="12"/>
  <c r="B218" i="12"/>
  <c r="N215" i="12"/>
  <c r="N211" i="12"/>
  <c r="L208" i="12"/>
  <c r="L204" i="12"/>
  <c r="N201" i="12"/>
  <c r="N197" i="12"/>
  <c r="L194" i="12"/>
  <c r="O190" i="12"/>
  <c r="O187" i="12"/>
  <c r="D187" i="12"/>
  <c r="H211" i="12"/>
  <c r="I201" i="12"/>
  <c r="J194" i="12"/>
  <c r="L218" i="12"/>
  <c r="G211" i="12"/>
  <c r="B210" i="12"/>
  <c r="D204" i="12"/>
  <c r="F201" i="12"/>
  <c r="E194" i="12"/>
  <c r="G190" i="12"/>
  <c r="B191" i="12"/>
  <c r="B186" i="12"/>
  <c r="Q306" i="12"/>
  <c r="F306" i="12"/>
  <c r="N306" i="12"/>
  <c r="I306" i="12"/>
  <c r="H306" i="12"/>
  <c r="P306" i="12"/>
  <c r="K306" i="12"/>
  <c r="B305" i="12"/>
  <c r="J306" i="12"/>
  <c r="M306" i="12"/>
  <c r="D306" i="12"/>
  <c r="L306" i="12"/>
  <c r="G306" i="12"/>
  <c r="O306" i="12"/>
  <c r="E306" i="12"/>
  <c r="C223" i="12"/>
  <c r="C216" i="12"/>
  <c r="C209" i="12"/>
  <c r="C202" i="12"/>
  <c r="C195" i="12"/>
  <c r="C189" i="12"/>
  <c r="C186" i="12"/>
  <c r="C187" i="12" s="1"/>
  <c r="C226" i="12"/>
  <c r="C225" i="12"/>
  <c r="C224" i="12"/>
  <c r="C221" i="12"/>
  <c r="C219" i="12"/>
  <c r="C218" i="12"/>
  <c r="C217" i="12"/>
  <c r="C190" i="12"/>
  <c r="C214" i="12"/>
  <c r="C215" i="12" s="1"/>
  <c r="C212" i="12"/>
  <c r="C200" i="12"/>
  <c r="C201" i="12" s="1"/>
  <c r="C198" i="12"/>
  <c r="C188" i="12"/>
  <c r="C211" i="12"/>
  <c r="C210" i="12"/>
  <c r="C197" i="12"/>
  <c r="C196" i="12"/>
  <c r="C204" i="12"/>
  <c r="C207" i="12"/>
  <c r="C208" i="12" s="1"/>
  <c r="C191" i="12"/>
  <c r="C205" i="12"/>
  <c r="C203" i="12"/>
  <c r="C193" i="12"/>
  <c r="C194" i="12" s="1"/>
  <c r="Q240" i="12"/>
  <c r="F240" i="12"/>
  <c r="N240" i="12"/>
  <c r="I240" i="12"/>
  <c r="P240" i="12"/>
  <c r="B239" i="12"/>
  <c r="E240" i="12"/>
  <c r="D240" i="12"/>
  <c r="L240" i="12"/>
  <c r="G240" i="12"/>
  <c r="O240" i="12"/>
  <c r="H240" i="12"/>
  <c r="K240" i="12"/>
  <c r="J240" i="12"/>
  <c r="M240" i="12"/>
  <c r="Q254" i="12"/>
  <c r="F254" i="12"/>
  <c r="N254" i="12"/>
  <c r="G254" i="12"/>
  <c r="H254" i="12"/>
  <c r="I254" i="12"/>
  <c r="B253" i="12"/>
  <c r="M254" i="12"/>
  <c r="D254" i="12"/>
  <c r="L254" i="12"/>
  <c r="E254" i="12"/>
  <c r="O254" i="12"/>
  <c r="P254" i="12"/>
  <c r="J254" i="12"/>
  <c r="Q261" i="12"/>
  <c r="B260" i="12"/>
  <c r="J261" i="12"/>
  <c r="E261" i="12"/>
  <c r="M261" i="12"/>
  <c r="D261" i="12"/>
  <c r="G261" i="12"/>
  <c r="N261" i="12"/>
  <c r="H261" i="12"/>
  <c r="P261" i="12"/>
  <c r="K261" i="12"/>
  <c r="L261" i="12"/>
  <c r="O261" i="12"/>
  <c r="F261" i="12"/>
  <c r="I261" i="12"/>
  <c r="C178" i="12"/>
  <c r="C171" i="12"/>
  <c r="C181" i="12"/>
  <c r="C180" i="12"/>
  <c r="C179" i="12"/>
  <c r="C176" i="12"/>
  <c r="C177" i="12" s="1"/>
  <c r="C174" i="12"/>
  <c r="C173" i="12"/>
  <c r="C172" i="12"/>
  <c r="C169" i="12"/>
  <c r="C167" i="12"/>
  <c r="C166" i="12"/>
  <c r="C165" i="12"/>
  <c r="C162" i="12"/>
  <c r="C163" i="12" s="1"/>
  <c r="C164" i="12"/>
  <c r="C144" i="12"/>
  <c r="C146" i="12"/>
  <c r="C160" i="12"/>
  <c r="C159" i="12"/>
  <c r="C158" i="12"/>
  <c r="C155" i="12"/>
  <c r="C156" i="12" s="1"/>
  <c r="C153" i="12"/>
  <c r="C152" i="12"/>
  <c r="C151" i="12"/>
  <c r="C148" i="12"/>
  <c r="C143" i="12"/>
  <c r="C141" i="12"/>
  <c r="C142" i="12" s="1"/>
  <c r="C157" i="12"/>
  <c r="C150" i="12"/>
  <c r="C145" i="12"/>
  <c r="E278" i="12"/>
  <c r="I278" i="12"/>
  <c r="M278" i="12"/>
  <c r="Q278" i="12"/>
  <c r="B277" i="12"/>
  <c r="H278" i="12"/>
  <c r="N278" i="12"/>
  <c r="D278" i="12"/>
  <c r="F278" i="12"/>
  <c r="L278" i="12"/>
  <c r="J278" i="12"/>
  <c r="P278" i="12"/>
  <c r="O278" i="12"/>
  <c r="G278" i="12"/>
  <c r="K278" i="12"/>
  <c r="Q285" i="12"/>
  <c r="B284" i="12"/>
  <c r="J285" i="12"/>
  <c r="E285" i="12"/>
  <c r="M285" i="12"/>
  <c r="D285" i="12"/>
  <c r="L285" i="12"/>
  <c r="O285" i="12"/>
  <c r="N285" i="12"/>
  <c r="H285" i="12"/>
  <c r="P285" i="12"/>
  <c r="K285" i="12"/>
  <c r="G285" i="12"/>
  <c r="F285" i="12"/>
  <c r="I285" i="12"/>
  <c r="Q313" i="12"/>
  <c r="B312" i="12"/>
  <c r="J313" i="12"/>
  <c r="E313" i="12"/>
  <c r="M313" i="12"/>
  <c r="D313" i="12"/>
  <c r="L313" i="12"/>
  <c r="G313" i="12"/>
  <c r="F313" i="12"/>
  <c r="H313" i="12"/>
  <c r="P313" i="12"/>
  <c r="K313" i="12"/>
  <c r="O313" i="12"/>
  <c r="N313" i="12"/>
  <c r="I313" i="12"/>
  <c r="F233" i="12"/>
  <c r="J233" i="12"/>
  <c r="N233" i="12"/>
  <c r="D233" i="12"/>
  <c r="E233" i="12"/>
  <c r="K233" i="12"/>
  <c r="P233" i="12"/>
  <c r="H233" i="12"/>
  <c r="M233" i="12"/>
  <c r="B232" i="12"/>
  <c r="I233" i="12"/>
  <c r="L233" i="12"/>
  <c r="Q233" i="12"/>
  <c r="O233" i="12"/>
  <c r="G233" i="12"/>
  <c r="K254" i="12"/>
  <c r="C253" i="12"/>
  <c r="E89" i="12"/>
  <c r="E82" i="12"/>
  <c r="E75" i="12"/>
  <c r="E68" i="12"/>
  <c r="E61" i="12"/>
  <c r="E54" i="12"/>
  <c r="C54" i="12"/>
  <c r="C51" i="12"/>
  <c r="C52" i="12" s="1"/>
  <c r="C90" i="12"/>
  <c r="C86" i="12"/>
  <c r="C87" i="12" s="1"/>
  <c r="C83" i="12"/>
  <c r="C79" i="12"/>
  <c r="C80" i="12" s="1"/>
  <c r="C76" i="12"/>
  <c r="C72" i="12"/>
  <c r="C73" i="12" s="1"/>
  <c r="C69" i="12"/>
  <c r="C65" i="12"/>
  <c r="C66" i="12" s="1"/>
  <c r="C62" i="12"/>
  <c r="C58" i="12"/>
  <c r="C59" i="12" s="1"/>
  <c r="C55" i="12"/>
  <c r="Q87" i="12"/>
  <c r="O87" i="12"/>
  <c r="M87" i="12"/>
  <c r="K87" i="12"/>
  <c r="I87" i="12"/>
  <c r="G87" i="12"/>
  <c r="E87" i="12"/>
  <c r="Q80" i="12"/>
  <c r="O80" i="12"/>
  <c r="M80" i="12"/>
  <c r="K80" i="12"/>
  <c r="I80" i="12"/>
  <c r="G80" i="12"/>
  <c r="E80" i="12"/>
  <c r="Q73" i="12"/>
  <c r="O73" i="12"/>
  <c r="M73" i="12"/>
  <c r="K73" i="12"/>
  <c r="I73" i="12"/>
  <c r="G73" i="12"/>
  <c r="E73" i="12"/>
  <c r="Q66" i="12"/>
  <c r="O66" i="12"/>
  <c r="M66" i="12"/>
  <c r="K66" i="12"/>
  <c r="I66" i="12"/>
  <c r="G66" i="12"/>
  <c r="E66" i="12"/>
  <c r="Q59" i="12"/>
  <c r="O59" i="12"/>
  <c r="M59" i="12"/>
  <c r="K59" i="12"/>
  <c r="I59" i="12"/>
  <c r="G59" i="12"/>
  <c r="E59" i="12"/>
  <c r="F52" i="12"/>
  <c r="H52" i="12"/>
  <c r="J52" i="12"/>
  <c r="L52" i="12"/>
  <c r="N52" i="12"/>
  <c r="P52" i="12"/>
  <c r="D61" i="12"/>
  <c r="D89" i="12"/>
  <c r="P87" i="12"/>
  <c r="N87" i="12"/>
  <c r="L87" i="12"/>
  <c r="J87" i="12"/>
  <c r="H87" i="12"/>
  <c r="F87" i="12"/>
  <c r="D87" i="12"/>
  <c r="D82" i="12"/>
  <c r="P80" i="12"/>
  <c r="N80" i="12"/>
  <c r="L80" i="12"/>
  <c r="J80" i="12"/>
  <c r="H80" i="12"/>
  <c r="F80" i="12"/>
  <c r="D80" i="12"/>
  <c r="D75" i="12"/>
  <c r="P73" i="12"/>
  <c r="N73" i="12"/>
  <c r="L73" i="12"/>
  <c r="J73" i="12"/>
  <c r="H73" i="12"/>
  <c r="F73" i="12"/>
  <c r="D73" i="12"/>
  <c r="D68" i="12"/>
  <c r="P66" i="12"/>
  <c r="N66" i="12"/>
  <c r="L66" i="12"/>
  <c r="J66" i="12"/>
  <c r="H66" i="12"/>
  <c r="F66" i="12"/>
  <c r="D66" i="12"/>
  <c r="P59" i="12"/>
  <c r="G52" i="12"/>
  <c r="D54" i="12"/>
  <c r="N59" i="12"/>
  <c r="J59" i="12"/>
  <c r="F59" i="12"/>
  <c r="E52" i="12"/>
  <c r="I52" i="12"/>
  <c r="M52" i="12"/>
  <c r="Q52" i="12"/>
  <c r="D52" i="12"/>
  <c r="L59" i="12"/>
  <c r="H59" i="12"/>
  <c r="D59" i="12"/>
  <c r="K52" i="12"/>
  <c r="O52" i="12"/>
  <c r="B86" i="12"/>
  <c r="B83" i="12"/>
  <c r="B65" i="12"/>
  <c r="B62" i="12"/>
  <c r="B51" i="12"/>
  <c r="B90" i="12"/>
  <c r="B79" i="12"/>
  <c r="B69" i="12"/>
  <c r="B58" i="12"/>
  <c r="B55" i="12"/>
  <c r="B54" i="12"/>
  <c r="B72" i="12"/>
  <c r="K74" i="12"/>
  <c r="C135" i="12"/>
  <c r="C131" i="12"/>
  <c r="C132" i="12" s="1"/>
  <c r="E127" i="12"/>
  <c r="C121" i="12"/>
  <c r="C117" i="12"/>
  <c r="C118" i="12" s="1"/>
  <c r="E113" i="12"/>
  <c r="C107" i="12"/>
  <c r="C103" i="12"/>
  <c r="C104" i="12" s="1"/>
  <c r="E99" i="12"/>
  <c r="C100" i="12"/>
  <c r="C96" i="12"/>
  <c r="C97" i="12" s="1"/>
  <c r="E134" i="12"/>
  <c r="C128" i="12"/>
  <c r="C124" i="12"/>
  <c r="C125" i="12" s="1"/>
  <c r="E120" i="12"/>
  <c r="C114" i="12"/>
  <c r="C110" i="12"/>
  <c r="C111" i="12" s="1"/>
  <c r="E106" i="12"/>
  <c r="C99" i="12"/>
  <c r="Q135" i="12"/>
  <c r="O135" i="12"/>
  <c r="M135" i="12"/>
  <c r="K135" i="12"/>
  <c r="I135" i="12"/>
  <c r="G135" i="12"/>
  <c r="E135" i="12"/>
  <c r="Q132" i="12"/>
  <c r="O132" i="12"/>
  <c r="M132" i="12"/>
  <c r="K132" i="12"/>
  <c r="I132" i="12"/>
  <c r="G132" i="12"/>
  <c r="E132" i="12"/>
  <c r="Q128" i="12"/>
  <c r="O128" i="12"/>
  <c r="M128" i="12"/>
  <c r="K128" i="12"/>
  <c r="I128" i="12"/>
  <c r="G128" i="12"/>
  <c r="E128" i="12"/>
  <c r="Q125" i="12"/>
  <c r="O125" i="12"/>
  <c r="M125" i="12"/>
  <c r="K125" i="12"/>
  <c r="I125" i="12"/>
  <c r="G125" i="12"/>
  <c r="E125" i="12"/>
  <c r="Q121" i="12"/>
  <c r="O121" i="12"/>
  <c r="M121" i="12"/>
  <c r="K121" i="12"/>
  <c r="I121" i="12"/>
  <c r="G121" i="12"/>
  <c r="E121" i="12"/>
  <c r="Q118" i="12"/>
  <c r="O118" i="12"/>
  <c r="M118" i="12"/>
  <c r="K118" i="12"/>
  <c r="I118" i="12"/>
  <c r="G118" i="12"/>
  <c r="E118" i="12"/>
  <c r="Q114" i="12"/>
  <c r="O114" i="12"/>
  <c r="M114" i="12"/>
  <c r="K114" i="12"/>
  <c r="I114" i="12"/>
  <c r="G114" i="12"/>
  <c r="E114" i="12"/>
  <c r="Q111" i="12"/>
  <c r="O111" i="12"/>
  <c r="M111" i="12"/>
  <c r="K111" i="12"/>
  <c r="I111" i="12"/>
  <c r="G111" i="12"/>
  <c r="E111" i="12"/>
  <c r="Q107" i="12"/>
  <c r="O107" i="12"/>
  <c r="M107" i="12"/>
  <c r="K107" i="12"/>
  <c r="I107" i="12"/>
  <c r="G107" i="12"/>
  <c r="E107" i="12"/>
  <c r="E100" i="12"/>
  <c r="G100" i="12"/>
  <c r="I100" i="12"/>
  <c r="K100" i="12"/>
  <c r="M100" i="12"/>
  <c r="O100" i="12"/>
  <c r="Q100" i="12"/>
  <c r="Q104" i="12"/>
  <c r="O104" i="12"/>
  <c r="M104" i="12"/>
  <c r="K104" i="12"/>
  <c r="I104" i="12"/>
  <c r="G104" i="12"/>
  <c r="E104" i="12"/>
  <c r="N135" i="12"/>
  <c r="J135" i="12"/>
  <c r="F135" i="12"/>
  <c r="P132" i="12"/>
  <c r="L132" i="12"/>
  <c r="H132" i="12"/>
  <c r="D132" i="12"/>
  <c r="B131" i="12"/>
  <c r="N128" i="12"/>
  <c r="J128" i="12"/>
  <c r="F128" i="12"/>
  <c r="P125" i="12"/>
  <c r="L125" i="12"/>
  <c r="H125" i="12"/>
  <c r="D125" i="12"/>
  <c r="B124" i="12"/>
  <c r="N121" i="12"/>
  <c r="J121" i="12"/>
  <c r="F121" i="12"/>
  <c r="P118" i="12"/>
  <c r="L118" i="12"/>
  <c r="H118" i="12"/>
  <c r="D118" i="12"/>
  <c r="B117" i="12"/>
  <c r="N114" i="12"/>
  <c r="J114" i="12"/>
  <c r="F114" i="12"/>
  <c r="P111" i="12"/>
  <c r="L111" i="12"/>
  <c r="H111" i="12"/>
  <c r="D111" i="12"/>
  <c r="B110" i="12"/>
  <c r="N107" i="12"/>
  <c r="J107" i="12"/>
  <c r="F107" i="12"/>
  <c r="F100" i="12"/>
  <c r="J100" i="12"/>
  <c r="N100" i="12"/>
  <c r="D100" i="12"/>
  <c r="B107" i="12"/>
  <c r="D106" i="12"/>
  <c r="N104" i="12"/>
  <c r="J104" i="12"/>
  <c r="F104" i="12"/>
  <c r="E97" i="12"/>
  <c r="G97" i="12"/>
  <c r="I97" i="12"/>
  <c r="K97" i="12"/>
  <c r="M97" i="12"/>
  <c r="O97" i="12"/>
  <c r="Q97" i="12"/>
  <c r="D99" i="12"/>
  <c r="D97" i="12"/>
  <c r="B100" i="12"/>
  <c r="B96" i="12"/>
  <c r="P135" i="12"/>
  <c r="L135" i="12"/>
  <c r="H135" i="12"/>
  <c r="D135" i="12"/>
  <c r="B135" i="12"/>
  <c r="D134" i="12"/>
  <c r="N132" i="12"/>
  <c r="J132" i="12"/>
  <c r="F132" i="12"/>
  <c r="P128" i="12"/>
  <c r="L128" i="12"/>
  <c r="H128" i="12"/>
  <c r="F111" i="12"/>
  <c r="N97" i="12"/>
  <c r="D128" i="12"/>
  <c r="B128" i="12"/>
  <c r="D127" i="12"/>
  <c r="J125" i="12"/>
  <c r="L121" i="12"/>
  <c r="D121" i="12"/>
  <c r="B121" i="12"/>
  <c r="D120" i="12"/>
  <c r="J118" i="12"/>
  <c r="L114" i="12"/>
  <c r="D114" i="12"/>
  <c r="B114" i="12"/>
  <c r="D113" i="12"/>
  <c r="J111" i="12"/>
  <c r="L107" i="12"/>
  <c r="D107" i="12"/>
  <c r="L100" i="12"/>
  <c r="P104" i="12"/>
  <c r="H104" i="12"/>
  <c r="H97" i="12"/>
  <c r="L97" i="12"/>
  <c r="P97" i="12"/>
  <c r="B99" i="12"/>
  <c r="N125" i="12"/>
  <c r="F125" i="12"/>
  <c r="P121" i="12"/>
  <c r="H121" i="12"/>
  <c r="N118" i="12"/>
  <c r="F118" i="12"/>
  <c r="P114" i="12"/>
  <c r="H114" i="12"/>
  <c r="N111" i="12"/>
  <c r="P107" i="12"/>
  <c r="H107" i="12"/>
  <c r="H100" i="12"/>
  <c r="P100" i="12"/>
  <c r="L104" i="12"/>
  <c r="D104" i="12"/>
  <c r="B103" i="12"/>
  <c r="F97" i="12"/>
  <c r="J97" i="12"/>
  <c r="C88" i="12"/>
  <c r="C91" i="12" s="1"/>
  <c r="C81" i="12"/>
  <c r="C84" i="12" s="1"/>
  <c r="C89" i="12" s="1"/>
  <c r="C74" i="12"/>
  <c r="C77" i="12" s="1"/>
  <c r="C82" i="12" s="1"/>
  <c r="C67" i="12"/>
  <c r="C70" i="12" s="1"/>
  <c r="C75" i="12" s="1"/>
  <c r="C60" i="12"/>
  <c r="C63" i="12" s="1"/>
  <c r="C68" i="12" s="1"/>
  <c r="E9" i="12"/>
  <c r="C9" i="12"/>
  <c r="C53" i="12"/>
  <c r="C56" i="12" s="1"/>
  <c r="C61" i="12" s="1"/>
  <c r="E44" i="12"/>
  <c r="E37" i="12"/>
  <c r="E30" i="12"/>
  <c r="E23" i="12"/>
  <c r="E16" i="12"/>
  <c r="C45" i="12"/>
  <c r="C38" i="12"/>
  <c r="C31" i="12"/>
  <c r="C24" i="12"/>
  <c r="C10" i="12"/>
  <c r="C13" i="12"/>
  <c r="C14" i="12" s="1"/>
  <c r="C6" i="12"/>
  <c r="C7" i="12" s="1"/>
  <c r="C27" i="12"/>
  <c r="C28" i="12" s="1"/>
  <c r="C41" i="12"/>
  <c r="C20" i="12"/>
  <c r="C21" i="12" s="1"/>
  <c r="C34" i="12"/>
  <c r="C35" i="12" s="1"/>
  <c r="P90" i="12"/>
  <c r="N90" i="12"/>
  <c r="L90" i="12"/>
  <c r="J90" i="12"/>
  <c r="H90" i="12"/>
  <c r="F90" i="12"/>
  <c r="D90" i="12"/>
  <c r="P83" i="12"/>
  <c r="N83" i="12"/>
  <c r="L83" i="12"/>
  <c r="J83" i="12"/>
  <c r="H83" i="12"/>
  <c r="F83" i="12"/>
  <c r="D83" i="12"/>
  <c r="P76" i="12"/>
  <c r="N76" i="12"/>
  <c r="L76" i="12"/>
  <c r="J76" i="12"/>
  <c r="H76" i="12"/>
  <c r="F76" i="12"/>
  <c r="D76" i="12"/>
  <c r="P69" i="12"/>
  <c r="N69" i="12"/>
  <c r="L69" i="12"/>
  <c r="J69" i="12"/>
  <c r="H69" i="12"/>
  <c r="F69" i="12"/>
  <c r="D69" i="12"/>
  <c r="P62" i="12"/>
  <c r="N62" i="12"/>
  <c r="L62" i="12"/>
  <c r="J62" i="12"/>
  <c r="H62" i="12"/>
  <c r="F62" i="12"/>
  <c r="D62" i="12"/>
  <c r="E55" i="12"/>
  <c r="G55" i="12"/>
  <c r="I55" i="12"/>
  <c r="K55" i="12"/>
  <c r="M55" i="12"/>
  <c r="O55" i="12"/>
  <c r="Q55" i="12"/>
  <c r="Q90" i="12"/>
  <c r="O90" i="12"/>
  <c r="M90" i="12"/>
  <c r="K90" i="12"/>
  <c r="I90" i="12"/>
  <c r="G90" i="12"/>
  <c r="E90" i="12"/>
  <c r="Q83" i="12"/>
  <c r="O83" i="12"/>
  <c r="M83" i="12"/>
  <c r="K83" i="12"/>
  <c r="I83" i="12"/>
  <c r="G83" i="12"/>
  <c r="E83" i="12"/>
  <c r="Q76" i="12"/>
  <c r="O76" i="12"/>
  <c r="M76" i="12"/>
  <c r="K76" i="12"/>
  <c r="G76" i="12"/>
  <c r="E76" i="12"/>
  <c r="Q69" i="12"/>
  <c r="O69" i="12"/>
  <c r="M69" i="12"/>
  <c r="I69" i="12"/>
  <c r="G69" i="12"/>
  <c r="E69" i="12"/>
  <c r="Q62" i="12"/>
  <c r="M62" i="12"/>
  <c r="K62" i="12"/>
  <c r="G62" i="12"/>
  <c r="E62" i="12"/>
  <c r="H55" i="12"/>
  <c r="L55" i="12"/>
  <c r="N55" i="12"/>
  <c r="P55" i="12"/>
  <c r="D55" i="12"/>
  <c r="I76" i="12"/>
  <c r="K69" i="12"/>
  <c r="O62" i="12"/>
  <c r="I62" i="12"/>
  <c r="F55" i="12"/>
  <c r="J55" i="12"/>
  <c r="D9" i="12"/>
  <c r="B9" i="12"/>
  <c r="P45" i="12"/>
  <c r="N45" i="12"/>
  <c r="L45" i="12"/>
  <c r="J45" i="12"/>
  <c r="H45" i="12"/>
  <c r="F45" i="12"/>
  <c r="D45" i="12"/>
  <c r="B45" i="12"/>
  <c r="D44" i="12"/>
  <c r="P42" i="12"/>
  <c r="N42" i="12"/>
  <c r="L42" i="12"/>
  <c r="J42" i="12"/>
  <c r="H42" i="12"/>
  <c r="F42" i="12"/>
  <c r="D42" i="12"/>
  <c r="P38" i="12"/>
  <c r="N38" i="12"/>
  <c r="L38" i="12"/>
  <c r="J38" i="12"/>
  <c r="H38" i="12"/>
  <c r="F38" i="12"/>
  <c r="D38" i="12"/>
  <c r="B38" i="12"/>
  <c r="D37" i="12"/>
  <c r="P35" i="12"/>
  <c r="N35" i="12"/>
  <c r="L35" i="12"/>
  <c r="J35" i="12"/>
  <c r="H35" i="12"/>
  <c r="F35" i="12"/>
  <c r="D35" i="12"/>
  <c r="P31" i="12"/>
  <c r="N31" i="12"/>
  <c r="L31" i="12"/>
  <c r="J31" i="12"/>
  <c r="H31" i="12"/>
  <c r="F31" i="12"/>
  <c r="D31" i="12"/>
  <c r="B31" i="12"/>
  <c r="D30" i="12"/>
  <c r="P28" i="12"/>
  <c r="N28" i="12"/>
  <c r="L28" i="12"/>
  <c r="J28" i="12"/>
  <c r="H28" i="12"/>
  <c r="F28" i="12"/>
  <c r="D28" i="12"/>
  <c r="P24" i="12"/>
  <c r="N24" i="12"/>
  <c r="L24" i="12"/>
  <c r="J24" i="12"/>
  <c r="H24" i="12"/>
  <c r="F24" i="12"/>
  <c r="D24" i="12"/>
  <c r="B24" i="12"/>
  <c r="D23" i="12"/>
  <c r="P21" i="12"/>
  <c r="N21" i="12"/>
  <c r="L21" i="12"/>
  <c r="J21" i="12"/>
  <c r="H21" i="12"/>
  <c r="F21" i="12"/>
  <c r="D21" i="12"/>
  <c r="P17" i="12"/>
  <c r="N17" i="12"/>
  <c r="L17" i="12"/>
  <c r="O45" i="12"/>
  <c r="K45" i="12"/>
  <c r="G45" i="12"/>
  <c r="Q42" i="12"/>
  <c r="M42" i="12"/>
  <c r="I42" i="12"/>
  <c r="E42" i="12"/>
  <c r="O38" i="12"/>
  <c r="K38" i="12"/>
  <c r="G38" i="12"/>
  <c r="Q35" i="12"/>
  <c r="M35" i="12"/>
  <c r="I35" i="12"/>
  <c r="E35" i="12"/>
  <c r="O31" i="12"/>
  <c r="K31" i="12"/>
  <c r="G31" i="12"/>
  <c r="Q28" i="12"/>
  <c r="M28" i="12"/>
  <c r="I28" i="12"/>
  <c r="E28" i="12"/>
  <c r="O24" i="12"/>
  <c r="K24" i="12"/>
  <c r="G24" i="12"/>
  <c r="Q21" i="12"/>
  <c r="M21" i="12"/>
  <c r="I21" i="12"/>
  <c r="E21" i="12"/>
  <c r="O17" i="12"/>
  <c r="K17" i="12"/>
  <c r="I17" i="12"/>
  <c r="G17" i="12"/>
  <c r="E17" i="12"/>
  <c r="Q14" i="12"/>
  <c r="O14" i="12"/>
  <c r="M14" i="12"/>
  <c r="K14" i="12"/>
  <c r="I14" i="12"/>
  <c r="G14" i="12"/>
  <c r="E14" i="12"/>
  <c r="F10" i="12"/>
  <c r="H10" i="12"/>
  <c r="J10" i="12"/>
  <c r="L10" i="12"/>
  <c r="N10" i="12"/>
  <c r="P10" i="12"/>
  <c r="D10" i="12"/>
  <c r="B10" i="12"/>
  <c r="F7" i="12"/>
  <c r="H7" i="12"/>
  <c r="J7" i="12"/>
  <c r="L7" i="12"/>
  <c r="N7" i="12"/>
  <c r="P7" i="12"/>
  <c r="D7" i="12"/>
  <c r="Q45" i="12"/>
  <c r="M45" i="12"/>
  <c r="I45" i="12"/>
  <c r="E45" i="12"/>
  <c r="O42" i="12"/>
  <c r="K42" i="12"/>
  <c r="G42" i="12"/>
  <c r="Q38" i="12"/>
  <c r="M38" i="12"/>
  <c r="I38" i="12"/>
  <c r="E38" i="12"/>
  <c r="O35" i="12"/>
  <c r="K35" i="12"/>
  <c r="G35" i="12"/>
  <c r="Q31" i="12"/>
  <c r="M31" i="12"/>
  <c r="I31" i="12"/>
  <c r="E31" i="12"/>
  <c r="O28" i="12"/>
  <c r="G28" i="12"/>
  <c r="Q24" i="12"/>
  <c r="M24" i="12"/>
  <c r="E24" i="12"/>
  <c r="K21" i="12"/>
  <c r="J17" i="12"/>
  <c r="F17" i="12"/>
  <c r="P14" i="12"/>
  <c r="N14" i="12"/>
  <c r="L14" i="12"/>
  <c r="J14" i="12"/>
  <c r="F14" i="12"/>
  <c r="D14" i="12"/>
  <c r="I10" i="12"/>
  <c r="M10" i="12"/>
  <c r="O10" i="12"/>
  <c r="E7" i="12"/>
  <c r="I7" i="12"/>
  <c r="M7" i="12"/>
  <c r="Q7" i="12"/>
  <c r="K28" i="12"/>
  <c r="I24" i="12"/>
  <c r="O21" i="12"/>
  <c r="G21" i="12"/>
  <c r="Q17" i="12"/>
  <c r="M17" i="12"/>
  <c r="H17" i="12"/>
  <c r="D16" i="12"/>
  <c r="D17" i="12" s="1"/>
  <c r="H14" i="12"/>
  <c r="E10" i="12"/>
  <c r="G10" i="12"/>
  <c r="K10" i="12"/>
  <c r="Q10" i="12"/>
  <c r="G7" i="12"/>
  <c r="K7" i="12"/>
  <c r="O7" i="12"/>
  <c r="B13" i="12"/>
  <c r="B6" i="12"/>
  <c r="B20" i="12"/>
  <c r="B27" i="12"/>
  <c r="O29" i="12" s="1"/>
  <c r="B34" i="12"/>
  <c r="M36" i="12" s="1"/>
  <c r="B41" i="12"/>
  <c r="Q330" i="12"/>
  <c r="B329" i="12"/>
  <c r="B330" i="12" s="1"/>
  <c r="B333" i="12" s="1"/>
  <c r="B338" i="12" s="1"/>
  <c r="F330" i="12"/>
  <c r="J330" i="12"/>
  <c r="N330" i="12"/>
  <c r="E330" i="12"/>
  <c r="E333" i="12" s="1"/>
  <c r="I330" i="12"/>
  <c r="M330" i="12"/>
  <c r="D330" i="12"/>
  <c r="D333" i="12" s="1"/>
  <c r="H330" i="12"/>
  <c r="L330" i="12"/>
  <c r="P330" i="12"/>
  <c r="G330" i="12"/>
  <c r="K330" i="12"/>
  <c r="O330" i="12"/>
  <c r="F323" i="12"/>
  <c r="H323" i="12"/>
  <c r="J323" i="12"/>
  <c r="L323" i="12"/>
  <c r="N323" i="12"/>
  <c r="P323" i="12"/>
  <c r="D323" i="12"/>
  <c r="D326" i="12" s="1"/>
  <c r="E323" i="12"/>
  <c r="E326" i="12" s="1"/>
  <c r="G323" i="12"/>
  <c r="I323" i="12"/>
  <c r="K323" i="12"/>
  <c r="M323" i="12"/>
  <c r="O323" i="12"/>
  <c r="Q323" i="12"/>
  <c r="B322" i="12"/>
  <c r="B323" i="12" s="1"/>
  <c r="B326" i="12" s="1"/>
  <c r="B331" i="12" s="1"/>
  <c r="Q344" i="12"/>
  <c r="B343" i="12"/>
  <c r="B344" i="12" s="1"/>
  <c r="B347" i="12" s="1"/>
  <c r="B352" i="12" s="1"/>
  <c r="F344" i="12"/>
  <c r="J344" i="12"/>
  <c r="N344" i="12"/>
  <c r="E344" i="12"/>
  <c r="E347" i="12" s="1"/>
  <c r="I344" i="12"/>
  <c r="M344" i="12"/>
  <c r="D344" i="12"/>
  <c r="D347" i="12" s="1"/>
  <c r="H344" i="12"/>
  <c r="L344" i="12"/>
  <c r="P344" i="12"/>
  <c r="G344" i="12"/>
  <c r="K344" i="12"/>
  <c r="O344" i="12"/>
  <c r="Q358" i="12"/>
  <c r="B357" i="12"/>
  <c r="F358" i="12"/>
  <c r="J358" i="12"/>
  <c r="N358" i="12"/>
  <c r="E358" i="12"/>
  <c r="E361" i="12" s="1"/>
  <c r="I358" i="12"/>
  <c r="M358" i="12"/>
  <c r="D358" i="12"/>
  <c r="D361" i="12" s="1"/>
  <c r="H358" i="12"/>
  <c r="L358" i="12"/>
  <c r="P358" i="12"/>
  <c r="G358" i="12"/>
  <c r="K358" i="12"/>
  <c r="O358" i="12"/>
  <c r="P337" i="12"/>
  <c r="Q337" i="12"/>
  <c r="G337" i="12"/>
  <c r="K337" i="12"/>
  <c r="O337" i="12"/>
  <c r="D337" i="12"/>
  <c r="D340" i="12" s="1"/>
  <c r="H337" i="12"/>
  <c r="L337" i="12"/>
  <c r="E337" i="12"/>
  <c r="E340" i="12" s="1"/>
  <c r="I337" i="12"/>
  <c r="M337" i="12"/>
  <c r="B336" i="12"/>
  <c r="B337" i="12" s="1"/>
  <c r="B340" i="12" s="1"/>
  <c r="B345" i="12" s="1"/>
  <c r="F337" i="12"/>
  <c r="J337" i="12"/>
  <c r="N337" i="12"/>
  <c r="P351" i="12"/>
  <c r="G351" i="12"/>
  <c r="K351" i="12"/>
  <c r="O351" i="12"/>
  <c r="D351" i="12"/>
  <c r="D354" i="12" s="1"/>
  <c r="H351" i="12"/>
  <c r="L351" i="12"/>
  <c r="Q351" i="12"/>
  <c r="E351" i="12"/>
  <c r="E354" i="12" s="1"/>
  <c r="I351" i="12"/>
  <c r="M351" i="12"/>
  <c r="B350" i="12"/>
  <c r="B351" i="12" s="1"/>
  <c r="B354" i="12" s="1"/>
  <c r="B359" i="12" s="1"/>
  <c r="B360" i="12" s="1"/>
  <c r="F351" i="12"/>
  <c r="J351" i="12"/>
  <c r="N351" i="12"/>
  <c r="Q43" i="12"/>
  <c r="N43" i="12"/>
  <c r="I43" i="12"/>
  <c r="B42" i="12"/>
  <c r="L43" i="12"/>
  <c r="P43" i="12"/>
  <c r="D43" i="12"/>
  <c r="D46" i="12" s="1"/>
  <c r="F43" i="12"/>
  <c r="C42" i="12"/>
  <c r="C43" i="12" s="1"/>
  <c r="C46" i="12" s="1"/>
  <c r="G36" i="12"/>
  <c r="I29" i="12"/>
  <c r="D29" i="12"/>
  <c r="D32" i="12" s="1"/>
  <c r="M29" i="12"/>
  <c r="L29" i="12"/>
  <c r="F29" i="12"/>
  <c r="N29" i="12"/>
  <c r="Q22" i="12"/>
  <c r="O22" i="12"/>
  <c r="B21" i="12"/>
  <c r="B22" i="12" s="1"/>
  <c r="B25" i="12" s="1"/>
  <c r="B30" i="12" s="1"/>
  <c r="L22" i="12"/>
  <c r="N22" i="12"/>
  <c r="N8" i="12"/>
  <c r="B7" i="12"/>
  <c r="B8" i="12" s="1"/>
  <c r="B11" i="12" s="1"/>
  <c r="B16" i="12" s="1"/>
  <c r="Q195" i="12" l="1"/>
  <c r="B194" i="12"/>
  <c r="J195" i="12"/>
  <c r="E195" i="12"/>
  <c r="M195" i="12"/>
  <c r="G195" i="12"/>
  <c r="N195" i="12"/>
  <c r="H195" i="12"/>
  <c r="P195" i="12"/>
  <c r="K195" i="12"/>
  <c r="D195" i="12"/>
  <c r="L195" i="12"/>
  <c r="O195" i="12"/>
  <c r="F195" i="12"/>
  <c r="I195" i="12"/>
  <c r="Q202" i="12"/>
  <c r="F202" i="12"/>
  <c r="N202" i="12"/>
  <c r="I202" i="12"/>
  <c r="P202" i="12"/>
  <c r="K202" i="12"/>
  <c r="B201" i="12"/>
  <c r="J202" i="12"/>
  <c r="M202" i="12"/>
  <c r="D202" i="12"/>
  <c r="L202" i="12"/>
  <c r="G202" i="12"/>
  <c r="O202" i="12"/>
  <c r="H202" i="12"/>
  <c r="E202" i="12"/>
  <c r="P223" i="12"/>
  <c r="B222" i="12"/>
  <c r="J223" i="12"/>
  <c r="E223" i="12"/>
  <c r="M223" i="12"/>
  <c r="D223" i="12"/>
  <c r="L223" i="12"/>
  <c r="O223" i="12"/>
  <c r="F223" i="12"/>
  <c r="I223" i="12"/>
  <c r="H223" i="12"/>
  <c r="K223" i="12"/>
  <c r="G223" i="12"/>
  <c r="N223" i="12"/>
  <c r="E143" i="12"/>
  <c r="I143" i="12"/>
  <c r="M143" i="12"/>
  <c r="Q143" i="12"/>
  <c r="G143" i="12"/>
  <c r="K143" i="12"/>
  <c r="P143" i="12"/>
  <c r="F143" i="12"/>
  <c r="J143" i="12"/>
  <c r="N143" i="12"/>
  <c r="D143" i="12"/>
  <c r="B142" i="12"/>
  <c r="O143" i="12"/>
  <c r="H143" i="12"/>
  <c r="L143" i="12"/>
  <c r="Q74" i="12"/>
  <c r="O8" i="12"/>
  <c r="F22" i="12"/>
  <c r="I22" i="12"/>
  <c r="K29" i="12"/>
  <c r="B28" i="12"/>
  <c r="B29" i="12" s="1"/>
  <c r="B32" i="12" s="1"/>
  <c r="B37" i="12" s="1"/>
  <c r="H29" i="12"/>
  <c r="Q29" i="12"/>
  <c r="I36" i="12"/>
  <c r="J22" i="12"/>
  <c r="O43" i="12"/>
  <c r="H74" i="12"/>
  <c r="Q216" i="12"/>
  <c r="F216" i="12"/>
  <c r="N216" i="12"/>
  <c r="I216" i="12"/>
  <c r="P216" i="12"/>
  <c r="J216" i="12"/>
  <c r="M216" i="12"/>
  <c r="D216" i="12"/>
  <c r="L216" i="12"/>
  <c r="G216" i="12"/>
  <c r="O216" i="12"/>
  <c r="H216" i="12"/>
  <c r="K216" i="12"/>
  <c r="B215" i="12"/>
  <c r="E216" i="12"/>
  <c r="Q164" i="12"/>
  <c r="F164" i="12"/>
  <c r="N164" i="12"/>
  <c r="I164" i="12"/>
  <c r="P164" i="12"/>
  <c r="B163" i="12"/>
  <c r="E164" i="12"/>
  <c r="M164" i="12"/>
  <c r="D164" i="12"/>
  <c r="L164" i="12"/>
  <c r="G164" i="12"/>
  <c r="O164" i="12"/>
  <c r="H164" i="12"/>
  <c r="K164" i="12"/>
  <c r="J164" i="12"/>
  <c r="Q178" i="12"/>
  <c r="F178" i="12"/>
  <c r="N178" i="12"/>
  <c r="I178" i="12"/>
  <c r="H178" i="12"/>
  <c r="B177" i="12"/>
  <c r="E178" i="12"/>
  <c r="D178" i="12"/>
  <c r="L178" i="12"/>
  <c r="G178" i="12"/>
  <c r="O178" i="12"/>
  <c r="P178" i="12"/>
  <c r="K178" i="12"/>
  <c r="J178" i="12"/>
  <c r="M178" i="12"/>
  <c r="Q171" i="12"/>
  <c r="C170" i="12"/>
  <c r="L8" i="12"/>
  <c r="F8" i="12"/>
  <c r="B35" i="12"/>
  <c r="B36" i="12" s="1"/>
  <c r="B39" i="12" s="1"/>
  <c r="B44" i="12" s="1"/>
  <c r="Q150" i="12"/>
  <c r="C149" i="12"/>
  <c r="Q223" i="12"/>
  <c r="C222" i="12"/>
  <c r="P150" i="12"/>
  <c r="F150" i="12"/>
  <c r="N150" i="12"/>
  <c r="I150" i="12"/>
  <c r="H150" i="12"/>
  <c r="K150" i="12"/>
  <c r="E150" i="12"/>
  <c r="M150" i="12"/>
  <c r="D150" i="12"/>
  <c r="L150" i="12"/>
  <c r="G150" i="12"/>
  <c r="O150" i="12"/>
  <c r="B149" i="12"/>
  <c r="J150" i="12"/>
  <c r="M8" i="12"/>
  <c r="G8" i="12"/>
  <c r="E22" i="12"/>
  <c r="E25" i="12" s="1"/>
  <c r="G29" i="12"/>
  <c r="J29" i="12"/>
  <c r="P29" i="12"/>
  <c r="P36" i="12"/>
  <c r="P74" i="12"/>
  <c r="F188" i="12"/>
  <c r="J188" i="12"/>
  <c r="N188" i="12"/>
  <c r="D188" i="12"/>
  <c r="E188" i="12"/>
  <c r="K188" i="12"/>
  <c r="P188" i="12"/>
  <c r="I188" i="12"/>
  <c r="Q188" i="12"/>
  <c r="B187" i="12"/>
  <c r="L188" i="12"/>
  <c r="H188" i="12"/>
  <c r="M188" i="12"/>
  <c r="O188" i="12"/>
  <c r="G188" i="12"/>
  <c r="Q209" i="12"/>
  <c r="B208" i="12"/>
  <c r="J209" i="12"/>
  <c r="E209" i="12"/>
  <c r="M209" i="12"/>
  <c r="D209" i="12"/>
  <c r="L209" i="12"/>
  <c r="O209" i="12"/>
  <c r="N209" i="12"/>
  <c r="H209" i="12"/>
  <c r="P209" i="12"/>
  <c r="K209" i="12"/>
  <c r="G209" i="12"/>
  <c r="F209" i="12"/>
  <c r="I209" i="12"/>
  <c r="Q157" i="12"/>
  <c r="B156" i="12"/>
  <c r="J157" i="12"/>
  <c r="E157" i="12"/>
  <c r="M157" i="12"/>
  <c r="D157" i="12"/>
  <c r="G157" i="12"/>
  <c r="I157" i="12"/>
  <c r="H157" i="12"/>
  <c r="P157" i="12"/>
  <c r="K157" i="12"/>
  <c r="L157" i="12"/>
  <c r="O157" i="12"/>
  <c r="F157" i="12"/>
  <c r="N157" i="12"/>
  <c r="P171" i="12"/>
  <c r="B170" i="12"/>
  <c r="J171" i="12"/>
  <c r="E171" i="12"/>
  <c r="M171" i="12"/>
  <c r="D171" i="12"/>
  <c r="L171" i="12"/>
  <c r="O171" i="12"/>
  <c r="F171" i="12"/>
  <c r="N171" i="12"/>
  <c r="H171" i="12"/>
  <c r="K171" i="12"/>
  <c r="G171" i="12"/>
  <c r="I171" i="12"/>
  <c r="D74" i="12"/>
  <c r="L74" i="12"/>
  <c r="G74" i="12"/>
  <c r="O74" i="12"/>
  <c r="Q8" i="12"/>
  <c r="I8" i="12"/>
  <c r="P8" i="12"/>
  <c r="H8" i="12"/>
  <c r="K8" i="12"/>
  <c r="D8" i="12"/>
  <c r="D11" i="12" s="1"/>
  <c r="J8" i="12"/>
  <c r="K36" i="12"/>
  <c r="L36" i="12"/>
  <c r="O36" i="12"/>
  <c r="G43" i="12"/>
  <c r="M43" i="12"/>
  <c r="J43" i="12"/>
  <c r="K43" i="12"/>
  <c r="H43" i="12"/>
  <c r="E8" i="12"/>
  <c r="E11" i="12" s="1"/>
  <c r="E29" i="12"/>
  <c r="E32" i="12" s="1"/>
  <c r="E36" i="12"/>
  <c r="E39" i="12" s="1"/>
  <c r="E43" i="12"/>
  <c r="E46" i="12" s="1"/>
  <c r="C36" i="12"/>
  <c r="C39" i="12" s="1"/>
  <c r="C44" i="12" s="1"/>
  <c r="C22" i="12"/>
  <c r="C29" i="12"/>
  <c r="C32" i="12" s="1"/>
  <c r="C37" i="12" s="1"/>
  <c r="C25" i="12"/>
  <c r="C30" i="12" s="1"/>
  <c r="B73" i="12"/>
  <c r="B74" i="12" s="1"/>
  <c r="F74" i="12"/>
  <c r="J74" i="12"/>
  <c r="N74" i="12"/>
  <c r="E74" i="12"/>
  <c r="E77" i="12" s="1"/>
  <c r="I74" i="12"/>
  <c r="M74" i="12"/>
  <c r="D77" i="12"/>
  <c r="Q60" i="12"/>
  <c r="O60" i="12"/>
  <c r="M60" i="12"/>
  <c r="K60" i="12"/>
  <c r="I60" i="12"/>
  <c r="G60" i="12"/>
  <c r="E60" i="12"/>
  <c r="E63" i="12" s="1"/>
  <c r="P60" i="12"/>
  <c r="L60" i="12"/>
  <c r="J60" i="12"/>
  <c r="H60" i="12"/>
  <c r="F60" i="12"/>
  <c r="N60" i="12"/>
  <c r="D60" i="12"/>
  <c r="D63" i="12" s="1"/>
  <c r="B59" i="12"/>
  <c r="B60" i="12" s="1"/>
  <c r="B63" i="12" s="1"/>
  <c r="B68" i="12" s="1"/>
  <c r="Q81" i="12"/>
  <c r="O81" i="12"/>
  <c r="M81" i="12"/>
  <c r="K81" i="12"/>
  <c r="I81" i="12"/>
  <c r="G81" i="12"/>
  <c r="E81" i="12"/>
  <c r="E84" i="12" s="1"/>
  <c r="P81" i="12"/>
  <c r="N81" i="12"/>
  <c r="L81" i="12"/>
  <c r="J81" i="12"/>
  <c r="H81" i="12"/>
  <c r="F81" i="12"/>
  <c r="D81" i="12"/>
  <c r="D84" i="12" s="1"/>
  <c r="B80" i="12"/>
  <c r="B81" i="12" s="1"/>
  <c r="B84" i="12" s="1"/>
  <c r="B89" i="12" s="1"/>
  <c r="Q67" i="12"/>
  <c r="O67" i="12"/>
  <c r="M67" i="12"/>
  <c r="K67" i="12"/>
  <c r="I67" i="12"/>
  <c r="G67" i="12"/>
  <c r="E67" i="12"/>
  <c r="E70" i="12" s="1"/>
  <c r="P67" i="12"/>
  <c r="N67" i="12"/>
  <c r="L67" i="12"/>
  <c r="J67" i="12"/>
  <c r="H67" i="12"/>
  <c r="F67" i="12"/>
  <c r="D67" i="12"/>
  <c r="D70" i="12" s="1"/>
  <c r="B66" i="12"/>
  <c r="B67" i="12" s="1"/>
  <c r="B70" i="12" s="1"/>
  <c r="B75" i="12" s="1"/>
  <c r="B76" i="12" s="1"/>
  <c r="B77" i="12" s="1"/>
  <c r="B82" i="12" s="1"/>
  <c r="Q88" i="12"/>
  <c r="O88" i="12"/>
  <c r="M88" i="12"/>
  <c r="K88" i="12"/>
  <c r="I88" i="12"/>
  <c r="G88" i="12"/>
  <c r="E88" i="12"/>
  <c r="E91" i="12" s="1"/>
  <c r="P88" i="12"/>
  <c r="N88" i="12"/>
  <c r="L88" i="12"/>
  <c r="J88" i="12"/>
  <c r="H88" i="12"/>
  <c r="F88" i="12"/>
  <c r="D88" i="12"/>
  <c r="D91" i="12" s="1"/>
  <c r="B87" i="12"/>
  <c r="B88" i="12" s="1"/>
  <c r="B91" i="12" s="1"/>
  <c r="E53" i="12"/>
  <c r="E56" i="12" s="1"/>
  <c r="G53" i="12"/>
  <c r="I53" i="12"/>
  <c r="K53" i="12"/>
  <c r="M53" i="12"/>
  <c r="O53" i="12"/>
  <c r="Q53" i="12"/>
  <c r="D53" i="12"/>
  <c r="D56" i="12" s="1"/>
  <c r="F53" i="12"/>
  <c r="J53" i="12"/>
  <c r="N53" i="12"/>
  <c r="H53" i="12"/>
  <c r="L53" i="12"/>
  <c r="P53" i="12"/>
  <c r="B52" i="12"/>
  <c r="B53" i="12" s="1"/>
  <c r="B56" i="12" s="1"/>
  <c r="B61" i="12" s="1"/>
  <c r="Q105" i="12"/>
  <c r="D105" i="12"/>
  <c r="D108" i="12" s="1"/>
  <c r="G105" i="12"/>
  <c r="O105" i="12"/>
  <c r="B104" i="12"/>
  <c r="F105" i="12"/>
  <c r="J105" i="12"/>
  <c r="N105" i="12"/>
  <c r="E105" i="12"/>
  <c r="E108" i="12" s="1"/>
  <c r="I105" i="12"/>
  <c r="M105" i="12"/>
  <c r="H105" i="12"/>
  <c r="L105" i="12"/>
  <c r="P105" i="12"/>
  <c r="K105" i="12"/>
  <c r="E98" i="12"/>
  <c r="E101" i="12" s="1"/>
  <c r="G98" i="12"/>
  <c r="I98" i="12"/>
  <c r="K98" i="12"/>
  <c r="M98" i="12"/>
  <c r="O98" i="12"/>
  <c r="Q98" i="12"/>
  <c r="F98" i="12"/>
  <c r="J98" i="12"/>
  <c r="N98" i="12"/>
  <c r="B97" i="12"/>
  <c r="H98" i="12"/>
  <c r="P98" i="12"/>
  <c r="D98" i="12"/>
  <c r="D101" i="12" s="1"/>
  <c r="L98" i="12"/>
  <c r="Q112" i="12"/>
  <c r="H112" i="12"/>
  <c r="G112" i="12"/>
  <c r="B111" i="12"/>
  <c r="B112" i="12" s="1"/>
  <c r="B115" i="12" s="1"/>
  <c r="B120" i="12" s="1"/>
  <c r="F112" i="12"/>
  <c r="J112" i="12"/>
  <c r="N112" i="12"/>
  <c r="E112" i="12"/>
  <c r="E115" i="12" s="1"/>
  <c r="I112" i="12"/>
  <c r="M112" i="12"/>
  <c r="D112" i="12"/>
  <c r="D115" i="12" s="1"/>
  <c r="L112" i="12"/>
  <c r="P112" i="12"/>
  <c r="K112" i="12"/>
  <c r="O112" i="12"/>
  <c r="Q119" i="12"/>
  <c r="H119" i="12"/>
  <c r="K119" i="12"/>
  <c r="B118" i="12"/>
  <c r="F119" i="12"/>
  <c r="J119" i="12"/>
  <c r="N119" i="12"/>
  <c r="E119" i="12"/>
  <c r="E122" i="12" s="1"/>
  <c r="I119" i="12"/>
  <c r="M119" i="12"/>
  <c r="D119" i="12"/>
  <c r="D122" i="12" s="1"/>
  <c r="L119" i="12"/>
  <c r="P119" i="12"/>
  <c r="G119" i="12"/>
  <c r="O119" i="12"/>
  <c r="Q126" i="12"/>
  <c r="O126" i="12"/>
  <c r="H126" i="12"/>
  <c r="P126" i="12"/>
  <c r="M126" i="12"/>
  <c r="B125" i="12"/>
  <c r="B126" i="12" s="1"/>
  <c r="B129" i="12" s="1"/>
  <c r="B134" i="12" s="1"/>
  <c r="F126" i="12"/>
  <c r="J126" i="12"/>
  <c r="N126" i="12"/>
  <c r="G126" i="12"/>
  <c r="K126" i="12"/>
  <c r="D126" i="12"/>
  <c r="D129" i="12" s="1"/>
  <c r="L126" i="12"/>
  <c r="E126" i="12"/>
  <c r="E129" i="12" s="1"/>
  <c r="I126" i="12"/>
  <c r="Q133" i="12"/>
  <c r="D133" i="12"/>
  <c r="D136" i="12" s="1"/>
  <c r="H133" i="12"/>
  <c r="L133" i="12"/>
  <c r="P133" i="12"/>
  <c r="K133" i="12"/>
  <c r="O133" i="12"/>
  <c r="B132" i="12"/>
  <c r="F133" i="12"/>
  <c r="J133" i="12"/>
  <c r="N133" i="12"/>
  <c r="E133" i="12"/>
  <c r="E136" i="12" s="1"/>
  <c r="I133" i="12"/>
  <c r="M133" i="12"/>
  <c r="G133" i="12"/>
  <c r="G22" i="12"/>
  <c r="D22" i="12"/>
  <c r="D25" i="12" s="1"/>
  <c r="M22" i="12"/>
  <c r="K22" i="12"/>
  <c r="H22" i="12"/>
  <c r="P22" i="12"/>
  <c r="F36" i="12"/>
  <c r="N36" i="12"/>
  <c r="J36" i="12"/>
  <c r="D36" i="12"/>
  <c r="D39" i="12" s="1"/>
  <c r="H36" i="12"/>
  <c r="Q36" i="12"/>
  <c r="C8" i="12"/>
  <c r="C11" i="12" s="1"/>
  <c r="C16" i="12" s="1"/>
  <c r="C17" i="12" s="1"/>
  <c r="B43" i="12"/>
  <c r="B46" i="12" s="1"/>
  <c r="Q15" i="12"/>
  <c r="I15" i="12"/>
  <c r="P15" i="12"/>
  <c r="H15" i="12"/>
  <c r="O15" i="12"/>
  <c r="G15" i="12"/>
  <c r="J15" i="12"/>
  <c r="B14" i="12"/>
  <c r="B15" i="12" s="1"/>
  <c r="M15" i="12"/>
  <c r="E15" i="12"/>
  <c r="E18" i="12" s="1"/>
  <c r="L15" i="12"/>
  <c r="D15" i="12"/>
  <c r="D18" i="12" s="1"/>
  <c r="K15" i="12"/>
  <c r="N15" i="12"/>
  <c r="F15" i="12"/>
  <c r="B358" i="12"/>
  <c r="B361" i="12" s="1"/>
  <c r="C358" i="12"/>
  <c r="C361" i="12" s="1"/>
  <c r="Q72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C70" i="7"/>
  <c r="C72" i="7" s="1"/>
  <c r="B70" i="7"/>
  <c r="B72" i="7"/>
  <c r="C71" i="7"/>
  <c r="B71" i="7"/>
  <c r="Q67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C65" i="7"/>
  <c r="C67" i="7" s="1"/>
  <c r="B65" i="7"/>
  <c r="B67" i="7"/>
  <c r="C66" i="7"/>
  <c r="B66" i="7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0" i="8"/>
  <c r="C72" i="8" s="1"/>
  <c r="B70" i="8"/>
  <c r="B72" i="8"/>
  <c r="C71" i="8"/>
  <c r="B71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5" i="8"/>
  <c r="C67" i="8" s="1"/>
  <c r="B65" i="8"/>
  <c r="B67" i="8"/>
  <c r="C66" i="8"/>
  <c r="B66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Q15" i="8"/>
  <c r="P15" i="8"/>
  <c r="O15" i="8"/>
  <c r="N15" i="8"/>
  <c r="M15" i="8"/>
  <c r="L15" i="8"/>
  <c r="K15" i="8"/>
  <c r="J15" i="8"/>
  <c r="I15" i="8"/>
  <c r="H15" i="8"/>
  <c r="G15" i="8"/>
  <c r="F15" i="8"/>
  <c r="Q14" i="8"/>
  <c r="P14" i="8"/>
  <c r="O14" i="8"/>
  <c r="N14" i="8"/>
  <c r="M14" i="8"/>
  <c r="L14" i="8"/>
  <c r="K14" i="8"/>
  <c r="J14" i="8"/>
  <c r="I14" i="8"/>
  <c r="H14" i="8"/>
  <c r="G14" i="8"/>
  <c r="F14" i="8"/>
  <c r="Q13" i="8"/>
  <c r="P13" i="8"/>
  <c r="O13" i="8"/>
  <c r="N13" i="8"/>
  <c r="M13" i="8"/>
  <c r="L13" i="8"/>
  <c r="K13" i="8"/>
  <c r="J13" i="8"/>
  <c r="I13" i="8"/>
  <c r="H13" i="8"/>
  <c r="G13" i="8"/>
  <c r="F13" i="8"/>
  <c r="D13" i="8"/>
  <c r="Q8" i="8"/>
  <c r="P8" i="8"/>
  <c r="O8" i="8"/>
  <c r="N8" i="8"/>
  <c r="B4" i="8"/>
  <c r="C4" i="8"/>
  <c r="C8" i="8" s="1"/>
  <c r="M6" i="8"/>
  <c r="G6" i="8"/>
  <c r="H6" i="8"/>
  <c r="I6" i="8"/>
  <c r="J6" i="8"/>
  <c r="K6" i="8"/>
  <c r="L6" i="8"/>
  <c r="N6" i="8"/>
  <c r="O6" i="8"/>
  <c r="P6" i="8"/>
  <c r="Q6" i="8"/>
  <c r="M7" i="8"/>
  <c r="M8" i="8"/>
  <c r="L7" i="8"/>
  <c r="L8" i="8"/>
  <c r="K7" i="8"/>
  <c r="K8" i="8"/>
  <c r="J7" i="8"/>
  <c r="J8" i="8"/>
  <c r="I7" i="8"/>
  <c r="I8" i="8"/>
  <c r="H7" i="8"/>
  <c r="H8" i="8"/>
  <c r="G8" i="8"/>
  <c r="Q57" i="7"/>
  <c r="P57" i="7"/>
  <c r="O57" i="7"/>
  <c r="N57" i="7"/>
  <c r="B53" i="7"/>
  <c r="B57" i="7" s="1"/>
  <c r="C53" i="7"/>
  <c r="C57" i="7" s="1"/>
  <c r="M57" i="7"/>
  <c r="L57" i="7"/>
  <c r="K57" i="7"/>
  <c r="B54" i="7"/>
  <c r="N56" i="7" s="1"/>
  <c r="C54" i="7"/>
  <c r="G56" i="7" s="1"/>
  <c r="J57" i="7"/>
  <c r="I57" i="7"/>
  <c r="H57" i="7"/>
  <c r="G57" i="7"/>
  <c r="F57" i="7"/>
  <c r="E57" i="7"/>
  <c r="D57" i="7"/>
  <c r="P56" i="7"/>
  <c r="L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Q50" i="7"/>
  <c r="P50" i="7"/>
  <c r="O50" i="7"/>
  <c r="N50" i="7"/>
  <c r="B46" i="7"/>
  <c r="B50" i="7" s="1"/>
  <c r="C46" i="7"/>
  <c r="C50" i="7" s="1"/>
  <c r="M50" i="7"/>
  <c r="L50" i="7"/>
  <c r="K50" i="7"/>
  <c r="J48" i="7"/>
  <c r="D48" i="7"/>
  <c r="E48" i="7"/>
  <c r="F48" i="7"/>
  <c r="G48" i="7"/>
  <c r="H48" i="7"/>
  <c r="I48" i="7"/>
  <c r="K48" i="7"/>
  <c r="L48" i="7"/>
  <c r="M48" i="7"/>
  <c r="N48" i="7"/>
  <c r="O48" i="7"/>
  <c r="P48" i="7"/>
  <c r="Q48" i="7"/>
  <c r="B47" i="7"/>
  <c r="N49" i="7" s="1"/>
  <c r="C47" i="7"/>
  <c r="G49" i="7" s="1"/>
  <c r="J50" i="7"/>
  <c r="I50" i="7"/>
  <c r="H50" i="7"/>
  <c r="G50" i="7"/>
  <c r="F50" i="7"/>
  <c r="E50" i="7"/>
  <c r="D50" i="7"/>
  <c r="P49" i="7"/>
  <c r="L49" i="7"/>
  <c r="Q43" i="7"/>
  <c r="P43" i="7"/>
  <c r="O43" i="7"/>
  <c r="N43" i="7"/>
  <c r="B39" i="7"/>
  <c r="B43" i="7" s="1"/>
  <c r="C39" i="7"/>
  <c r="C43" i="7" s="1"/>
  <c r="M43" i="7"/>
  <c r="L43" i="7"/>
  <c r="K43" i="7"/>
  <c r="J41" i="7"/>
  <c r="D41" i="7"/>
  <c r="E41" i="7"/>
  <c r="F41" i="7"/>
  <c r="G41" i="7"/>
  <c r="H41" i="7"/>
  <c r="I41" i="7"/>
  <c r="K41" i="7"/>
  <c r="L41" i="7"/>
  <c r="M41" i="7"/>
  <c r="N41" i="7"/>
  <c r="O41" i="7"/>
  <c r="P41" i="7"/>
  <c r="Q41" i="7"/>
  <c r="B40" i="7"/>
  <c r="P42" i="7" s="1"/>
  <c r="C40" i="7"/>
  <c r="J42" i="7"/>
  <c r="J43" i="7"/>
  <c r="I42" i="7"/>
  <c r="I43" i="7"/>
  <c r="H42" i="7"/>
  <c r="H43" i="7"/>
  <c r="G42" i="7"/>
  <c r="G43" i="7"/>
  <c r="F42" i="7"/>
  <c r="F43" i="7"/>
  <c r="E42" i="7"/>
  <c r="E43" i="7"/>
  <c r="D42" i="7"/>
  <c r="D43" i="7"/>
  <c r="Q42" i="7"/>
  <c r="O42" i="7"/>
  <c r="N42" i="7"/>
  <c r="M42" i="7"/>
  <c r="K42" i="7"/>
  <c r="Q36" i="7"/>
  <c r="P36" i="7"/>
  <c r="O36" i="7"/>
  <c r="N36" i="7"/>
  <c r="B32" i="7"/>
  <c r="B36" i="7" s="1"/>
  <c r="C32" i="7"/>
  <c r="C36" i="7" s="1"/>
  <c r="M36" i="7"/>
  <c r="L36" i="7"/>
  <c r="K36" i="7"/>
  <c r="J34" i="7"/>
  <c r="D34" i="7"/>
  <c r="E34" i="7"/>
  <c r="F34" i="7"/>
  <c r="G34" i="7"/>
  <c r="H34" i="7"/>
  <c r="I34" i="7"/>
  <c r="K34" i="7"/>
  <c r="L34" i="7"/>
  <c r="M34" i="7"/>
  <c r="N34" i="7"/>
  <c r="O34" i="7"/>
  <c r="P34" i="7"/>
  <c r="Q34" i="7"/>
  <c r="B33" i="7"/>
  <c r="N35" i="7" s="1"/>
  <c r="C33" i="7"/>
  <c r="E35" i="7" s="1"/>
  <c r="J36" i="7"/>
  <c r="I36" i="7"/>
  <c r="H36" i="7"/>
  <c r="G36" i="7"/>
  <c r="F36" i="7"/>
  <c r="E36" i="7"/>
  <c r="D36" i="7"/>
  <c r="P35" i="7"/>
  <c r="L35" i="7"/>
  <c r="Q29" i="7"/>
  <c r="P29" i="7"/>
  <c r="O29" i="7"/>
  <c r="N29" i="7"/>
  <c r="B25" i="7"/>
  <c r="B29" i="7" s="1"/>
  <c r="C25" i="7"/>
  <c r="C29" i="7" s="1"/>
  <c r="M29" i="7"/>
  <c r="L29" i="7"/>
  <c r="K29" i="7"/>
  <c r="J27" i="7"/>
  <c r="D27" i="7"/>
  <c r="E27" i="7"/>
  <c r="F27" i="7"/>
  <c r="G27" i="7"/>
  <c r="H27" i="7"/>
  <c r="I27" i="7"/>
  <c r="K27" i="7"/>
  <c r="L27" i="7"/>
  <c r="M27" i="7"/>
  <c r="N27" i="7"/>
  <c r="O27" i="7"/>
  <c r="P27" i="7"/>
  <c r="Q27" i="7"/>
  <c r="B26" i="7"/>
  <c r="P28" i="7" s="1"/>
  <c r="C26" i="7"/>
  <c r="J28" i="7"/>
  <c r="J29" i="7"/>
  <c r="I28" i="7"/>
  <c r="I29" i="7"/>
  <c r="H28" i="7"/>
  <c r="H29" i="7"/>
  <c r="G28" i="7"/>
  <c r="G29" i="7"/>
  <c r="F28" i="7"/>
  <c r="F29" i="7"/>
  <c r="E28" i="7"/>
  <c r="E29" i="7"/>
  <c r="D28" i="7"/>
  <c r="D29" i="7"/>
  <c r="Q28" i="7"/>
  <c r="O28" i="7"/>
  <c r="N28" i="7"/>
  <c r="M28" i="7"/>
  <c r="K28" i="7"/>
  <c r="Q22" i="7"/>
  <c r="P22" i="7"/>
  <c r="O22" i="7"/>
  <c r="N22" i="7"/>
  <c r="B18" i="7"/>
  <c r="B22" i="7" s="1"/>
  <c r="C18" i="7"/>
  <c r="C22" i="7" s="1"/>
  <c r="M22" i="7"/>
  <c r="L22" i="7"/>
  <c r="K22" i="7"/>
  <c r="J20" i="7"/>
  <c r="D20" i="7"/>
  <c r="E20" i="7"/>
  <c r="F20" i="7"/>
  <c r="G20" i="7"/>
  <c r="H20" i="7"/>
  <c r="I20" i="7"/>
  <c r="K20" i="7"/>
  <c r="L20" i="7"/>
  <c r="M20" i="7"/>
  <c r="N20" i="7"/>
  <c r="O20" i="7"/>
  <c r="P20" i="7"/>
  <c r="Q20" i="7"/>
  <c r="B19" i="7"/>
  <c r="N21" i="7" s="1"/>
  <c r="C19" i="7"/>
  <c r="G21" i="7" s="1"/>
  <c r="J22" i="7"/>
  <c r="I22" i="7"/>
  <c r="H22" i="7"/>
  <c r="G22" i="7"/>
  <c r="F22" i="7"/>
  <c r="E22" i="7"/>
  <c r="D22" i="7"/>
  <c r="P21" i="7"/>
  <c r="L21" i="7"/>
  <c r="Q15" i="7"/>
  <c r="P15" i="7"/>
  <c r="O15" i="7"/>
  <c r="N15" i="7"/>
  <c r="B11" i="7"/>
  <c r="B15" i="7" s="1"/>
  <c r="C11" i="7"/>
  <c r="C15" i="7" s="1"/>
  <c r="M15" i="7"/>
  <c r="L15" i="7"/>
  <c r="K15" i="7"/>
  <c r="J15" i="7"/>
  <c r="I13" i="7"/>
  <c r="D13" i="7"/>
  <c r="E13" i="7"/>
  <c r="F13" i="7"/>
  <c r="G13" i="7"/>
  <c r="H13" i="7"/>
  <c r="J13" i="7"/>
  <c r="K13" i="7"/>
  <c r="L13" i="7"/>
  <c r="M13" i="7"/>
  <c r="N13" i="7"/>
  <c r="O13" i="7"/>
  <c r="P13" i="7"/>
  <c r="Q13" i="7"/>
  <c r="B12" i="7"/>
  <c r="C12" i="7"/>
  <c r="H14" i="7" s="1"/>
  <c r="I14" i="7"/>
  <c r="I15" i="7"/>
  <c r="H15" i="7"/>
  <c r="G14" i="7"/>
  <c r="G15" i="7"/>
  <c r="F15" i="7"/>
  <c r="E14" i="7"/>
  <c r="E15" i="7"/>
  <c r="D15" i="7"/>
  <c r="Q14" i="7"/>
  <c r="N14" i="7"/>
  <c r="M14" i="7"/>
  <c r="J14" i="7"/>
  <c r="Q6" i="7"/>
  <c r="P6" i="7"/>
  <c r="O6" i="7"/>
  <c r="N6" i="7"/>
  <c r="M6" i="7"/>
  <c r="L6" i="7"/>
  <c r="K6" i="7"/>
  <c r="J6" i="7"/>
  <c r="I6" i="7"/>
  <c r="H6" i="7"/>
  <c r="B4" i="7"/>
  <c r="C4" i="7"/>
  <c r="G6" i="7"/>
  <c r="F6" i="7"/>
  <c r="Q8" i="7"/>
  <c r="P8" i="7"/>
  <c r="O8" i="7"/>
  <c r="N8" i="7"/>
  <c r="M8" i="7"/>
  <c r="L8" i="7"/>
  <c r="K8" i="7"/>
  <c r="J8" i="7"/>
  <c r="I8" i="7"/>
  <c r="H8" i="7"/>
  <c r="B5" i="7"/>
  <c r="C5" i="7"/>
  <c r="G8" i="7"/>
  <c r="F8" i="7"/>
  <c r="Q7" i="8"/>
  <c r="P7" i="8"/>
  <c r="O7" i="8"/>
  <c r="N7" i="8"/>
  <c r="G7" i="8"/>
  <c r="C53" i="8"/>
  <c r="C57" i="8" s="1"/>
  <c r="B53" i="8"/>
  <c r="B57" i="8" s="1"/>
  <c r="B55" i="8"/>
  <c r="C56" i="8"/>
  <c r="C46" i="8"/>
  <c r="C50" i="8" s="1"/>
  <c r="C48" i="8"/>
  <c r="B46" i="8"/>
  <c r="B50" i="8" s="1"/>
  <c r="C49" i="8"/>
  <c r="B49" i="8"/>
  <c r="C39" i="8"/>
  <c r="C43" i="8" s="1"/>
  <c r="B39" i="8"/>
  <c r="B43" i="8" s="1"/>
  <c r="B41" i="8"/>
  <c r="C42" i="8"/>
  <c r="C32" i="8"/>
  <c r="C36" i="8" s="1"/>
  <c r="C34" i="8"/>
  <c r="B32" i="8"/>
  <c r="B36" i="8" s="1"/>
  <c r="C35" i="8"/>
  <c r="B35" i="8"/>
  <c r="C25" i="8"/>
  <c r="C29" i="8" s="1"/>
  <c r="B25" i="8"/>
  <c r="B29" i="8" s="1"/>
  <c r="B27" i="8"/>
  <c r="C28" i="8"/>
  <c r="C18" i="8"/>
  <c r="C22" i="8" s="1"/>
  <c r="C20" i="8"/>
  <c r="B18" i="8"/>
  <c r="B22" i="8" s="1"/>
  <c r="C21" i="8"/>
  <c r="B21" i="8"/>
  <c r="C11" i="8"/>
  <c r="C15" i="8" s="1"/>
  <c r="B11" i="8"/>
  <c r="B15" i="8" s="1"/>
  <c r="B13" i="8"/>
  <c r="B5" i="8"/>
  <c r="C5" i="8"/>
  <c r="B5" i="10"/>
  <c r="C5" i="10"/>
  <c r="B4" i="1"/>
  <c r="C4" i="1"/>
  <c r="B54" i="10"/>
  <c r="C54" i="10"/>
  <c r="B47" i="10"/>
  <c r="C47" i="10"/>
  <c r="B40" i="10"/>
  <c r="C40" i="10"/>
  <c r="B33" i="10"/>
  <c r="C33" i="10"/>
  <c r="B26" i="10"/>
  <c r="C26" i="10"/>
  <c r="B19" i="10"/>
  <c r="C19" i="10"/>
  <c r="B12" i="10"/>
  <c r="C12" i="10"/>
  <c r="B53" i="10"/>
  <c r="B57" i="10" s="1"/>
  <c r="C53" i="10"/>
  <c r="C57" i="10" s="1"/>
  <c r="C56" i="10"/>
  <c r="B55" i="10"/>
  <c r="B46" i="10"/>
  <c r="B50" i="10" s="1"/>
  <c r="C46" i="10"/>
  <c r="C50" i="10" s="1"/>
  <c r="C48" i="10"/>
  <c r="B48" i="10"/>
  <c r="B49" i="10"/>
  <c r="B39" i="10"/>
  <c r="B43" i="10" s="1"/>
  <c r="C39" i="10"/>
  <c r="C43" i="10" s="1"/>
  <c r="C42" i="10"/>
  <c r="B41" i="10"/>
  <c r="C32" i="10"/>
  <c r="C36" i="10" s="1"/>
  <c r="B32" i="10"/>
  <c r="B36" i="10" s="1"/>
  <c r="C34" i="10"/>
  <c r="C25" i="10"/>
  <c r="C29" i="10" s="1"/>
  <c r="B25" i="10"/>
  <c r="B29" i="10" s="1"/>
  <c r="C28" i="10"/>
  <c r="B28" i="10"/>
  <c r="C27" i="10"/>
  <c r="B27" i="10"/>
  <c r="B18" i="10"/>
  <c r="B22" i="10" s="1"/>
  <c r="C18" i="10"/>
  <c r="C22" i="10" s="1"/>
  <c r="B21" i="10"/>
  <c r="B11" i="10"/>
  <c r="B15" i="10" s="1"/>
  <c r="C11" i="10"/>
  <c r="C15" i="10" s="1"/>
  <c r="C13" i="10"/>
  <c r="B13" i="10"/>
  <c r="C14" i="10"/>
  <c r="B4" i="10"/>
  <c r="B8" i="10" s="1"/>
  <c r="C4" i="10"/>
  <c r="C54" i="8"/>
  <c r="B54" i="8"/>
  <c r="C47" i="8"/>
  <c r="B47" i="8"/>
  <c r="C40" i="8"/>
  <c r="B40" i="8"/>
  <c r="C33" i="8"/>
  <c r="B33" i="8"/>
  <c r="C26" i="8"/>
  <c r="B26" i="8"/>
  <c r="C19" i="8"/>
  <c r="B19" i="8"/>
  <c r="C12" i="8"/>
  <c r="B12" i="8"/>
  <c r="C6" i="8"/>
  <c r="C55" i="7"/>
  <c r="B55" i="7"/>
  <c r="B56" i="7"/>
  <c r="C48" i="7"/>
  <c r="C49" i="7"/>
  <c r="C41" i="7"/>
  <c r="B41" i="7"/>
  <c r="B42" i="7"/>
  <c r="C34" i="7"/>
  <c r="C35" i="7"/>
  <c r="C27" i="7"/>
  <c r="B27" i="7"/>
  <c r="B28" i="7"/>
  <c r="C20" i="7"/>
  <c r="C21" i="7"/>
  <c r="C13" i="7"/>
  <c r="B13" i="7"/>
  <c r="B14" i="7"/>
  <c r="C5" i="1"/>
  <c r="B5" i="1"/>
  <c r="F6" i="8" l="1"/>
  <c r="B8" i="8"/>
  <c r="B21" i="7"/>
  <c r="B35" i="7"/>
  <c r="B20" i="10"/>
  <c r="M21" i="7"/>
  <c r="E21" i="7"/>
  <c r="Q35" i="7"/>
  <c r="G35" i="7"/>
  <c r="I35" i="7"/>
  <c r="M49" i="7"/>
  <c r="E49" i="7"/>
  <c r="I49" i="7"/>
  <c r="M56" i="7"/>
  <c r="Q56" i="7"/>
  <c r="I56" i="7"/>
  <c r="B20" i="7"/>
  <c r="B34" i="7"/>
  <c r="B48" i="7"/>
  <c r="C20" i="10"/>
  <c r="B42" i="10"/>
  <c r="C49" i="10"/>
  <c r="B56" i="10"/>
  <c r="L14" i="7"/>
  <c r="P14" i="7"/>
  <c r="K21" i="7"/>
  <c r="O21" i="7"/>
  <c r="D21" i="7"/>
  <c r="F21" i="7"/>
  <c r="H21" i="7"/>
  <c r="J21" i="7"/>
  <c r="K35" i="7"/>
  <c r="O35" i="7"/>
  <c r="D35" i="7"/>
  <c r="F35" i="7"/>
  <c r="H35" i="7"/>
  <c r="J35" i="7"/>
  <c r="K49" i="7"/>
  <c r="O49" i="7"/>
  <c r="D49" i="7"/>
  <c r="F49" i="7"/>
  <c r="H49" i="7"/>
  <c r="J49" i="7"/>
  <c r="K56" i="7"/>
  <c r="O56" i="7"/>
  <c r="D56" i="7"/>
  <c r="F56" i="7"/>
  <c r="H56" i="7"/>
  <c r="J56" i="7"/>
  <c r="C6" i="10"/>
  <c r="C7" i="10" s="1"/>
  <c r="C8" i="10"/>
  <c r="Q21" i="10"/>
  <c r="M21" i="10"/>
  <c r="I21" i="10"/>
  <c r="E21" i="10"/>
  <c r="O21" i="10"/>
  <c r="K21" i="10"/>
  <c r="F21" i="10"/>
  <c r="P21" i="10"/>
  <c r="L21" i="10"/>
  <c r="H21" i="10"/>
  <c r="D21" i="10"/>
  <c r="G21" i="10"/>
  <c r="N21" i="10"/>
  <c r="J21" i="10"/>
  <c r="Q35" i="10"/>
  <c r="M35" i="10"/>
  <c r="I35" i="10"/>
  <c r="E35" i="10"/>
  <c r="P35" i="10"/>
  <c r="L35" i="10"/>
  <c r="H35" i="10"/>
  <c r="D35" i="10"/>
  <c r="O35" i="10"/>
  <c r="K35" i="10"/>
  <c r="G35" i="10"/>
  <c r="N35" i="10"/>
  <c r="J35" i="10"/>
  <c r="F35" i="10"/>
  <c r="Q49" i="10"/>
  <c r="M49" i="10"/>
  <c r="I49" i="10"/>
  <c r="E49" i="10"/>
  <c r="G49" i="10"/>
  <c r="J49" i="10"/>
  <c r="P49" i="10"/>
  <c r="L49" i="10"/>
  <c r="H49" i="10"/>
  <c r="D49" i="10"/>
  <c r="O49" i="10"/>
  <c r="K49" i="10"/>
  <c r="N49" i="10"/>
  <c r="F49" i="10"/>
  <c r="B49" i="7"/>
  <c r="Q21" i="7"/>
  <c r="I21" i="7"/>
  <c r="M35" i="7"/>
  <c r="Q49" i="7"/>
  <c r="E56" i="7"/>
  <c r="C14" i="7"/>
  <c r="C28" i="7"/>
  <c r="C42" i="7"/>
  <c r="C56" i="7"/>
  <c r="B14" i="10"/>
  <c r="C21" i="10"/>
  <c r="C41" i="10"/>
  <c r="C55" i="10"/>
  <c r="O14" i="10"/>
  <c r="K14" i="10"/>
  <c r="G14" i="10"/>
  <c r="I14" i="10"/>
  <c r="P14" i="10"/>
  <c r="L14" i="10"/>
  <c r="H14" i="10"/>
  <c r="N14" i="10"/>
  <c r="J14" i="10"/>
  <c r="F14" i="10"/>
  <c r="Q14" i="10"/>
  <c r="M14" i="10"/>
  <c r="E14" i="10"/>
  <c r="D14" i="10"/>
  <c r="O28" i="10"/>
  <c r="K28" i="10"/>
  <c r="G28" i="10"/>
  <c r="M28" i="10"/>
  <c r="E28" i="10"/>
  <c r="L28" i="10"/>
  <c r="H28" i="10"/>
  <c r="D28" i="10"/>
  <c r="N28" i="10"/>
  <c r="J28" i="10"/>
  <c r="F28" i="10"/>
  <c r="Q28" i="10"/>
  <c r="I28" i="10"/>
  <c r="P28" i="10"/>
  <c r="O42" i="10"/>
  <c r="K42" i="10"/>
  <c r="G42" i="10"/>
  <c r="M42" i="10"/>
  <c r="I42" i="10"/>
  <c r="H42" i="10"/>
  <c r="N42" i="10"/>
  <c r="J42" i="10"/>
  <c r="F42" i="10"/>
  <c r="Q42" i="10"/>
  <c r="E42" i="10"/>
  <c r="P42" i="10"/>
  <c r="L42" i="10"/>
  <c r="D42" i="10"/>
  <c r="O56" i="10"/>
  <c r="K56" i="10"/>
  <c r="G56" i="10"/>
  <c r="I56" i="10"/>
  <c r="P56" i="10"/>
  <c r="L56" i="10"/>
  <c r="D56" i="10"/>
  <c r="N56" i="10"/>
  <c r="J56" i="10"/>
  <c r="F56" i="10"/>
  <c r="Q56" i="10"/>
  <c r="M56" i="10"/>
  <c r="E56" i="10"/>
  <c r="H56" i="10"/>
  <c r="D7" i="10"/>
  <c r="F7" i="10"/>
  <c r="J7" i="10"/>
  <c r="N7" i="10"/>
  <c r="P7" i="10"/>
  <c r="E7" i="10"/>
  <c r="I7" i="10"/>
  <c r="Q7" i="10"/>
  <c r="G7" i="10"/>
  <c r="K7" i="10"/>
  <c r="O7" i="10"/>
  <c r="H7" i="10"/>
  <c r="L7" i="10"/>
  <c r="M7" i="10"/>
  <c r="B20" i="8"/>
  <c r="B28" i="8"/>
  <c r="C27" i="8"/>
  <c r="B34" i="8"/>
  <c r="B42" i="8"/>
  <c r="C41" i="8"/>
  <c r="B48" i="8"/>
  <c r="B56" i="8"/>
  <c r="C55" i="8"/>
  <c r="K14" i="7"/>
  <c r="O14" i="7"/>
  <c r="D14" i="7"/>
  <c r="F14" i="7"/>
  <c r="L28" i="7"/>
  <c r="L42" i="7"/>
  <c r="B18" i="12"/>
  <c r="B23" i="12" s="1"/>
  <c r="B17" i="12"/>
  <c r="C15" i="12"/>
  <c r="C18" i="12" s="1"/>
  <c r="C23" i="12" s="1"/>
  <c r="B98" i="12"/>
  <c r="B101" i="12" s="1"/>
  <c r="B106" i="12" s="1"/>
  <c r="C98" i="12"/>
  <c r="C101" i="12" s="1"/>
  <c r="C106" i="12" s="1"/>
  <c r="C126" i="12"/>
  <c r="C129" i="12" s="1"/>
  <c r="C134" i="12" s="1"/>
  <c r="B133" i="12"/>
  <c r="B136" i="12" s="1"/>
  <c r="C133" i="12"/>
  <c r="C136" i="12" s="1"/>
  <c r="B119" i="12"/>
  <c r="B122" i="12" s="1"/>
  <c r="B127" i="12" s="1"/>
  <c r="C119" i="12"/>
  <c r="C122" i="12" s="1"/>
  <c r="C127" i="12" s="1"/>
  <c r="B105" i="12"/>
  <c r="B108" i="12" s="1"/>
  <c r="B113" i="12" s="1"/>
  <c r="C105" i="12"/>
  <c r="C108" i="12" s="1"/>
  <c r="C113" i="12" s="1"/>
  <c r="C112" i="12"/>
  <c r="C115" i="12" s="1"/>
  <c r="C120" i="12" s="1"/>
  <c r="D9" i="1"/>
  <c r="E9" i="1"/>
  <c r="F7" i="1"/>
  <c r="H7" i="1"/>
  <c r="J7" i="1"/>
  <c r="L7" i="1"/>
  <c r="N7" i="1"/>
  <c r="P7" i="1"/>
  <c r="D7" i="1"/>
  <c r="E7" i="1"/>
  <c r="G7" i="1"/>
  <c r="I7" i="1"/>
  <c r="K7" i="1"/>
  <c r="M7" i="1"/>
  <c r="O7" i="1"/>
  <c r="Q7" i="1"/>
  <c r="L10" i="1"/>
  <c r="I10" i="1"/>
  <c r="K10" i="1"/>
  <c r="M10" i="1"/>
  <c r="O10" i="1"/>
  <c r="Q10" i="1"/>
  <c r="F10" i="1"/>
  <c r="H10" i="1"/>
  <c r="J10" i="1"/>
  <c r="N10" i="1"/>
  <c r="P10" i="1"/>
  <c r="C6" i="1"/>
  <c r="C7" i="1" s="1"/>
  <c r="B6" i="1"/>
  <c r="B7" i="1" s="1"/>
  <c r="C9" i="1"/>
  <c r="B9" i="1"/>
  <c r="L7" i="7"/>
  <c r="Q7" i="7"/>
  <c r="K7" i="7"/>
  <c r="B6" i="7"/>
  <c r="F7" i="7"/>
  <c r="N7" i="7"/>
  <c r="J7" i="7"/>
  <c r="H7" i="7"/>
  <c r="P7" i="7"/>
  <c r="G7" i="7"/>
  <c r="I7" i="7"/>
  <c r="O7" i="7"/>
  <c r="C6" i="7"/>
  <c r="C7" i="7" s="1"/>
  <c r="C8" i="7" s="1"/>
  <c r="E6" i="7"/>
  <c r="M7" i="7"/>
  <c r="E6" i="8"/>
  <c r="D14" i="8"/>
  <c r="D15" i="8" s="1"/>
  <c r="E13" i="8"/>
  <c r="E14" i="8" s="1"/>
  <c r="E15" i="8" s="1"/>
  <c r="C13" i="8"/>
  <c r="C14" i="8" s="1"/>
  <c r="B14" i="8"/>
  <c r="D6" i="7"/>
  <c r="B6" i="8"/>
  <c r="B7" i="8" s="1"/>
  <c r="C7" i="8"/>
  <c r="B6" i="10"/>
  <c r="B7" i="10" s="1"/>
  <c r="B34" i="10"/>
  <c r="B35" i="10" s="1"/>
  <c r="D6" i="8"/>
  <c r="D10" i="1" l="1"/>
  <c r="C10" i="1"/>
  <c r="B10" i="1"/>
  <c r="C8" i="1"/>
  <c r="B8" i="1"/>
  <c r="G10" i="1"/>
  <c r="E10" i="1"/>
  <c r="F8" i="1"/>
  <c r="H8" i="1"/>
  <c r="J8" i="1"/>
  <c r="L8" i="1"/>
  <c r="N8" i="1"/>
  <c r="P8" i="1"/>
  <c r="D8" i="1"/>
  <c r="E8" i="1"/>
  <c r="G8" i="1"/>
  <c r="I8" i="1"/>
  <c r="K8" i="1"/>
  <c r="M8" i="1"/>
  <c r="O8" i="1"/>
  <c r="Q8" i="1"/>
  <c r="E7" i="7"/>
  <c r="E8" i="7" s="1"/>
  <c r="B7" i="7"/>
  <c r="B8" i="7" s="1"/>
  <c r="D7" i="7"/>
  <c r="D8" i="7" s="1"/>
  <c r="D7" i="8"/>
  <c r="D8" i="8" s="1"/>
  <c r="F7" i="8"/>
  <c r="F8" i="8" s="1"/>
  <c r="E7" i="8"/>
  <c r="E8" i="8" s="1"/>
  <c r="C35" i="10"/>
  <c r="D11" i="1" l="1"/>
  <c r="C11" i="1"/>
  <c r="B11" i="1"/>
  <c r="E11" i="1"/>
</calcChain>
</file>

<file path=xl/sharedStrings.xml><?xml version="1.0" encoding="utf-8"?>
<sst xmlns="http://schemas.openxmlformats.org/spreadsheetml/2006/main" count="948" uniqueCount="53">
  <si>
    <t>Male</t>
  </si>
  <si>
    <t>Female</t>
  </si>
  <si>
    <t>B</t>
  </si>
  <si>
    <t>A</t>
  </si>
  <si>
    <t>W</t>
  </si>
  <si>
    <t>NHOPI</t>
  </si>
  <si>
    <t>AI/AN</t>
  </si>
  <si>
    <t>M</t>
  </si>
  <si>
    <t>Total Workforce</t>
  </si>
  <si>
    <t>H/L</t>
  </si>
  <si>
    <t>&lt;--Entry</t>
  </si>
  <si>
    <t>Notes:</t>
  </si>
  <si>
    <t>Total</t>
  </si>
  <si>
    <t>F</t>
  </si>
  <si>
    <t>Number Applied</t>
  </si>
  <si>
    <t>Total Promotions</t>
  </si>
  <si>
    <t>Selection Rate</t>
  </si>
  <si>
    <t>Ratio to Highest Rate</t>
  </si>
  <si>
    <t>Potential Adverse Impact (Yes/No)</t>
  </si>
  <si>
    <t>Total Hires</t>
  </si>
  <si>
    <t>Total Involuntary Terminations</t>
  </si>
  <si>
    <t>Training Rate</t>
  </si>
  <si>
    <t>Total Trained</t>
  </si>
  <si>
    <t>Job Category (Use EEO-4)</t>
  </si>
  <si>
    <t>1 - Officials &amp; Administrators</t>
  </si>
  <si>
    <t>2 - Professionals</t>
  </si>
  <si>
    <t>3 - Technicians</t>
  </si>
  <si>
    <t>6 - Administrative Support</t>
  </si>
  <si>
    <t>7 - Skilled Craft</t>
  </si>
  <si>
    <t>Persons with Disabilities</t>
  </si>
  <si>
    <t>Veterans</t>
  </si>
  <si>
    <t>Enter the number of male and female employees in each group W–White, AI/AN–American Indian/Alaska Native, B–Black or African American, H/L–Hispanic or Latino, A–Asian American, NHOPI–Native Hawaiian and Other Pacific Islander, or Multi–Multiracial.</t>
  </si>
  <si>
    <t>Users are limited to entering data into specific cells (dark yellow).</t>
  </si>
  <si>
    <t>See http://www.eeoc.gov/policy/docs/qanda_clarify_procedures.html</t>
  </si>
  <si>
    <t>See http://www.eeoc.gov/employers/eeo4survey/e4instruct.cfm</t>
  </si>
  <si>
    <t xml:space="preserve">Enter data for applicants and employees who self identify as having a disability (see Section 1.6) and/or as a veteran. The information is required in summary form by sex and ethnicity and is not required for individual employment categories. </t>
  </si>
  <si>
    <t xml:space="preserve"> FTA does not require analysis for any groups constituting less than two percent of the applicable workforce. For terminations, FTA requires agencies to conduct department-level analyses that roll up into the 8 EEO-4 categories. FTA also requires additional narrative regarding discipline. See Section 2.2.6 of the EEO Circular</t>
  </si>
  <si>
    <t>As explained on the EEOC website, adverse impact is determined by a four-step process: 
1 - Calculate the rate of selection for each group (divide the number of persons selected from a group by the number of applicants from that group)
2 - Observe which group has the highest selection rate
3 - Calculate impact ratios by comparing the selection rate for each group with that of the highest group (divide the selection rate for a group by the selection rate for the highest group)
4 - Observe whether the selection rate for any group is substantially less (i.e., usually less then 4/5ths or 80 percent) than the selection rate for the highest group. If it is, adverse impact is indicated in most circumstances</t>
  </si>
  <si>
    <t>Complete for promotions, hires, terminations, and training. For promotions and hires, also report the total number of applicants and employees who self-identify as having a disability and/or as a veteran.</t>
  </si>
  <si>
    <t>4 - Protective Service</t>
  </si>
  <si>
    <t xml:space="preserve">5 - Paraprofessional </t>
  </si>
  <si>
    <t>5 - Paraprofessional</t>
  </si>
  <si>
    <t>8 -Service-Maintenance</t>
  </si>
  <si>
    <t>Ratio to Lowest Rate</t>
  </si>
  <si>
    <t>Involuntary Termination Rate</t>
  </si>
  <si>
    <t>Non-Involuntary Terminations Rate</t>
  </si>
  <si>
    <t>Total Non-Involuntary Terminations</t>
  </si>
  <si>
    <t>Total Retained</t>
  </si>
  <si>
    <t>Retention Rate</t>
  </si>
  <si>
    <t>Total Not Discplined</t>
  </si>
  <si>
    <t>Not Discplined Rate</t>
  </si>
  <si>
    <t>&lt;Enter Discipline Type&gt;</t>
  </si>
  <si>
    <t>Discipline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</si>
</sst>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80808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</borders>
  <cellStyleXfs count="77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8" fillId="0" borderId="0" xfId="15" applyFont="1" applyAlignment="1">
      <alignment vertical="center"/>
    </xf>
    <xf numFmtId="0" fontId="8" fillId="0" borderId="0" xfId="15" applyFont="1" applyAlignment="1">
      <alignment horizontal="left" vertical="center"/>
    </xf>
    <xf numFmtId="0" fontId="8" fillId="0" borderId="0" xfId="15" applyFont="1"/>
    <xf numFmtId="0" fontId="0" fillId="0" borderId="9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7" xfId="0" applyFont="1" applyFill="1" applyBorder="1"/>
    <xf numFmtId="165" fontId="3" fillId="3" borderId="1" xfId="106" applyNumberFormat="1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8" fillId="0" borderId="0" xfId="15" applyFont="1" applyAlignment="1">
      <alignment horizontal="center" vertical="center"/>
    </xf>
    <xf numFmtId="0" fontId="8" fillId="0" borderId="0" xfId="15" applyFont="1" applyAlignment="1">
      <alignment horizontal="center"/>
    </xf>
    <xf numFmtId="0" fontId="3" fillId="0" borderId="0" xfId="0" applyFont="1" applyBorder="1"/>
    <xf numFmtId="0" fontId="2" fillId="4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left"/>
    </xf>
    <xf numFmtId="0" fontId="10" fillId="0" borderId="9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164" fontId="3" fillId="2" borderId="5" xfId="0" applyNumberFormat="1" applyFont="1" applyFill="1" applyBorder="1" applyAlignment="1">
      <alignment horizontal="right"/>
    </xf>
    <xf numFmtId="164" fontId="3" fillId="2" borderId="8" xfId="0" applyNumberFormat="1" applyFont="1" applyFill="1" applyBorder="1" applyAlignment="1">
      <alignment horizontal="right"/>
    </xf>
    <xf numFmtId="0" fontId="2" fillId="4" borderId="5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165" fontId="3" fillId="0" borderId="1" xfId="106" applyNumberFormat="1" applyFont="1" applyFill="1" applyBorder="1" applyAlignment="1" applyProtection="1">
      <alignment horizontal="center" vertical="center" wrapText="1"/>
    </xf>
    <xf numFmtId="164" fontId="11" fillId="0" borderId="12" xfId="107" applyNumberFormat="1" applyFont="1" applyFill="1" applyBorder="1" applyAlignment="1" applyProtection="1">
      <alignment horizontal="center" vertical="center" wrapText="1"/>
    </xf>
    <xf numFmtId="164" fontId="11" fillId="0" borderId="13" xfId="107" applyNumberFormat="1" applyFont="1" applyFill="1" applyBorder="1" applyAlignment="1" applyProtection="1">
      <alignment horizontal="center" vertical="top" wrapText="1"/>
    </xf>
    <xf numFmtId="164" fontId="11" fillId="0" borderId="12" xfId="107" quotePrefix="1" applyNumberFormat="1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</xf>
    <xf numFmtId="0" fontId="3" fillId="5" borderId="6" xfId="0" applyFont="1" applyFill="1" applyBorder="1" applyAlignment="1">
      <alignment horizontal="left"/>
    </xf>
    <xf numFmtId="0" fontId="3" fillId="0" borderId="0" xfId="0" applyFont="1" applyAlignment="1">
      <alignment vertical="center" wrapText="1"/>
    </xf>
    <xf numFmtId="0" fontId="12" fillId="0" borderId="0" xfId="766" applyFont="1" applyAlignment="1">
      <alignment vertical="center" wrapText="1"/>
    </xf>
    <xf numFmtId="164" fontId="3" fillId="2" borderId="1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0" borderId="5" xfId="0" applyFont="1" applyFill="1" applyBorder="1" applyAlignment="1" applyProtection="1">
      <alignment horizontal="left" wrapText="1"/>
      <protection locked="0"/>
    </xf>
    <xf numFmtId="0" fontId="2" fillId="0" borderId="1" xfId="0" applyFont="1" applyFill="1" applyBorder="1" applyAlignment="1" applyProtection="1">
      <alignment horizontal="left" wrapText="1"/>
    </xf>
    <xf numFmtId="0" fontId="2" fillId="0" borderId="5" xfId="0" applyFont="1" applyFill="1" applyBorder="1" applyAlignment="1" applyProtection="1">
      <alignment horizontal="left" wrapText="1"/>
    </xf>
    <xf numFmtId="0" fontId="3" fillId="0" borderId="1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 wrapText="1"/>
    </xf>
    <xf numFmtId="165" fontId="3" fillId="0" borderId="11" xfId="106" applyNumberFormat="1" applyFont="1" applyFill="1" applyBorder="1" applyAlignment="1" applyProtection="1">
      <alignment horizontal="center" vertical="center" wrapText="1"/>
    </xf>
    <xf numFmtId="164" fontId="11" fillId="0" borderId="1" xfId="107" applyNumberFormat="1" applyFont="1" applyFill="1" applyBorder="1" applyAlignment="1" applyProtection="1">
      <alignment horizontal="center" vertical="top" wrapText="1"/>
    </xf>
    <xf numFmtId="164" fontId="11" fillId="0" borderId="1" xfId="107" quotePrefix="1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top" wrapText="1"/>
    </xf>
    <xf numFmtId="0" fontId="2" fillId="4" borderId="6" xfId="0" applyFont="1" applyFill="1" applyBorder="1" applyAlignment="1" applyProtection="1">
      <alignment horizontal="center" wrapText="1"/>
    </xf>
    <xf numFmtId="0" fontId="2" fillId="4" borderId="7" xfId="0" applyFont="1" applyFill="1" applyBorder="1" applyAlignment="1" applyProtection="1">
      <alignment horizontal="center" wrapText="1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2" fillId="4" borderId="6" xfId="0" applyFont="1" applyFill="1" applyBorder="1" applyAlignment="1" applyProtection="1">
      <alignment horizontal="center"/>
    </xf>
    <xf numFmtId="0" fontId="2" fillId="4" borderId="7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</cellXfs>
  <cellStyles count="772">
    <cellStyle name="Comma" xfId="106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22" builtinId="9" hidden="1"/>
    <cellStyle name="Followed Hyperlink" xfId="24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21" builtinId="8" hidden="1"/>
    <cellStyle name="Hyperlink" xfId="23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/>
    <cellStyle name="Normal" xfId="0" builtinId="0"/>
    <cellStyle name="Normal 2" xfId="15"/>
    <cellStyle name="Normal 3" xfId="17"/>
    <cellStyle name="Normal 4" xfId="18"/>
    <cellStyle name="Normal 4 2" xfId="19"/>
    <cellStyle name="Normal 5" xfId="20"/>
    <cellStyle name="Normal 6" xfId="16"/>
    <cellStyle name="Normal 7" xfId="25"/>
    <cellStyle name="Percent" xfId="107" builtinId="5"/>
  </cellStyles>
  <dxfs count="261"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>
          <bgColor theme="0" tint="-0.24994659260841701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  <dxf>
      <font>
        <b/>
        <i val="0"/>
        <color rgb="FFFF0000"/>
      </font>
      <fill>
        <patternFill patternType="solid">
          <fgColor rgb="FFFF0000"/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ransit.dot.gov/Users/nicholas.sun/AppData/Local/Microsoft/Windows/Temporary%20Internet%20Files/Content.Outlook/0M3PVLIY/2014%2010%2015%20EEO%201%20Job%20Catego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B_GUIDE_2014"/>
    </sheetNames>
    <sheetDataSet>
      <sheetData sheetId="0">
        <row r="1">
          <cell r="D1" t="str">
            <v>2010 Job Title/Description of Standard Occupational Classification (SOC)</v>
          </cell>
          <cell r="E1" t="str">
            <v>Six-Level SOC Job Code 2010</v>
          </cell>
          <cell r="F1" t="str">
            <v>Four-Digit Census Code 2010</v>
          </cell>
        </row>
        <row r="2">
          <cell r="D2" t="str">
            <v>Chief Executives</v>
          </cell>
          <cell r="E2" t="str">
            <v>11-1011</v>
          </cell>
          <cell r="F2" t="str">
            <v>0010</v>
          </cell>
        </row>
        <row r="3">
          <cell r="D3" t="str">
            <v>General and Operations Managers</v>
          </cell>
          <cell r="E3" t="str">
            <v>11-1021</v>
          </cell>
          <cell r="F3" t="str">
            <v>0020</v>
          </cell>
        </row>
        <row r="4">
          <cell r="D4" t="str">
            <v>Advertising and Promotions Managers</v>
          </cell>
          <cell r="E4" t="str">
            <v>11-2011</v>
          </cell>
          <cell r="F4" t="str">
            <v>0040</v>
          </cell>
        </row>
        <row r="5">
          <cell r="D5" t="str">
            <v>Marketing Managers</v>
          </cell>
          <cell r="E5" t="str">
            <v>11-2021</v>
          </cell>
          <cell r="F5" t="str">
            <v>0050</v>
          </cell>
        </row>
        <row r="6">
          <cell r="D6" t="str">
            <v>Sales Managers</v>
          </cell>
          <cell r="E6" t="str">
            <v>11-2022</v>
          </cell>
          <cell r="F6" t="str">
            <v>0050</v>
          </cell>
        </row>
        <row r="7">
          <cell r="D7" t="str">
            <v>Public Relations and Fundraising Managers</v>
          </cell>
          <cell r="E7" t="str">
            <v>11-2031</v>
          </cell>
          <cell r="F7" t="str">
            <v>0060</v>
          </cell>
        </row>
        <row r="8">
          <cell r="D8" t="str">
            <v>Administrative Services Managers</v>
          </cell>
          <cell r="E8" t="str">
            <v>11-3011</v>
          </cell>
          <cell r="F8" t="str">
            <v>0100</v>
          </cell>
        </row>
        <row r="9">
          <cell r="D9" t="str">
            <v>Computer and Information Systems Managers</v>
          </cell>
          <cell r="E9" t="str">
            <v>11-3021</v>
          </cell>
          <cell r="F9" t="str">
            <v>0110</v>
          </cell>
        </row>
        <row r="10">
          <cell r="D10" t="str">
            <v>Financial Managers</v>
          </cell>
          <cell r="E10" t="str">
            <v>11-3031</v>
          </cell>
          <cell r="F10" t="str">
            <v>0120</v>
          </cell>
        </row>
        <row r="11">
          <cell r="D11" t="str">
            <v>Industrial Production Managers</v>
          </cell>
          <cell r="E11" t="str">
            <v>11-3051</v>
          </cell>
          <cell r="F11" t="str">
            <v>0140</v>
          </cell>
        </row>
        <row r="12">
          <cell r="D12" t="str">
            <v>Purchasing Managers</v>
          </cell>
          <cell r="E12" t="str">
            <v>11-3061</v>
          </cell>
          <cell r="F12" t="str">
            <v>0150</v>
          </cell>
        </row>
        <row r="13">
          <cell r="D13" t="str">
            <v>Transportation, Storage, and Distribution Managers</v>
          </cell>
          <cell r="E13" t="str">
            <v>11-3071</v>
          </cell>
          <cell r="F13" t="str">
            <v>0160</v>
          </cell>
        </row>
        <row r="14">
          <cell r="D14" t="str">
            <v>Compensation and Benefits Managers</v>
          </cell>
          <cell r="E14" t="str">
            <v>11-3111</v>
          </cell>
          <cell r="F14" t="str">
            <v>0135</v>
          </cell>
        </row>
        <row r="15">
          <cell r="D15" t="str">
            <v>Human Resources Managers</v>
          </cell>
          <cell r="E15" t="str">
            <v>11-3121</v>
          </cell>
          <cell r="F15" t="str">
            <v>0136</v>
          </cell>
        </row>
        <row r="16">
          <cell r="D16" t="str">
            <v>Training and Development Managers</v>
          </cell>
          <cell r="E16" t="str">
            <v>11-3131</v>
          </cell>
          <cell r="F16" t="str">
            <v>0137</v>
          </cell>
        </row>
        <row r="17">
          <cell r="D17" t="str">
            <v>Farmers, Ranchers, and Other Agricultural Managers</v>
          </cell>
          <cell r="E17" t="str">
            <v>11-9013</v>
          </cell>
          <cell r="F17" t="str">
            <v>0205</v>
          </cell>
        </row>
        <row r="18">
          <cell r="D18" t="str">
            <v>Construction Managers</v>
          </cell>
          <cell r="E18" t="str">
            <v>11-9021</v>
          </cell>
          <cell r="F18" t="str">
            <v>0220</v>
          </cell>
        </row>
        <row r="19">
          <cell r="D19" t="str">
            <v>Education Administrators, Preschool and Childcare Center/Program</v>
          </cell>
          <cell r="E19" t="str">
            <v>11-9031</v>
          </cell>
          <cell r="F19" t="str">
            <v>0230</v>
          </cell>
        </row>
        <row r="20">
          <cell r="D20" t="str">
            <v>Education Administrators, Elementary and Secondary School</v>
          </cell>
          <cell r="E20" t="str">
            <v>11-9032</v>
          </cell>
          <cell r="F20" t="str">
            <v>0230</v>
          </cell>
        </row>
        <row r="21">
          <cell r="D21" t="str">
            <v>Education Administrators, Postsecondary</v>
          </cell>
          <cell r="E21" t="str">
            <v>11-9033</v>
          </cell>
          <cell r="F21" t="str">
            <v>0230</v>
          </cell>
        </row>
        <row r="22">
          <cell r="D22" t="str">
            <v>Education Administrators, All Other</v>
          </cell>
          <cell r="E22" t="str">
            <v>11-9039</v>
          </cell>
          <cell r="F22" t="str">
            <v>0230</v>
          </cell>
        </row>
        <row r="23">
          <cell r="D23" t="str">
            <v>Architectural and Engineering Managers</v>
          </cell>
          <cell r="E23" t="str">
            <v>11-9041</v>
          </cell>
          <cell r="F23" t="str">
            <v>0300</v>
          </cell>
        </row>
        <row r="24">
          <cell r="D24" t="str">
            <v>Food Service Managers</v>
          </cell>
          <cell r="E24" t="str">
            <v>11-9051</v>
          </cell>
          <cell r="F24" t="str">
            <v>0310</v>
          </cell>
        </row>
        <row r="25">
          <cell r="D25" t="str">
            <v>Funeral Service Managers</v>
          </cell>
          <cell r="E25" t="str">
            <v>11-9061</v>
          </cell>
          <cell r="F25" t="str">
            <v>0430</v>
          </cell>
        </row>
        <row r="26">
          <cell r="D26" t="str">
            <v>Gaming Managers</v>
          </cell>
          <cell r="E26" t="str">
            <v>11-9071</v>
          </cell>
          <cell r="F26" t="str">
            <v>0330</v>
          </cell>
        </row>
        <row r="27">
          <cell r="D27" t="str">
            <v>Lodging Managers</v>
          </cell>
          <cell r="E27" t="str">
            <v>11-9081</v>
          </cell>
          <cell r="F27" t="str">
            <v>0340</v>
          </cell>
        </row>
        <row r="28">
          <cell r="D28" t="str">
            <v>Medical and Health Services Managers</v>
          </cell>
          <cell r="E28" t="str">
            <v>11-9111</v>
          </cell>
          <cell r="F28" t="str">
            <v>0350</v>
          </cell>
        </row>
        <row r="29">
          <cell r="D29" t="str">
            <v>Natural Sciences Managers</v>
          </cell>
          <cell r="E29" t="str">
            <v>11-9121</v>
          </cell>
          <cell r="F29" t="str">
            <v>0360</v>
          </cell>
        </row>
        <row r="30">
          <cell r="D30" t="str">
            <v>Postmasters and Mail Superintendents</v>
          </cell>
          <cell r="E30" t="str">
            <v>11-9131</v>
          </cell>
          <cell r="F30" t="str">
            <v>0430</v>
          </cell>
        </row>
        <row r="31">
          <cell r="D31" t="str">
            <v>Property, Real Estate, and Community Association Managers</v>
          </cell>
          <cell r="E31" t="str">
            <v>11-9141</v>
          </cell>
          <cell r="F31" t="str">
            <v>0410</v>
          </cell>
        </row>
        <row r="32">
          <cell r="D32" t="str">
            <v>Social and Community Service Managers</v>
          </cell>
          <cell r="E32" t="str">
            <v>11-9151</v>
          </cell>
          <cell r="F32" t="str">
            <v>0420</v>
          </cell>
        </row>
        <row r="33">
          <cell r="D33" t="str">
            <v>Emergency Management Directors</v>
          </cell>
          <cell r="E33" t="str">
            <v>11-9161</v>
          </cell>
          <cell r="F33" t="str">
            <v>0425</v>
          </cell>
        </row>
        <row r="34">
          <cell r="D34" t="str">
            <v>Managers, All Other</v>
          </cell>
          <cell r="E34" t="str">
            <v>11-9199</v>
          </cell>
          <cell r="F34" t="str">
            <v>0430</v>
          </cell>
        </row>
        <row r="35">
          <cell r="D35" t="str">
            <v>Morticians, Undertakers, and Funeral Directors</v>
          </cell>
          <cell r="E35" t="str">
            <v>39-4031</v>
          </cell>
          <cell r="F35" t="str">
            <v>4465</v>
          </cell>
        </row>
        <row r="36">
          <cell r="D36" t="str">
            <v>Agents and Business Managers of Artists, Performers, and Athletes</v>
          </cell>
          <cell r="E36" t="str">
            <v>13-1011</v>
          </cell>
          <cell r="F36" t="str">
            <v>0500</v>
          </cell>
        </row>
        <row r="37">
          <cell r="D37" t="str">
            <v>Buyers and Purchasing Agents, Farm Products</v>
          </cell>
          <cell r="E37" t="str">
            <v>13-1021</v>
          </cell>
          <cell r="F37" t="str">
            <v>0510</v>
          </cell>
        </row>
        <row r="38">
          <cell r="D38" t="str">
            <v>Wholesale and Retail Buyers, Except Farm Products</v>
          </cell>
          <cell r="E38" t="str">
            <v>13-1022</v>
          </cell>
          <cell r="F38" t="str">
            <v>0520</v>
          </cell>
        </row>
        <row r="39">
          <cell r="D39" t="str">
            <v>Purchasing Agents, Except Wholesale, Retail, and Farm Products</v>
          </cell>
          <cell r="E39" t="str">
            <v>13-1023</v>
          </cell>
          <cell r="F39" t="str">
            <v>0530</v>
          </cell>
        </row>
        <row r="40">
          <cell r="D40" t="str">
            <v>Claims Adjusters, Examiners, and Investigators</v>
          </cell>
          <cell r="E40" t="str">
            <v>13-1031</v>
          </cell>
          <cell r="F40" t="str">
            <v>0540</v>
          </cell>
        </row>
        <row r="41">
          <cell r="D41" t="str">
            <v>Insurance Appraisers, Auto Damage</v>
          </cell>
          <cell r="E41" t="str">
            <v>13-1032</v>
          </cell>
          <cell r="F41" t="str">
            <v>0540</v>
          </cell>
        </row>
        <row r="42">
          <cell r="D42" t="str">
            <v>Compliance Officers</v>
          </cell>
          <cell r="E42" t="str">
            <v>13-1041</v>
          </cell>
          <cell r="F42" t="str">
            <v>0565</v>
          </cell>
        </row>
        <row r="43">
          <cell r="D43" t="str">
            <v>Cost Estimators</v>
          </cell>
          <cell r="E43" t="str">
            <v>13-1051</v>
          </cell>
          <cell r="F43" t="str">
            <v>0600</v>
          </cell>
        </row>
        <row r="44">
          <cell r="D44" t="str">
            <v>Human Resources Specialists</v>
          </cell>
          <cell r="E44" t="str">
            <v>13-1071</v>
          </cell>
          <cell r="F44" t="str">
            <v>0630</v>
          </cell>
        </row>
        <row r="45">
          <cell r="D45" t="str">
            <v>Farm Labor Contractors</v>
          </cell>
          <cell r="E45" t="str">
            <v>13-1074</v>
          </cell>
          <cell r="F45" t="str">
            <v>0630</v>
          </cell>
        </row>
        <row r="46">
          <cell r="D46" t="str">
            <v>Labor Relations Specialists</v>
          </cell>
          <cell r="E46" t="str">
            <v>13-1075</v>
          </cell>
          <cell r="F46" t="str">
            <v>0630</v>
          </cell>
        </row>
        <row r="47">
          <cell r="D47" t="str">
            <v>Logisticians</v>
          </cell>
          <cell r="E47" t="str">
            <v>13-1081</v>
          </cell>
          <cell r="F47" t="str">
            <v>0700</v>
          </cell>
        </row>
        <row r="48">
          <cell r="D48" t="str">
            <v>Management Analysts</v>
          </cell>
          <cell r="E48" t="str">
            <v>13-1111</v>
          </cell>
          <cell r="F48" t="str">
            <v>0710</v>
          </cell>
        </row>
        <row r="49">
          <cell r="D49" t="str">
            <v>Meeting, Convention, and Event Planners</v>
          </cell>
          <cell r="E49" t="str">
            <v>13-1121</v>
          </cell>
          <cell r="F49" t="str">
            <v>0725</v>
          </cell>
        </row>
        <row r="50">
          <cell r="D50" t="str">
            <v>Fundraisers</v>
          </cell>
          <cell r="E50" t="str">
            <v>13-1131</v>
          </cell>
          <cell r="F50" t="str">
            <v>0726</v>
          </cell>
        </row>
        <row r="51">
          <cell r="D51" t="str">
            <v>Compensation, Benefits, and Job Analysis Specialists</v>
          </cell>
          <cell r="E51" t="str">
            <v>13-1141</v>
          </cell>
          <cell r="F51" t="str">
            <v>0640</v>
          </cell>
        </row>
        <row r="52">
          <cell r="D52" t="str">
            <v>Training and Development Specialists</v>
          </cell>
          <cell r="E52" t="str">
            <v>13-1151</v>
          </cell>
          <cell r="F52" t="str">
            <v>0650</v>
          </cell>
        </row>
        <row r="53">
          <cell r="D53" t="str">
            <v>Market Research Analysts and Marketing Specialists</v>
          </cell>
          <cell r="E53" t="str">
            <v>13-1161</v>
          </cell>
          <cell r="F53" t="str">
            <v>0735</v>
          </cell>
        </row>
        <row r="54">
          <cell r="D54" t="str">
            <v>Business Operations Specialists, All Other</v>
          </cell>
          <cell r="E54" t="str">
            <v>13-1199</v>
          </cell>
          <cell r="F54" t="str">
            <v>0740</v>
          </cell>
        </row>
        <row r="55">
          <cell r="D55" t="str">
            <v>Accountants and Auditors</v>
          </cell>
          <cell r="E55" t="str">
            <v>13-2011</v>
          </cell>
          <cell r="F55" t="str">
            <v>0800</v>
          </cell>
        </row>
        <row r="56">
          <cell r="D56" t="str">
            <v>Appraisers and Assessors of Real Estate</v>
          </cell>
          <cell r="E56" t="str">
            <v>13-2021</v>
          </cell>
          <cell r="F56" t="str">
            <v>0810</v>
          </cell>
        </row>
        <row r="57">
          <cell r="D57" t="str">
            <v>Budget Analysts</v>
          </cell>
          <cell r="E57" t="str">
            <v>13-2031</v>
          </cell>
          <cell r="F57" t="str">
            <v>0820</v>
          </cell>
        </row>
        <row r="58">
          <cell r="D58" t="str">
            <v>Credit Analysts</v>
          </cell>
          <cell r="E58" t="str">
            <v>13-2041</v>
          </cell>
          <cell r="F58" t="str">
            <v>0830</v>
          </cell>
        </row>
        <row r="59">
          <cell r="D59" t="str">
            <v>Financial Analysts</v>
          </cell>
          <cell r="E59" t="str">
            <v>13-2051</v>
          </cell>
          <cell r="F59" t="str">
            <v>0840</v>
          </cell>
        </row>
        <row r="60">
          <cell r="D60" t="str">
            <v>Personal Financial Advisors</v>
          </cell>
          <cell r="E60" t="str">
            <v>13-2052</v>
          </cell>
          <cell r="F60" t="str">
            <v>0850</v>
          </cell>
        </row>
        <row r="61">
          <cell r="D61" t="str">
            <v>Insurance Underwriters</v>
          </cell>
          <cell r="E61" t="str">
            <v>13-2053</v>
          </cell>
          <cell r="F61" t="str">
            <v>0860</v>
          </cell>
        </row>
        <row r="62">
          <cell r="D62" t="str">
            <v>Financial Examiners</v>
          </cell>
          <cell r="E62" t="str">
            <v>13-2061</v>
          </cell>
          <cell r="F62" t="str">
            <v>0900</v>
          </cell>
        </row>
        <row r="63">
          <cell r="D63" t="str">
            <v>Credit Counselors</v>
          </cell>
          <cell r="E63" t="str">
            <v>13-2071</v>
          </cell>
          <cell r="F63" t="str">
            <v>0910</v>
          </cell>
        </row>
        <row r="64">
          <cell r="D64" t="str">
            <v>Loan Officers</v>
          </cell>
          <cell r="E64" t="str">
            <v>13-2072</v>
          </cell>
          <cell r="F64" t="str">
            <v>0910</v>
          </cell>
        </row>
        <row r="65">
          <cell r="D65" t="str">
            <v>Tax Examiners and Collectors, and Revenue Agents</v>
          </cell>
          <cell r="E65" t="str">
            <v>13-2081</v>
          </cell>
          <cell r="F65" t="str">
            <v>0930</v>
          </cell>
        </row>
        <row r="66">
          <cell r="D66" t="str">
            <v>Tax Preparers</v>
          </cell>
          <cell r="E66" t="str">
            <v>13-2082</v>
          </cell>
          <cell r="F66" t="str">
            <v>0940</v>
          </cell>
        </row>
        <row r="67">
          <cell r="D67" t="str">
            <v>Financial Specialists, All Other</v>
          </cell>
          <cell r="E67" t="str">
            <v>13-2099</v>
          </cell>
          <cell r="F67" t="str">
            <v>0950</v>
          </cell>
        </row>
        <row r="68">
          <cell r="D68" t="str">
            <v>Computer and Information Research Scientists</v>
          </cell>
          <cell r="E68" t="str">
            <v>15-1111</v>
          </cell>
          <cell r="F68" t="str">
            <v>1005</v>
          </cell>
        </row>
        <row r="69">
          <cell r="D69" t="str">
            <v>Computer Systems Analysts</v>
          </cell>
          <cell r="E69" t="str">
            <v>15-1121</v>
          </cell>
          <cell r="F69" t="str">
            <v>1006</v>
          </cell>
        </row>
        <row r="70">
          <cell r="D70" t="str">
            <v>Information Security Analysts</v>
          </cell>
          <cell r="E70" t="str">
            <v>15-1122</v>
          </cell>
          <cell r="F70" t="str">
            <v>1007</v>
          </cell>
        </row>
        <row r="71">
          <cell r="D71" t="str">
            <v>Computer Programmers</v>
          </cell>
          <cell r="E71" t="str">
            <v>15-1131</v>
          </cell>
          <cell r="F71" t="str">
            <v>1010</v>
          </cell>
        </row>
        <row r="72">
          <cell r="D72" t="str">
            <v>Software Developers, Applications</v>
          </cell>
          <cell r="E72" t="str">
            <v>15-1132</v>
          </cell>
          <cell r="F72" t="str">
            <v>1020</v>
          </cell>
        </row>
        <row r="73">
          <cell r="D73" t="str">
            <v>Software Developers, Systems Software</v>
          </cell>
          <cell r="E73" t="str">
            <v>15-1133</v>
          </cell>
          <cell r="F73" t="str">
            <v>1020</v>
          </cell>
        </row>
        <row r="74">
          <cell r="D74" t="str">
            <v>Web Developers</v>
          </cell>
          <cell r="E74" t="str">
            <v>15-1134</v>
          </cell>
          <cell r="F74" t="str">
            <v>1030</v>
          </cell>
        </row>
        <row r="75">
          <cell r="D75" t="str">
            <v>Database Administrators</v>
          </cell>
          <cell r="E75" t="str">
            <v>15-1141</v>
          </cell>
          <cell r="F75" t="str">
            <v>1060</v>
          </cell>
        </row>
        <row r="76">
          <cell r="D76" t="str">
            <v>Network and Computer Systems Administrators</v>
          </cell>
          <cell r="E76" t="str">
            <v>15-1142</v>
          </cell>
          <cell r="F76" t="str">
            <v>1105</v>
          </cell>
        </row>
        <row r="77">
          <cell r="D77" t="str">
            <v>Computer Network Architects</v>
          </cell>
          <cell r="E77" t="str">
            <v>15-1143</v>
          </cell>
          <cell r="F77" t="str">
            <v>1106</v>
          </cell>
        </row>
        <row r="78">
          <cell r="D78" t="str">
            <v>Computer User Support Specialists</v>
          </cell>
          <cell r="E78" t="str">
            <v>15-1151</v>
          </cell>
          <cell r="F78" t="str">
            <v>1050</v>
          </cell>
        </row>
        <row r="79">
          <cell r="D79" t="str">
            <v>Computer Network Support Specialists</v>
          </cell>
          <cell r="E79" t="str">
            <v>15-1152</v>
          </cell>
          <cell r="F79" t="str">
            <v>1050</v>
          </cell>
        </row>
        <row r="80">
          <cell r="D80" t="str">
            <v>Computer Occupations, All Other</v>
          </cell>
          <cell r="E80" t="str">
            <v>15-1199</v>
          </cell>
          <cell r="F80" t="str">
            <v>1107</v>
          </cell>
        </row>
        <row r="81">
          <cell r="D81" t="str">
            <v>Actuaries</v>
          </cell>
          <cell r="E81" t="str">
            <v>15-2011</v>
          </cell>
          <cell r="F81" t="str">
            <v>1200</v>
          </cell>
        </row>
        <row r="82">
          <cell r="D82" t="str">
            <v>Mathematicians</v>
          </cell>
          <cell r="E82" t="str">
            <v>15-2021</v>
          </cell>
          <cell r="F82" t="str">
            <v>1240</v>
          </cell>
        </row>
        <row r="83">
          <cell r="D83" t="str">
            <v>Operations Research Analysts</v>
          </cell>
          <cell r="E83" t="str">
            <v>15-2031</v>
          </cell>
          <cell r="F83" t="str">
            <v>1220</v>
          </cell>
        </row>
        <row r="84">
          <cell r="D84" t="str">
            <v>Statisticians</v>
          </cell>
          <cell r="E84" t="str">
            <v>15-2041</v>
          </cell>
          <cell r="F84" t="str">
            <v>1240</v>
          </cell>
        </row>
        <row r="85">
          <cell r="D85" t="str">
            <v>Mathematical Technicians</v>
          </cell>
          <cell r="E85" t="str">
            <v>15-2091</v>
          </cell>
          <cell r="F85" t="str">
            <v>1240</v>
          </cell>
        </row>
        <row r="86">
          <cell r="D86" t="str">
            <v>Mathematical Science Occupations, All Other</v>
          </cell>
          <cell r="E86" t="str">
            <v>15-2099</v>
          </cell>
          <cell r="F86" t="str">
            <v>1240</v>
          </cell>
        </row>
        <row r="87">
          <cell r="D87" t="str">
            <v>Architects, Except Landscape and Naval</v>
          </cell>
          <cell r="E87" t="str">
            <v>17-1011</v>
          </cell>
          <cell r="F87" t="str">
            <v>1300</v>
          </cell>
        </row>
        <row r="88">
          <cell r="D88" t="str">
            <v>Landscape Architects</v>
          </cell>
          <cell r="E88" t="str">
            <v>17-1012</v>
          </cell>
          <cell r="F88" t="str">
            <v>1300</v>
          </cell>
        </row>
        <row r="89">
          <cell r="D89" t="str">
            <v>Cartographers and Photogrammetrists</v>
          </cell>
          <cell r="E89" t="str">
            <v>17-1021</v>
          </cell>
          <cell r="F89" t="str">
            <v>1310</v>
          </cell>
        </row>
        <row r="90">
          <cell r="D90" t="str">
            <v>Surveyors</v>
          </cell>
          <cell r="E90" t="str">
            <v>17-1022</v>
          </cell>
          <cell r="F90" t="str">
            <v>1310</v>
          </cell>
        </row>
        <row r="91">
          <cell r="D91" t="str">
            <v>Aerospace Engineers</v>
          </cell>
          <cell r="E91" t="str">
            <v>17-2011</v>
          </cell>
          <cell r="F91" t="str">
            <v>1320</v>
          </cell>
        </row>
        <row r="92">
          <cell r="D92" t="str">
            <v>Agricultural Engineers</v>
          </cell>
          <cell r="E92" t="str">
            <v>17-2021</v>
          </cell>
          <cell r="F92" t="str">
            <v>1340</v>
          </cell>
        </row>
        <row r="93">
          <cell r="D93" t="str">
            <v>Biomedical Engineers</v>
          </cell>
          <cell r="E93" t="str">
            <v>17-2031</v>
          </cell>
          <cell r="F93" t="str">
            <v>1340</v>
          </cell>
        </row>
        <row r="94">
          <cell r="D94" t="str">
            <v>Chemical Engineers</v>
          </cell>
          <cell r="E94" t="str">
            <v>17-2041</v>
          </cell>
          <cell r="F94" t="str">
            <v>1350</v>
          </cell>
        </row>
        <row r="95">
          <cell r="D95" t="str">
            <v>Civil Engineers</v>
          </cell>
          <cell r="E95" t="str">
            <v>17-2051</v>
          </cell>
          <cell r="F95" t="str">
            <v>1520</v>
          </cell>
        </row>
        <row r="96">
          <cell r="D96" t="str">
            <v>Computer Hardware Engineers</v>
          </cell>
          <cell r="E96" t="str">
            <v>17-2061</v>
          </cell>
          <cell r="F96" t="str">
            <v>1400</v>
          </cell>
        </row>
        <row r="97">
          <cell r="D97" t="str">
            <v>Electrical Engineers</v>
          </cell>
          <cell r="E97" t="str">
            <v>17-2071</v>
          </cell>
          <cell r="F97" t="str">
            <v>1410</v>
          </cell>
        </row>
        <row r="98">
          <cell r="D98" t="str">
            <v>Electronics Engineers, Except Computer</v>
          </cell>
          <cell r="E98" t="str">
            <v>17-2072</v>
          </cell>
          <cell r="F98" t="str">
            <v>1410</v>
          </cell>
        </row>
        <row r="99">
          <cell r="D99" t="str">
            <v>Environmental Engineers</v>
          </cell>
          <cell r="E99" t="str">
            <v>17-2081</v>
          </cell>
          <cell r="F99" t="str">
            <v>1420</v>
          </cell>
        </row>
        <row r="100">
          <cell r="D100" t="str">
            <v>Health and Safety Engineers, Except Mining Safety Engineers and Inspectors</v>
          </cell>
          <cell r="E100" t="str">
            <v>17-2111</v>
          </cell>
          <cell r="F100" t="str">
            <v>1430</v>
          </cell>
        </row>
        <row r="101">
          <cell r="D101" t="str">
            <v>Industrial Engineers</v>
          </cell>
          <cell r="E101" t="str">
            <v>17-2112</v>
          </cell>
          <cell r="F101" t="str">
            <v>1430</v>
          </cell>
        </row>
        <row r="102">
          <cell r="D102" t="str">
            <v>Marine Engineers and Naval Architects</v>
          </cell>
          <cell r="E102" t="str">
            <v>17-2121</v>
          </cell>
          <cell r="F102" t="str">
            <v>1440</v>
          </cell>
        </row>
        <row r="103">
          <cell r="D103" t="str">
            <v>Materials Engineers</v>
          </cell>
          <cell r="E103" t="str">
            <v>17-2131</v>
          </cell>
          <cell r="F103" t="str">
            <v>1450</v>
          </cell>
        </row>
        <row r="104">
          <cell r="D104" t="str">
            <v>Mechanical Engineers</v>
          </cell>
          <cell r="E104" t="str">
            <v>17-2141</v>
          </cell>
          <cell r="F104" t="str">
            <v>1460</v>
          </cell>
        </row>
        <row r="105">
          <cell r="D105" t="str">
            <v>Mining and Geological Engineers, Including Mining Safety Engineers</v>
          </cell>
          <cell r="E105" t="str">
            <v>17-2151</v>
          </cell>
          <cell r="F105" t="str">
            <v>1520</v>
          </cell>
        </row>
        <row r="106">
          <cell r="D106" t="str">
            <v>Nuclear Engineers</v>
          </cell>
          <cell r="E106" t="str">
            <v>17-2161</v>
          </cell>
          <cell r="F106" t="str">
            <v>1530</v>
          </cell>
        </row>
        <row r="107">
          <cell r="D107" t="str">
            <v>Petroleum Engineers</v>
          </cell>
          <cell r="E107" t="str">
            <v>17-2171</v>
          </cell>
          <cell r="F107" t="str">
            <v>1520</v>
          </cell>
        </row>
        <row r="108">
          <cell r="D108" t="str">
            <v>Engineers, All Other</v>
          </cell>
          <cell r="E108" t="str">
            <v>17-2199</v>
          </cell>
          <cell r="F108" t="str">
            <v>1530</v>
          </cell>
        </row>
        <row r="109">
          <cell r="D109" t="str">
            <v>Animal Scientists</v>
          </cell>
          <cell r="E109" t="str">
            <v>19-1011</v>
          </cell>
          <cell r="F109" t="str">
            <v>1600</v>
          </cell>
        </row>
        <row r="110">
          <cell r="D110" t="str">
            <v>Food Scientists and Technologists</v>
          </cell>
          <cell r="E110" t="str">
            <v>19-1012</v>
          </cell>
          <cell r="F110" t="str">
            <v>1600</v>
          </cell>
        </row>
        <row r="111">
          <cell r="D111" t="str">
            <v>Soil and Plant Scientists</v>
          </cell>
          <cell r="E111" t="str">
            <v>19-1013</v>
          </cell>
          <cell r="F111" t="str">
            <v>1600</v>
          </cell>
        </row>
        <row r="112">
          <cell r="D112" t="str">
            <v>Biochemists and Biophysicists</v>
          </cell>
          <cell r="E112" t="str">
            <v>19-1021</v>
          </cell>
          <cell r="F112" t="str">
            <v>1610</v>
          </cell>
        </row>
        <row r="113">
          <cell r="D113" t="str">
            <v>Microbiologists</v>
          </cell>
          <cell r="E113" t="str">
            <v>19-1022</v>
          </cell>
          <cell r="F113" t="str">
            <v>1610</v>
          </cell>
        </row>
        <row r="114">
          <cell r="D114" t="str">
            <v>Zoologists and Wildlife Biologists</v>
          </cell>
          <cell r="E114" t="str">
            <v>19-1023</v>
          </cell>
          <cell r="F114" t="str">
            <v>1610</v>
          </cell>
        </row>
        <row r="115">
          <cell r="D115" t="str">
            <v>Biological Scientists, All Other</v>
          </cell>
          <cell r="E115" t="str">
            <v>19-1029</v>
          </cell>
          <cell r="F115" t="str">
            <v>1610</v>
          </cell>
        </row>
        <row r="116">
          <cell r="D116" t="str">
            <v>Conservation Scientists</v>
          </cell>
          <cell r="E116" t="str">
            <v>19-1031</v>
          </cell>
          <cell r="F116" t="str">
            <v>1640</v>
          </cell>
        </row>
        <row r="117">
          <cell r="D117" t="str">
            <v>Foresters</v>
          </cell>
          <cell r="E117" t="str">
            <v>19-1032</v>
          </cell>
          <cell r="F117" t="str">
            <v>1640</v>
          </cell>
        </row>
        <row r="118">
          <cell r="D118" t="str">
            <v>Epidemiologists</v>
          </cell>
          <cell r="E118" t="str">
            <v>19-1041</v>
          </cell>
          <cell r="F118" t="str">
            <v>1650</v>
          </cell>
        </row>
        <row r="119">
          <cell r="D119" t="str">
            <v>Medical Scientists, Except Epidemiologists</v>
          </cell>
          <cell r="E119" t="str">
            <v>19-1042</v>
          </cell>
          <cell r="F119" t="str">
            <v>1650</v>
          </cell>
        </row>
        <row r="120">
          <cell r="D120" t="str">
            <v>Life Scientists, All Other</v>
          </cell>
          <cell r="E120" t="str">
            <v>19-1099</v>
          </cell>
          <cell r="F120" t="str">
            <v>1650</v>
          </cell>
        </row>
        <row r="121">
          <cell r="D121" t="str">
            <v>Astronomers</v>
          </cell>
          <cell r="E121" t="str">
            <v>19-2011</v>
          </cell>
          <cell r="F121" t="str">
            <v>1700</v>
          </cell>
        </row>
        <row r="122">
          <cell r="D122" t="str">
            <v>Physicists</v>
          </cell>
          <cell r="E122" t="str">
            <v>19-2012</v>
          </cell>
          <cell r="F122" t="str">
            <v>1700</v>
          </cell>
        </row>
        <row r="123">
          <cell r="D123" t="str">
            <v>Atmospheric and Space Scientists</v>
          </cell>
          <cell r="E123" t="str">
            <v>19-2021</v>
          </cell>
          <cell r="F123" t="str">
            <v>1710</v>
          </cell>
        </row>
        <row r="124">
          <cell r="D124" t="str">
            <v>Chemists</v>
          </cell>
          <cell r="E124" t="str">
            <v>19-2031</v>
          </cell>
          <cell r="F124" t="str">
            <v>1720</v>
          </cell>
        </row>
        <row r="125">
          <cell r="D125" t="str">
            <v>Materials Scientists</v>
          </cell>
          <cell r="E125" t="str">
            <v>19-2032</v>
          </cell>
          <cell r="F125" t="str">
            <v>1720</v>
          </cell>
        </row>
        <row r="126">
          <cell r="D126" t="str">
            <v>Environmental Scientists and Specialists, Including Health</v>
          </cell>
          <cell r="E126" t="str">
            <v>19-2041</v>
          </cell>
          <cell r="F126" t="str">
            <v>1740</v>
          </cell>
        </row>
        <row r="127">
          <cell r="D127" t="str">
            <v>Geoscientists, Except Hydrologists and Geographers</v>
          </cell>
          <cell r="E127" t="str">
            <v>19-2042</v>
          </cell>
          <cell r="F127" t="str">
            <v>1740</v>
          </cell>
        </row>
        <row r="128">
          <cell r="D128" t="str">
            <v>Hydrologists</v>
          </cell>
          <cell r="E128" t="str">
            <v>19-2043</v>
          </cell>
          <cell r="F128" t="str">
            <v>1740</v>
          </cell>
        </row>
        <row r="129">
          <cell r="D129" t="str">
            <v>Physical Scientists, All Other</v>
          </cell>
          <cell r="E129" t="str">
            <v>19-2099</v>
          </cell>
          <cell r="F129" t="str">
            <v>1760</v>
          </cell>
        </row>
        <row r="130">
          <cell r="D130" t="str">
            <v>Economists</v>
          </cell>
          <cell r="E130" t="str">
            <v>19-3011</v>
          </cell>
          <cell r="F130" t="str">
            <v>1800</v>
          </cell>
        </row>
        <row r="131">
          <cell r="D131" t="str">
            <v>Survey Researchers</v>
          </cell>
          <cell r="E131" t="str">
            <v>19-3022</v>
          </cell>
          <cell r="F131" t="str">
            <v>1860</v>
          </cell>
        </row>
        <row r="132">
          <cell r="D132" t="str">
            <v>Clinical, Counseling, and School Psychologists</v>
          </cell>
          <cell r="E132" t="str">
            <v>19-3031</v>
          </cell>
          <cell r="F132" t="str">
            <v>1820</v>
          </cell>
        </row>
        <row r="133">
          <cell r="D133" t="str">
            <v>Industrial-Organizational Psychologists</v>
          </cell>
          <cell r="E133" t="str">
            <v>19-3032</v>
          </cell>
          <cell r="F133" t="str">
            <v>1820</v>
          </cell>
        </row>
        <row r="134">
          <cell r="D134" t="str">
            <v>Psychologists, All Other</v>
          </cell>
          <cell r="E134" t="str">
            <v>19-3039</v>
          </cell>
          <cell r="F134" t="str">
            <v>1820</v>
          </cell>
        </row>
        <row r="135">
          <cell r="D135" t="str">
            <v>Sociologists</v>
          </cell>
          <cell r="E135" t="str">
            <v>19-3041</v>
          </cell>
          <cell r="F135" t="str">
            <v>1860</v>
          </cell>
        </row>
        <row r="136">
          <cell r="D136" t="str">
            <v>Urban and Regional Planners</v>
          </cell>
          <cell r="E136" t="str">
            <v>19-3051</v>
          </cell>
          <cell r="F136" t="str">
            <v>1840</v>
          </cell>
        </row>
        <row r="137">
          <cell r="D137" t="str">
            <v>Anthropologists and Archeologists</v>
          </cell>
          <cell r="E137" t="str">
            <v>19-3091</v>
          </cell>
          <cell r="F137" t="str">
            <v>1860</v>
          </cell>
        </row>
        <row r="138">
          <cell r="D138" t="str">
            <v>Geographers</v>
          </cell>
          <cell r="E138" t="str">
            <v>19-3092</v>
          </cell>
          <cell r="F138" t="str">
            <v>1860</v>
          </cell>
        </row>
        <row r="139">
          <cell r="D139" t="str">
            <v>Historians</v>
          </cell>
          <cell r="E139" t="str">
            <v>19-3093</v>
          </cell>
          <cell r="F139" t="str">
            <v>1860</v>
          </cell>
        </row>
        <row r="140">
          <cell r="D140" t="str">
            <v>Political Scientists</v>
          </cell>
          <cell r="E140" t="str">
            <v>19-3094</v>
          </cell>
          <cell r="F140" t="str">
            <v>1860</v>
          </cell>
        </row>
        <row r="141">
          <cell r="D141" t="str">
            <v>Social Scientists and Related Workers, All Other</v>
          </cell>
          <cell r="E141" t="str">
            <v>19-3099</v>
          </cell>
          <cell r="F141" t="str">
            <v>1860</v>
          </cell>
        </row>
        <row r="142">
          <cell r="D142" t="str">
            <v>Substance Abuse and Behavioral Disorder Counselors</v>
          </cell>
          <cell r="E142" t="str">
            <v>21-1011</v>
          </cell>
          <cell r="F142" t="str">
            <v>2000</v>
          </cell>
        </row>
        <row r="143">
          <cell r="D143" t="str">
            <v>Educational, Guidance, School, and Vocational Counselors</v>
          </cell>
          <cell r="E143" t="str">
            <v>21-1012</v>
          </cell>
          <cell r="F143" t="str">
            <v>2000</v>
          </cell>
        </row>
        <row r="144">
          <cell r="D144" t="str">
            <v>Marriage and Family Therapists</v>
          </cell>
          <cell r="E144" t="str">
            <v>21-1013</v>
          </cell>
          <cell r="F144" t="str">
            <v>2000</v>
          </cell>
        </row>
        <row r="145">
          <cell r="D145" t="str">
            <v>Mental Health Counselors</v>
          </cell>
          <cell r="E145" t="str">
            <v>21-1014</v>
          </cell>
          <cell r="F145" t="str">
            <v>2000</v>
          </cell>
        </row>
        <row r="146">
          <cell r="D146" t="str">
            <v>Rehabilitation Counselors</v>
          </cell>
          <cell r="E146" t="str">
            <v>21-1015</v>
          </cell>
          <cell r="F146" t="str">
            <v>2000</v>
          </cell>
        </row>
        <row r="147">
          <cell r="D147" t="str">
            <v>Counselors, All Other</v>
          </cell>
          <cell r="E147" t="str">
            <v>21-1019</v>
          </cell>
          <cell r="F147" t="str">
            <v>2000</v>
          </cell>
        </row>
        <row r="148">
          <cell r="D148" t="str">
            <v>Child, Family, and School Social Workers</v>
          </cell>
          <cell r="E148" t="str">
            <v>21-1021</v>
          </cell>
          <cell r="F148" t="str">
            <v>2010</v>
          </cell>
        </row>
        <row r="149">
          <cell r="D149" t="str">
            <v>Healthcare Social Workers</v>
          </cell>
          <cell r="E149" t="str">
            <v>21-1022</v>
          </cell>
          <cell r="F149" t="str">
            <v>2010</v>
          </cell>
        </row>
        <row r="150">
          <cell r="D150" t="str">
            <v>Mental Health and Substance Abuse Social Workers</v>
          </cell>
          <cell r="E150" t="str">
            <v>21-1023</v>
          </cell>
          <cell r="F150" t="str">
            <v>2010</v>
          </cell>
        </row>
        <row r="151">
          <cell r="D151" t="str">
            <v>Social Workers, All Other</v>
          </cell>
          <cell r="E151" t="str">
            <v>21-1029</v>
          </cell>
          <cell r="F151" t="str">
            <v>2010</v>
          </cell>
        </row>
        <row r="152">
          <cell r="D152" t="str">
            <v>Health Educators</v>
          </cell>
          <cell r="E152" t="str">
            <v>21-1091</v>
          </cell>
          <cell r="F152" t="str">
            <v>2025</v>
          </cell>
        </row>
        <row r="153">
          <cell r="D153" t="str">
            <v>Probation Officers and Correctional Treatment Specialists</v>
          </cell>
          <cell r="E153" t="str">
            <v>21-1092</v>
          </cell>
          <cell r="F153" t="str">
            <v>2015</v>
          </cell>
        </row>
        <row r="154">
          <cell r="D154" t="str">
            <v>Community Health Workers</v>
          </cell>
          <cell r="E154" t="str">
            <v>21-1094</v>
          </cell>
          <cell r="F154" t="str">
            <v>2025</v>
          </cell>
        </row>
        <row r="155">
          <cell r="D155" t="str">
            <v>Community and Social Service Specialists, All Other</v>
          </cell>
          <cell r="E155" t="str">
            <v>21-1099</v>
          </cell>
          <cell r="F155" t="str">
            <v>2025</v>
          </cell>
        </row>
        <row r="156">
          <cell r="D156" t="str">
            <v>Clergy</v>
          </cell>
          <cell r="E156" t="str">
            <v>21-2011</v>
          </cell>
          <cell r="F156" t="str">
            <v>2040</v>
          </cell>
        </row>
        <row r="157">
          <cell r="D157" t="str">
            <v>Directors, Religious Activities and Education</v>
          </cell>
          <cell r="E157" t="str">
            <v>21-2021</v>
          </cell>
          <cell r="F157" t="str">
            <v>2050</v>
          </cell>
        </row>
        <row r="158">
          <cell r="D158" t="str">
            <v>Religious Workers, All Other</v>
          </cell>
          <cell r="E158" t="str">
            <v>21-2099</v>
          </cell>
          <cell r="F158" t="str">
            <v>2060</v>
          </cell>
        </row>
        <row r="159">
          <cell r="D159" t="str">
            <v>Lawyers</v>
          </cell>
          <cell r="E159" t="str">
            <v>23-1011</v>
          </cell>
          <cell r="F159" t="str">
            <v>2100</v>
          </cell>
        </row>
        <row r="160">
          <cell r="D160" t="str">
            <v>Judicial Law Clerks</v>
          </cell>
          <cell r="E160" t="str">
            <v>23-1012</v>
          </cell>
          <cell r="F160" t="str">
            <v>2105</v>
          </cell>
        </row>
        <row r="161">
          <cell r="D161" t="str">
            <v>Administrative Law Judges, Adjudicators, and Hearing Officers</v>
          </cell>
          <cell r="E161" t="str">
            <v>23-1021</v>
          </cell>
          <cell r="F161" t="str">
            <v>2100</v>
          </cell>
        </row>
        <row r="162">
          <cell r="D162" t="str">
            <v>Arbitrators, Mediators, and Conciliators</v>
          </cell>
          <cell r="E162" t="str">
            <v>23-1022</v>
          </cell>
          <cell r="F162" t="str">
            <v>2100</v>
          </cell>
        </row>
        <row r="163">
          <cell r="D163" t="str">
            <v>Judges, Magistrate Judges, and Magistrates</v>
          </cell>
          <cell r="E163" t="str">
            <v>23-1023</v>
          </cell>
          <cell r="F163" t="str">
            <v>2100</v>
          </cell>
        </row>
        <row r="164">
          <cell r="D164" t="str">
            <v>Business Teachers, Postsecondary</v>
          </cell>
          <cell r="E164" t="str">
            <v>25-1011</v>
          </cell>
          <cell r="F164" t="str">
            <v>2200</v>
          </cell>
        </row>
        <row r="165">
          <cell r="D165" t="str">
            <v>Computer Science Teachers, Postsecondary</v>
          </cell>
          <cell r="E165" t="str">
            <v>25-1021</v>
          </cell>
          <cell r="F165" t="str">
            <v>2200</v>
          </cell>
        </row>
        <row r="166">
          <cell r="D166" t="str">
            <v>Mathematical Science Teachers, Postsecondary</v>
          </cell>
          <cell r="E166" t="str">
            <v>25-1022</v>
          </cell>
          <cell r="F166" t="str">
            <v>2200</v>
          </cell>
        </row>
        <row r="167">
          <cell r="D167" t="str">
            <v>Architecture Teachers, Postsecondary</v>
          </cell>
          <cell r="E167" t="str">
            <v>25-1031</v>
          </cell>
          <cell r="F167" t="str">
            <v>2200</v>
          </cell>
        </row>
        <row r="168">
          <cell r="D168" t="str">
            <v>Engineering Teachers, Postsecondary</v>
          </cell>
          <cell r="E168" t="str">
            <v>25-1032</v>
          </cell>
          <cell r="F168" t="str">
            <v>2200</v>
          </cell>
        </row>
        <row r="169">
          <cell r="D169" t="str">
            <v>Agricultural Sciences Teachers, Postsecondary</v>
          </cell>
          <cell r="E169" t="str">
            <v>25-1041</v>
          </cell>
          <cell r="F169" t="str">
            <v>2200</v>
          </cell>
        </row>
        <row r="170">
          <cell r="D170" t="str">
            <v>Biological Science Teachers, Postsecondary</v>
          </cell>
          <cell r="E170" t="str">
            <v>25-1042</v>
          </cell>
          <cell r="F170" t="str">
            <v>2200</v>
          </cell>
        </row>
        <row r="171">
          <cell r="D171" t="str">
            <v>Forestry and Conservation Science Teachers, Postsecondary</v>
          </cell>
          <cell r="E171" t="str">
            <v>25-1043</v>
          </cell>
          <cell r="F171" t="str">
            <v>2200</v>
          </cell>
        </row>
        <row r="172">
          <cell r="D172" t="str">
            <v>Atmospheric, Earth, Marine, and Space Sciences Teachers, Postsecondary</v>
          </cell>
          <cell r="E172" t="str">
            <v>25-1051</v>
          </cell>
          <cell r="F172" t="str">
            <v>2200</v>
          </cell>
        </row>
        <row r="173">
          <cell r="D173" t="str">
            <v>Chemistry Teachers, Postsecondary</v>
          </cell>
          <cell r="E173" t="str">
            <v>25-1052</v>
          </cell>
          <cell r="F173" t="str">
            <v>2200</v>
          </cell>
        </row>
        <row r="174">
          <cell r="D174" t="str">
            <v>Environmental Science Teachers, Postsecondary</v>
          </cell>
          <cell r="E174" t="str">
            <v>25-1053</v>
          </cell>
          <cell r="F174" t="str">
            <v>2200</v>
          </cell>
        </row>
        <row r="175">
          <cell r="D175" t="str">
            <v>Physics Teachers, Postsecondary</v>
          </cell>
          <cell r="E175" t="str">
            <v>25-1054</v>
          </cell>
          <cell r="F175" t="str">
            <v>2200</v>
          </cell>
        </row>
        <row r="176">
          <cell r="D176" t="str">
            <v>Anthropology and Archeology Teachers, Postsecondary</v>
          </cell>
          <cell r="E176" t="str">
            <v>25-1061</v>
          </cell>
          <cell r="F176" t="str">
            <v>2200</v>
          </cell>
        </row>
        <row r="177">
          <cell r="D177" t="str">
            <v>Area, Ethnic, and Cultural Studies Teachers, Postsecondary</v>
          </cell>
          <cell r="E177" t="str">
            <v>25-1062</v>
          </cell>
          <cell r="F177" t="str">
            <v>2200</v>
          </cell>
        </row>
        <row r="178">
          <cell r="D178" t="str">
            <v>Economics Teachers, Postsecondary</v>
          </cell>
          <cell r="E178" t="str">
            <v>25-1063</v>
          </cell>
          <cell r="F178" t="str">
            <v>2200</v>
          </cell>
        </row>
        <row r="179">
          <cell r="D179" t="str">
            <v>Geography Teachers, Postsecondary</v>
          </cell>
          <cell r="E179" t="str">
            <v>25-1064</v>
          </cell>
          <cell r="F179" t="str">
            <v>2200</v>
          </cell>
        </row>
        <row r="180">
          <cell r="D180" t="str">
            <v>Political Science Teachers, Postsecondary</v>
          </cell>
          <cell r="E180" t="str">
            <v>25-1065</v>
          </cell>
          <cell r="F180" t="str">
            <v>2200</v>
          </cell>
        </row>
        <row r="181">
          <cell r="D181" t="str">
            <v>Psychology Teachers, Postsecondary</v>
          </cell>
          <cell r="E181" t="str">
            <v>25-1066</v>
          </cell>
          <cell r="F181" t="str">
            <v>2200</v>
          </cell>
        </row>
        <row r="182">
          <cell r="D182" t="str">
            <v>Sociology Teachers, Postsecondary</v>
          </cell>
          <cell r="E182" t="str">
            <v>25-1067</v>
          </cell>
          <cell r="F182" t="str">
            <v>2200</v>
          </cell>
        </row>
        <row r="183">
          <cell r="D183" t="str">
            <v>Social Sciences Teachers, Postsecondary, All Other</v>
          </cell>
          <cell r="E183" t="str">
            <v>25-1069</v>
          </cell>
          <cell r="F183" t="str">
            <v>2200</v>
          </cell>
        </row>
        <row r="184">
          <cell r="D184" t="str">
            <v>Health Specialties Teachers, Postsecondary</v>
          </cell>
          <cell r="E184" t="str">
            <v>25-1071</v>
          </cell>
          <cell r="F184" t="str">
            <v>2200</v>
          </cell>
        </row>
        <row r="185">
          <cell r="D185" t="str">
            <v>Nursing Instructors and Teachers, Postsecondary</v>
          </cell>
          <cell r="E185" t="str">
            <v>25-1072</v>
          </cell>
          <cell r="F185" t="str">
            <v>2200</v>
          </cell>
        </row>
        <row r="186">
          <cell r="D186" t="str">
            <v>Education Teachers, Postsecondary</v>
          </cell>
          <cell r="E186" t="str">
            <v>25-1081</v>
          </cell>
          <cell r="F186" t="str">
            <v>2200</v>
          </cell>
        </row>
        <row r="187">
          <cell r="D187" t="str">
            <v>Library Science Teachers, Postsecondary</v>
          </cell>
          <cell r="E187" t="str">
            <v>25-1082</v>
          </cell>
          <cell r="F187" t="str">
            <v>2200</v>
          </cell>
        </row>
        <row r="188">
          <cell r="D188" t="str">
            <v>Criminal Justice and Law Enforcement Teachers, Postsecondary</v>
          </cell>
          <cell r="E188" t="str">
            <v>25-1111</v>
          </cell>
          <cell r="F188" t="str">
            <v>2200</v>
          </cell>
        </row>
        <row r="189">
          <cell r="D189" t="str">
            <v>Law Teachers, Postsecondary</v>
          </cell>
          <cell r="E189" t="str">
            <v>25-1112</v>
          </cell>
          <cell r="F189" t="str">
            <v>2200</v>
          </cell>
        </row>
        <row r="190">
          <cell r="D190" t="str">
            <v>Social Work Teachers, Postsecondary</v>
          </cell>
          <cell r="E190" t="str">
            <v>25-1113</v>
          </cell>
          <cell r="F190" t="str">
            <v>2200</v>
          </cell>
        </row>
        <row r="191">
          <cell r="D191" t="str">
            <v>Art, Drama, and Music Teachers, Postsecondary</v>
          </cell>
          <cell r="E191" t="str">
            <v>25-1121</v>
          </cell>
          <cell r="F191" t="str">
            <v>2200</v>
          </cell>
        </row>
        <row r="192">
          <cell r="D192" t="str">
            <v>Communications Teachers, Postsecondary</v>
          </cell>
          <cell r="E192" t="str">
            <v>25-1122</v>
          </cell>
          <cell r="F192" t="str">
            <v>2200</v>
          </cell>
        </row>
        <row r="193">
          <cell r="D193" t="str">
            <v>English Language and Literature Teachers, Postsecondary</v>
          </cell>
          <cell r="E193" t="str">
            <v>25-1123</v>
          </cell>
          <cell r="F193" t="str">
            <v>2200</v>
          </cell>
        </row>
        <row r="194">
          <cell r="D194" t="str">
            <v>Foreign Language and Literature Teachers, Postsecondary</v>
          </cell>
          <cell r="E194" t="str">
            <v>25-1124</v>
          </cell>
          <cell r="F194" t="str">
            <v>2200</v>
          </cell>
        </row>
        <row r="195">
          <cell r="D195" t="str">
            <v>History Teachers, Postsecondary</v>
          </cell>
          <cell r="E195" t="str">
            <v>25-1125</v>
          </cell>
          <cell r="F195" t="str">
            <v>2200</v>
          </cell>
        </row>
        <row r="196">
          <cell r="D196" t="str">
            <v>Philosophy and Religion Teachers, Postsecondary</v>
          </cell>
          <cell r="E196" t="str">
            <v>25-1126</v>
          </cell>
          <cell r="F196" t="str">
            <v>2200</v>
          </cell>
        </row>
        <row r="197">
          <cell r="D197" t="str">
            <v>Graduate Teaching Assistants</v>
          </cell>
          <cell r="E197" t="str">
            <v>25-1191</v>
          </cell>
          <cell r="F197" t="str">
            <v>2200</v>
          </cell>
        </row>
        <row r="198">
          <cell r="D198" t="str">
            <v>Home Economics Teachers, Postsecondary</v>
          </cell>
          <cell r="E198" t="str">
            <v>25-1192</v>
          </cell>
          <cell r="F198" t="str">
            <v>2200</v>
          </cell>
        </row>
        <row r="199">
          <cell r="D199" t="str">
            <v>Recreation and Fitness Studies Teachers, Postsecondary</v>
          </cell>
          <cell r="E199" t="str">
            <v>25-1193</v>
          </cell>
          <cell r="F199" t="str">
            <v>2200</v>
          </cell>
        </row>
        <row r="200">
          <cell r="D200" t="str">
            <v>Vocational Education Teachers, Postsecondary</v>
          </cell>
          <cell r="E200" t="str">
            <v>25-1194</v>
          </cell>
          <cell r="F200" t="str">
            <v>2200</v>
          </cell>
        </row>
        <row r="201">
          <cell r="D201" t="str">
            <v>Postsecondary Teachers, All Other</v>
          </cell>
          <cell r="E201" t="str">
            <v>25-1199</v>
          </cell>
          <cell r="F201" t="str">
            <v>2200</v>
          </cell>
        </row>
        <row r="202">
          <cell r="D202" t="str">
            <v>Preschool Teachers, Except Special Education</v>
          </cell>
          <cell r="E202" t="str">
            <v>25-2011</v>
          </cell>
          <cell r="F202" t="str">
            <v>2300</v>
          </cell>
        </row>
        <row r="203">
          <cell r="D203" t="str">
            <v>Kindergarten Teachers, Except Special Education</v>
          </cell>
          <cell r="E203" t="str">
            <v>25-2012</v>
          </cell>
          <cell r="F203" t="str">
            <v>2300</v>
          </cell>
        </row>
        <row r="204">
          <cell r="D204" t="str">
            <v>Elementary School Teachers, Except Special Education</v>
          </cell>
          <cell r="E204" t="str">
            <v>25-2021</v>
          </cell>
          <cell r="F204" t="str">
            <v>2310</v>
          </cell>
        </row>
        <row r="205">
          <cell r="D205" t="str">
            <v>Middle School Teachers, Except Special and Career/Technical Education</v>
          </cell>
          <cell r="E205" t="str">
            <v>25-2022</v>
          </cell>
          <cell r="F205" t="str">
            <v>2310</v>
          </cell>
        </row>
        <row r="206">
          <cell r="D206" t="str">
            <v>Career/Technical Education Teachers, Middle School</v>
          </cell>
          <cell r="E206" t="str">
            <v>25-2023</v>
          </cell>
          <cell r="F206" t="str">
            <v>2310</v>
          </cell>
        </row>
        <row r="207">
          <cell r="D207" t="str">
            <v>Secondary School Teachers, Except Special and Career/Technical Education</v>
          </cell>
          <cell r="E207" t="str">
            <v>25-2031</v>
          </cell>
          <cell r="F207" t="str">
            <v>2320</v>
          </cell>
        </row>
        <row r="208">
          <cell r="D208" t="str">
            <v>Career/Technical Education Teachers, Secondary School</v>
          </cell>
          <cell r="E208" t="str">
            <v>25-2032</v>
          </cell>
          <cell r="F208" t="str">
            <v>2320</v>
          </cell>
        </row>
        <row r="209">
          <cell r="D209" t="str">
            <v>Special Education Teachers, Preschool</v>
          </cell>
          <cell r="E209" t="str">
            <v>25-2051</v>
          </cell>
          <cell r="F209" t="str">
            <v>2330</v>
          </cell>
        </row>
        <row r="210">
          <cell r="D210" t="str">
            <v>Special Education Teachers, Kindergarten and Elementary School</v>
          </cell>
          <cell r="E210" t="str">
            <v>25-2052</v>
          </cell>
          <cell r="F210" t="str">
            <v>2330</v>
          </cell>
        </row>
        <row r="211">
          <cell r="D211" t="str">
            <v>Special Education Teachers, Middle School</v>
          </cell>
          <cell r="E211" t="str">
            <v>25-2053</v>
          </cell>
          <cell r="F211" t="str">
            <v>2330</v>
          </cell>
        </row>
        <row r="212">
          <cell r="D212" t="str">
            <v>Special Education Teachers, Secondary School</v>
          </cell>
          <cell r="E212" t="str">
            <v>25-2054</v>
          </cell>
          <cell r="F212" t="str">
            <v>2330</v>
          </cell>
        </row>
        <row r="213">
          <cell r="D213" t="str">
            <v>Special Education Teachers, All Other</v>
          </cell>
          <cell r="E213" t="str">
            <v>25-2059</v>
          </cell>
          <cell r="F213" t="str">
            <v>2330</v>
          </cell>
        </row>
        <row r="214">
          <cell r="D214" t="str">
            <v>Adult Basic and Secondary Education and Literacy Teachers and Instructors</v>
          </cell>
          <cell r="E214" t="str">
            <v>25-3011</v>
          </cell>
          <cell r="F214" t="str">
            <v>2340</v>
          </cell>
        </row>
        <row r="215">
          <cell r="D215" t="str">
            <v>Self-Enrichment Education Teachers</v>
          </cell>
          <cell r="E215" t="str">
            <v>25-3021</v>
          </cell>
          <cell r="F215" t="str">
            <v>2340</v>
          </cell>
        </row>
        <row r="216">
          <cell r="D216" t="str">
            <v>Teachers and Instructors, All Other</v>
          </cell>
          <cell r="E216" t="str">
            <v>25-3099</v>
          </cell>
          <cell r="F216" t="str">
            <v>2340</v>
          </cell>
        </row>
        <row r="217">
          <cell r="D217" t="str">
            <v>Archivists</v>
          </cell>
          <cell r="E217" t="str">
            <v>25-4011</v>
          </cell>
          <cell r="F217" t="str">
            <v>2400</v>
          </cell>
        </row>
        <row r="218">
          <cell r="D218" t="str">
            <v>Curators</v>
          </cell>
          <cell r="E218" t="str">
            <v>25-4012</v>
          </cell>
          <cell r="F218" t="str">
            <v>2400</v>
          </cell>
        </row>
        <row r="219">
          <cell r="D219" t="str">
            <v>Museum Technicians and Conservators</v>
          </cell>
          <cell r="E219" t="str">
            <v>25-4013</v>
          </cell>
          <cell r="F219" t="str">
            <v>2400</v>
          </cell>
        </row>
        <row r="220">
          <cell r="D220" t="str">
            <v>Librarians</v>
          </cell>
          <cell r="E220" t="str">
            <v>25-4021</v>
          </cell>
          <cell r="F220" t="str">
            <v>2430</v>
          </cell>
        </row>
        <row r="221">
          <cell r="D221" t="str">
            <v>Audio-Visual and Multimedia Collections Specialists</v>
          </cell>
          <cell r="E221" t="str">
            <v>25-9011</v>
          </cell>
          <cell r="F221" t="str">
            <v>2550</v>
          </cell>
        </row>
        <row r="222">
          <cell r="D222" t="str">
            <v>Farm and Home Management Advisors</v>
          </cell>
          <cell r="E222" t="str">
            <v>25-9021</v>
          </cell>
          <cell r="F222" t="str">
            <v>2550</v>
          </cell>
        </row>
        <row r="223">
          <cell r="D223" t="str">
            <v>Instructional Coordinators</v>
          </cell>
          <cell r="E223" t="str">
            <v>25-9031</v>
          </cell>
          <cell r="F223" t="str">
            <v>2550</v>
          </cell>
        </row>
        <row r="224">
          <cell r="D224" t="str">
            <v>Education, Training, and Library Workers, All Other</v>
          </cell>
          <cell r="E224" t="str">
            <v>25-9099</v>
          </cell>
          <cell r="F224" t="str">
            <v>2550</v>
          </cell>
        </row>
        <row r="225">
          <cell r="D225" t="str">
            <v>Art Directors</v>
          </cell>
          <cell r="E225" t="str">
            <v>27-1011</v>
          </cell>
          <cell r="F225" t="str">
            <v>2600</v>
          </cell>
        </row>
        <row r="226">
          <cell r="D226" t="str">
            <v>Craft Artists</v>
          </cell>
          <cell r="E226" t="str">
            <v>27-1012</v>
          </cell>
          <cell r="F226" t="str">
            <v>2600</v>
          </cell>
        </row>
        <row r="227">
          <cell r="D227" t="str">
            <v>Fine Artists, Including Painters, Sculptors, and Illustrators</v>
          </cell>
          <cell r="E227" t="str">
            <v>27-1013</v>
          </cell>
          <cell r="F227" t="str">
            <v>2600</v>
          </cell>
        </row>
        <row r="228">
          <cell r="D228" t="str">
            <v>Multimedia Artists and Animators</v>
          </cell>
          <cell r="E228" t="str">
            <v>27-1014</v>
          </cell>
          <cell r="F228" t="str">
            <v>2600</v>
          </cell>
        </row>
        <row r="229">
          <cell r="D229" t="str">
            <v>Artists and Related Workers, All Other</v>
          </cell>
          <cell r="E229" t="str">
            <v>27-1019</v>
          </cell>
          <cell r="F229" t="str">
            <v>2600</v>
          </cell>
        </row>
        <row r="230">
          <cell r="D230" t="str">
            <v>Commercial and Industrial Designers</v>
          </cell>
          <cell r="E230" t="str">
            <v>27-1021</v>
          </cell>
          <cell r="F230" t="str">
            <v>2630</v>
          </cell>
        </row>
        <row r="231">
          <cell r="D231" t="str">
            <v>Fashion Designers</v>
          </cell>
          <cell r="E231" t="str">
            <v>27-1022</v>
          </cell>
          <cell r="F231" t="str">
            <v>2630</v>
          </cell>
        </row>
        <row r="232">
          <cell r="D232" t="str">
            <v>Floral Designers</v>
          </cell>
          <cell r="E232" t="str">
            <v>27-1023</v>
          </cell>
          <cell r="F232" t="str">
            <v>2630</v>
          </cell>
        </row>
        <row r="233">
          <cell r="D233" t="str">
            <v>Graphic Designers</v>
          </cell>
          <cell r="E233" t="str">
            <v>27-1024</v>
          </cell>
          <cell r="F233" t="str">
            <v>2630</v>
          </cell>
        </row>
        <row r="234">
          <cell r="D234" t="str">
            <v>Interior Designers</v>
          </cell>
          <cell r="E234" t="str">
            <v>27-1025</v>
          </cell>
          <cell r="F234" t="str">
            <v>2630</v>
          </cell>
        </row>
        <row r="235">
          <cell r="D235" t="str">
            <v>Merchandise Displayers and Window Trimmers</v>
          </cell>
          <cell r="E235" t="str">
            <v>27-1026</v>
          </cell>
          <cell r="F235" t="str">
            <v>2630</v>
          </cell>
        </row>
        <row r="236">
          <cell r="D236" t="str">
            <v>Set and Exhibit Designers</v>
          </cell>
          <cell r="E236" t="str">
            <v>27-1027</v>
          </cell>
          <cell r="F236" t="str">
            <v>2630</v>
          </cell>
        </row>
        <row r="237">
          <cell r="D237" t="str">
            <v>Designers, All Other</v>
          </cell>
          <cell r="E237" t="str">
            <v>27-1029</v>
          </cell>
          <cell r="F237" t="str">
            <v>2630</v>
          </cell>
        </row>
        <row r="238">
          <cell r="D238" t="str">
            <v>Actors</v>
          </cell>
          <cell r="E238" t="str">
            <v>27-2011</v>
          </cell>
          <cell r="F238" t="str">
            <v>2700</v>
          </cell>
        </row>
        <row r="239">
          <cell r="D239" t="str">
            <v>Producers and Directors</v>
          </cell>
          <cell r="E239" t="str">
            <v>27-2012</v>
          </cell>
          <cell r="F239" t="str">
            <v>2710</v>
          </cell>
        </row>
        <row r="240">
          <cell r="D240" t="str">
            <v>Athletes and Sports Competitors</v>
          </cell>
          <cell r="E240" t="str">
            <v>27-2021</v>
          </cell>
          <cell r="F240" t="str">
            <v>2720</v>
          </cell>
        </row>
        <row r="241">
          <cell r="D241" t="str">
            <v>Coaches and Scouts</v>
          </cell>
          <cell r="E241" t="str">
            <v>27-2022</v>
          </cell>
          <cell r="F241" t="str">
            <v>2720</v>
          </cell>
        </row>
        <row r="242">
          <cell r="D242" t="str">
            <v>Umpires, Referees, and Other Sports Officials</v>
          </cell>
          <cell r="E242" t="str">
            <v>27-2023</v>
          </cell>
          <cell r="F242" t="str">
            <v>2720</v>
          </cell>
        </row>
        <row r="243">
          <cell r="D243" t="str">
            <v>Dancers</v>
          </cell>
          <cell r="E243" t="str">
            <v>27-2031</v>
          </cell>
          <cell r="F243" t="str">
            <v>2740</v>
          </cell>
        </row>
        <row r="244">
          <cell r="D244" t="str">
            <v>Choreographers</v>
          </cell>
          <cell r="E244" t="str">
            <v>27-2032</v>
          </cell>
          <cell r="F244" t="str">
            <v>2740</v>
          </cell>
        </row>
        <row r="245">
          <cell r="D245" t="str">
            <v>Music Directors and Composers</v>
          </cell>
          <cell r="E245" t="str">
            <v>27-2041</v>
          </cell>
          <cell r="F245" t="str">
            <v>2750</v>
          </cell>
        </row>
        <row r="246">
          <cell r="D246" t="str">
            <v>Musicians and Singers</v>
          </cell>
          <cell r="E246" t="str">
            <v>27-2042</v>
          </cell>
          <cell r="F246" t="str">
            <v>2750</v>
          </cell>
        </row>
        <row r="247">
          <cell r="D247" t="str">
            <v>Entertainers and Performers, Sports and Related Workers, All Other</v>
          </cell>
          <cell r="E247" t="str">
            <v>27-2099</v>
          </cell>
          <cell r="F247" t="str">
            <v>2760</v>
          </cell>
        </row>
        <row r="248">
          <cell r="D248" t="str">
            <v>Radio and Television Announcers</v>
          </cell>
          <cell r="E248" t="str">
            <v>27-3011</v>
          </cell>
          <cell r="F248" t="str">
            <v>2800</v>
          </cell>
        </row>
        <row r="249">
          <cell r="D249" t="str">
            <v>Public Address System and Other Announcers</v>
          </cell>
          <cell r="E249" t="str">
            <v>27-3012</v>
          </cell>
          <cell r="F249" t="str">
            <v>2800</v>
          </cell>
        </row>
        <row r="250">
          <cell r="D250" t="str">
            <v>Broadcast News Analysts</v>
          </cell>
          <cell r="E250" t="str">
            <v>27-3021</v>
          </cell>
          <cell r="F250" t="str">
            <v>2810</v>
          </cell>
        </row>
        <row r="251">
          <cell r="D251" t="str">
            <v>Reporters and Correspondents</v>
          </cell>
          <cell r="E251" t="str">
            <v>27-3022</v>
          </cell>
          <cell r="F251" t="str">
            <v>2810</v>
          </cell>
        </row>
        <row r="252">
          <cell r="D252" t="str">
            <v>Public Relations Specialists</v>
          </cell>
          <cell r="E252" t="str">
            <v>27-3031</v>
          </cell>
          <cell r="F252" t="str">
            <v>2825</v>
          </cell>
        </row>
        <row r="253">
          <cell r="D253" t="str">
            <v>Editors</v>
          </cell>
          <cell r="E253" t="str">
            <v>27-3041</v>
          </cell>
          <cell r="F253" t="str">
            <v>2830</v>
          </cell>
        </row>
        <row r="254">
          <cell r="D254" t="str">
            <v>Technical Writers</v>
          </cell>
          <cell r="E254" t="str">
            <v>27-3042</v>
          </cell>
          <cell r="F254" t="str">
            <v>2840</v>
          </cell>
        </row>
        <row r="255">
          <cell r="D255" t="str">
            <v>Writers and Authors</v>
          </cell>
          <cell r="E255" t="str">
            <v>27-3043</v>
          </cell>
          <cell r="F255" t="str">
            <v>2850</v>
          </cell>
        </row>
        <row r="256">
          <cell r="D256" t="str">
            <v>Interpreters and Translators</v>
          </cell>
          <cell r="E256" t="str">
            <v>27-3091</v>
          </cell>
          <cell r="F256" t="str">
            <v>2860</v>
          </cell>
        </row>
        <row r="257">
          <cell r="D257" t="str">
            <v>Media and Communication Workers, All Other</v>
          </cell>
          <cell r="E257" t="str">
            <v>27-3099</v>
          </cell>
          <cell r="F257" t="str">
            <v>2860</v>
          </cell>
        </row>
        <row r="258">
          <cell r="D258" t="str">
            <v>Photographers</v>
          </cell>
          <cell r="E258" t="str">
            <v>27-4021</v>
          </cell>
          <cell r="F258" t="str">
            <v>2910</v>
          </cell>
        </row>
        <row r="259">
          <cell r="D259" t="str">
            <v>Camera Operators, Television, Video, and Motion Picture</v>
          </cell>
          <cell r="E259" t="str">
            <v>27-4031</v>
          </cell>
          <cell r="F259" t="str">
            <v>2920</v>
          </cell>
        </row>
        <row r="260">
          <cell r="D260" t="str">
            <v>Film and Video Editors</v>
          </cell>
          <cell r="E260" t="str">
            <v>27-4032</v>
          </cell>
          <cell r="F260" t="str">
            <v>2920</v>
          </cell>
        </row>
        <row r="261">
          <cell r="D261" t="str">
            <v>Chiropractors</v>
          </cell>
          <cell r="E261" t="str">
            <v>29-1011</v>
          </cell>
          <cell r="F261" t="str">
            <v>3000</v>
          </cell>
        </row>
        <row r="262">
          <cell r="D262" t="str">
            <v>Dentists, General</v>
          </cell>
          <cell r="E262" t="str">
            <v>29-1021</v>
          </cell>
          <cell r="F262" t="str">
            <v>3010</v>
          </cell>
        </row>
        <row r="263">
          <cell r="D263" t="str">
            <v>Oral and Maxillofacial Surgeons</v>
          </cell>
          <cell r="E263" t="str">
            <v>29-1022</v>
          </cell>
          <cell r="F263" t="str">
            <v>3010</v>
          </cell>
        </row>
        <row r="264">
          <cell r="D264" t="str">
            <v>Orthodontists</v>
          </cell>
          <cell r="E264" t="str">
            <v>29-1023</v>
          </cell>
          <cell r="F264" t="str">
            <v>3010</v>
          </cell>
        </row>
        <row r="265">
          <cell r="D265" t="str">
            <v>Prosthodontists</v>
          </cell>
          <cell r="E265" t="str">
            <v>29-1024</v>
          </cell>
          <cell r="F265" t="str">
            <v>3010</v>
          </cell>
        </row>
        <row r="266">
          <cell r="D266" t="str">
            <v>Dentists, All Other Specialists</v>
          </cell>
          <cell r="E266" t="str">
            <v>29-1029</v>
          </cell>
          <cell r="F266" t="str">
            <v>3010</v>
          </cell>
        </row>
        <row r="267">
          <cell r="D267" t="str">
            <v>Dietitians and Nutritionists</v>
          </cell>
          <cell r="E267" t="str">
            <v>29-1031</v>
          </cell>
          <cell r="F267" t="str">
            <v>3030</v>
          </cell>
        </row>
        <row r="268">
          <cell r="D268" t="str">
            <v>Optometrists</v>
          </cell>
          <cell r="E268" t="str">
            <v>29-1041</v>
          </cell>
          <cell r="F268" t="str">
            <v>3040</v>
          </cell>
        </row>
        <row r="269">
          <cell r="D269" t="str">
            <v>Pharmacists</v>
          </cell>
          <cell r="E269" t="str">
            <v>29-1051</v>
          </cell>
          <cell r="F269" t="str">
            <v>3050</v>
          </cell>
        </row>
        <row r="270">
          <cell r="D270" t="str">
            <v>Anesthesiologists</v>
          </cell>
          <cell r="E270" t="str">
            <v>29-1061</v>
          </cell>
          <cell r="F270" t="str">
            <v>3060</v>
          </cell>
        </row>
        <row r="271">
          <cell r="D271" t="str">
            <v>Family and General Practitioners</v>
          </cell>
          <cell r="E271" t="str">
            <v>29-1062</v>
          </cell>
          <cell r="F271" t="str">
            <v>3060</v>
          </cell>
        </row>
        <row r="272">
          <cell r="D272" t="str">
            <v>Internists, General</v>
          </cell>
          <cell r="E272" t="str">
            <v>29-1063</v>
          </cell>
          <cell r="F272" t="str">
            <v>3060</v>
          </cell>
        </row>
        <row r="273">
          <cell r="D273" t="str">
            <v>Obstetricians and Gynecologists</v>
          </cell>
          <cell r="E273" t="str">
            <v>29-1064</v>
          </cell>
          <cell r="F273" t="str">
            <v>3060</v>
          </cell>
        </row>
        <row r="274">
          <cell r="D274" t="str">
            <v>Pediatricians, General</v>
          </cell>
          <cell r="E274" t="str">
            <v>29-1065</v>
          </cell>
          <cell r="F274" t="str">
            <v>3060</v>
          </cell>
        </row>
        <row r="275">
          <cell r="D275" t="str">
            <v>Psychiatrists</v>
          </cell>
          <cell r="E275" t="str">
            <v>29-1066</v>
          </cell>
          <cell r="F275" t="str">
            <v>3060</v>
          </cell>
        </row>
        <row r="276">
          <cell r="D276" t="str">
            <v>Surgeons</v>
          </cell>
          <cell r="E276" t="str">
            <v>29-1067</v>
          </cell>
          <cell r="F276" t="str">
            <v>3060</v>
          </cell>
        </row>
        <row r="277">
          <cell r="D277" t="str">
            <v>Physicians and Surgeons, All Other</v>
          </cell>
          <cell r="E277" t="str">
            <v>29-1069</v>
          </cell>
          <cell r="F277" t="str">
            <v>3060</v>
          </cell>
        </row>
        <row r="278">
          <cell r="D278" t="str">
            <v>Physician Assistants</v>
          </cell>
          <cell r="E278" t="str">
            <v>29-1071</v>
          </cell>
          <cell r="F278" t="str">
            <v>3110</v>
          </cell>
        </row>
        <row r="279">
          <cell r="D279" t="str">
            <v>Podiatrists</v>
          </cell>
          <cell r="E279" t="str">
            <v>29-1081</v>
          </cell>
          <cell r="F279" t="str">
            <v>3120</v>
          </cell>
        </row>
        <row r="280">
          <cell r="D280" t="str">
            <v>Occupational Therapists</v>
          </cell>
          <cell r="E280" t="str">
            <v>29-1122</v>
          </cell>
          <cell r="F280" t="str">
            <v>3150</v>
          </cell>
        </row>
        <row r="281">
          <cell r="D281" t="str">
            <v>Physical Therapists</v>
          </cell>
          <cell r="E281" t="str">
            <v>29-1123</v>
          </cell>
          <cell r="F281" t="str">
            <v>3160</v>
          </cell>
        </row>
        <row r="282">
          <cell r="D282" t="str">
            <v>Radiation Therapists</v>
          </cell>
          <cell r="E282" t="str">
            <v>29-1124</v>
          </cell>
          <cell r="F282" t="str">
            <v>3200</v>
          </cell>
        </row>
        <row r="283">
          <cell r="D283" t="str">
            <v>Recreational Therapists</v>
          </cell>
          <cell r="E283" t="str">
            <v>29-1125</v>
          </cell>
          <cell r="F283" t="str">
            <v>3210</v>
          </cell>
        </row>
        <row r="284">
          <cell r="D284" t="str">
            <v>Respiratory Therapists</v>
          </cell>
          <cell r="E284" t="str">
            <v>29-1126</v>
          </cell>
          <cell r="F284" t="str">
            <v>3220</v>
          </cell>
        </row>
        <row r="285">
          <cell r="D285" t="str">
            <v>Speech-Language Pathologists</v>
          </cell>
          <cell r="E285" t="str">
            <v>29-1127</v>
          </cell>
          <cell r="F285" t="str">
            <v>3230</v>
          </cell>
        </row>
        <row r="286">
          <cell r="D286" t="str">
            <v>Exercise Physiologists</v>
          </cell>
          <cell r="E286" t="str">
            <v>29-1128</v>
          </cell>
          <cell r="F286" t="str">
            <v>3245</v>
          </cell>
        </row>
        <row r="287">
          <cell r="D287" t="str">
            <v>Therapists, All Other</v>
          </cell>
          <cell r="E287" t="str">
            <v>29-1129</v>
          </cell>
          <cell r="F287" t="str">
            <v>3245</v>
          </cell>
        </row>
        <row r="288">
          <cell r="D288" t="str">
            <v>Veterinarians</v>
          </cell>
          <cell r="E288" t="str">
            <v>29-1131</v>
          </cell>
          <cell r="F288" t="str">
            <v>3250</v>
          </cell>
        </row>
        <row r="289">
          <cell r="D289" t="str">
            <v>Registered Nurses</v>
          </cell>
          <cell r="E289" t="str">
            <v>29-1141</v>
          </cell>
          <cell r="F289" t="str">
            <v>3255</v>
          </cell>
        </row>
        <row r="290">
          <cell r="D290" t="str">
            <v>Nurse Anesthetists</v>
          </cell>
          <cell r="E290" t="str">
            <v>29-1151</v>
          </cell>
          <cell r="F290" t="str">
            <v>3256</v>
          </cell>
        </row>
        <row r="291">
          <cell r="D291" t="str">
            <v>Nurse Midwives</v>
          </cell>
          <cell r="E291" t="str">
            <v>29-1161</v>
          </cell>
          <cell r="F291" t="str">
            <v>3258</v>
          </cell>
        </row>
        <row r="292">
          <cell r="D292" t="str">
            <v>Nurse Practitioners</v>
          </cell>
          <cell r="E292" t="str">
            <v>29-1171</v>
          </cell>
          <cell r="F292" t="str">
            <v>3258</v>
          </cell>
        </row>
        <row r="293">
          <cell r="D293" t="str">
            <v>Audiologists</v>
          </cell>
          <cell r="E293" t="str">
            <v>29-1181</v>
          </cell>
          <cell r="F293" t="str">
            <v>3140</v>
          </cell>
        </row>
        <row r="294">
          <cell r="D294" t="str">
            <v>Health Diagnosing and Treating Practitioners, All Other</v>
          </cell>
          <cell r="E294" t="str">
            <v>29-1199</v>
          </cell>
          <cell r="F294" t="str">
            <v>3260</v>
          </cell>
        </row>
        <row r="295">
          <cell r="D295" t="str">
            <v>Animal Trainers</v>
          </cell>
          <cell r="E295" t="str">
            <v>39-2011</v>
          </cell>
          <cell r="F295" t="str">
            <v>4340</v>
          </cell>
        </row>
        <row r="296">
          <cell r="D296" t="str">
            <v>Sales Engineers</v>
          </cell>
          <cell r="E296" t="str">
            <v>41-9031</v>
          </cell>
          <cell r="F296" t="str">
            <v>4930</v>
          </cell>
        </row>
        <row r="297">
          <cell r="D297" t="str">
            <v>Agricultural Inspectors</v>
          </cell>
          <cell r="E297" t="str">
            <v>45-2011</v>
          </cell>
          <cell r="F297" t="str">
            <v>6010</v>
          </cell>
        </row>
        <row r="298">
          <cell r="D298" t="str">
            <v>Construction and Building Inspectors</v>
          </cell>
          <cell r="E298" t="str">
            <v>47-4011</v>
          </cell>
          <cell r="F298" t="str">
            <v>6660</v>
          </cell>
        </row>
        <row r="299">
          <cell r="D299" t="str">
            <v>Airline Pilots, Copilots, and Flight Engineers</v>
          </cell>
          <cell r="E299" t="str">
            <v>53-2011</v>
          </cell>
          <cell r="F299" t="str">
            <v>9030</v>
          </cell>
        </row>
        <row r="300">
          <cell r="D300" t="str">
            <v>Commercial Pilots</v>
          </cell>
          <cell r="E300" t="str">
            <v>53-2012</v>
          </cell>
          <cell r="F300" t="str">
            <v>9030</v>
          </cell>
        </row>
        <row r="301">
          <cell r="D301" t="str">
            <v>Transportation Inspectors</v>
          </cell>
          <cell r="E301" t="str">
            <v>53-6051</v>
          </cell>
          <cell r="F301" t="str">
            <v>9410</v>
          </cell>
        </row>
        <row r="302">
          <cell r="D302" t="str">
            <v>Architectural and Civil Drafters</v>
          </cell>
          <cell r="E302" t="str">
            <v>17-3011</v>
          </cell>
          <cell r="F302" t="str">
            <v>1540</v>
          </cell>
        </row>
        <row r="303">
          <cell r="D303" t="str">
            <v>Electrical and Electronics Drafters</v>
          </cell>
          <cell r="E303" t="str">
            <v>17-3012</v>
          </cell>
          <cell r="F303" t="str">
            <v>1540</v>
          </cell>
        </row>
        <row r="304">
          <cell r="D304" t="str">
            <v>Mechanical Drafters</v>
          </cell>
          <cell r="E304" t="str">
            <v>17-3013</v>
          </cell>
          <cell r="F304" t="str">
            <v>1540</v>
          </cell>
        </row>
        <row r="305">
          <cell r="D305" t="str">
            <v>Drafters, All Other</v>
          </cell>
          <cell r="E305" t="str">
            <v>17-3019</v>
          </cell>
          <cell r="F305" t="str">
            <v>1540</v>
          </cell>
        </row>
        <row r="306">
          <cell r="D306" t="str">
            <v>Aerospace Engineering and Operations Technicians</v>
          </cell>
          <cell r="E306" t="str">
            <v>17-3021</v>
          </cell>
          <cell r="F306" t="str">
            <v>1550</v>
          </cell>
        </row>
        <row r="307">
          <cell r="D307" t="str">
            <v>Civil Engineering Technicians</v>
          </cell>
          <cell r="E307" t="str">
            <v>17-3022</v>
          </cell>
          <cell r="F307" t="str">
            <v>1550</v>
          </cell>
        </row>
        <row r="308">
          <cell r="D308" t="str">
            <v>Electrical and Electronics Engineering Technicians</v>
          </cell>
          <cell r="E308" t="str">
            <v>17-3023</v>
          </cell>
          <cell r="F308" t="str">
            <v>1550</v>
          </cell>
        </row>
        <row r="309">
          <cell r="D309" t="str">
            <v>Electro-Mechanical Technicians</v>
          </cell>
          <cell r="E309" t="str">
            <v>17-3024</v>
          </cell>
          <cell r="F309" t="str">
            <v>1550</v>
          </cell>
        </row>
        <row r="310">
          <cell r="D310" t="str">
            <v>Environmental Engineering Technicians</v>
          </cell>
          <cell r="E310" t="str">
            <v>17-3025</v>
          </cell>
          <cell r="F310" t="str">
            <v>1550</v>
          </cell>
        </row>
        <row r="311">
          <cell r="D311" t="str">
            <v>Industrial Engineering Technicians</v>
          </cell>
          <cell r="E311" t="str">
            <v>17-3026</v>
          </cell>
          <cell r="F311" t="str">
            <v>1550</v>
          </cell>
        </row>
        <row r="312">
          <cell r="D312" t="str">
            <v>Mechanical Engineering Technicians</v>
          </cell>
          <cell r="E312" t="str">
            <v>17-3027</v>
          </cell>
          <cell r="F312" t="str">
            <v>1550</v>
          </cell>
        </row>
        <row r="313">
          <cell r="D313" t="str">
            <v>Engineering Technicians, Except Drafters, All Other</v>
          </cell>
          <cell r="E313" t="str">
            <v>17-3029</v>
          </cell>
          <cell r="F313" t="str">
            <v>1550</v>
          </cell>
        </row>
        <row r="314">
          <cell r="D314" t="str">
            <v>Surveying and Mapping Technicians</v>
          </cell>
          <cell r="E314" t="str">
            <v>17-3031</v>
          </cell>
          <cell r="F314" t="str">
            <v>1560</v>
          </cell>
        </row>
        <row r="315">
          <cell r="D315" t="str">
            <v>Agricultural and Food Science Technicians</v>
          </cell>
          <cell r="E315" t="str">
            <v>19-4011</v>
          </cell>
          <cell r="F315" t="str">
            <v>1900</v>
          </cell>
        </row>
        <row r="316">
          <cell r="D316" t="str">
            <v>Biological Technicians</v>
          </cell>
          <cell r="E316" t="str">
            <v>19-4021</v>
          </cell>
          <cell r="F316" t="str">
            <v>1910</v>
          </cell>
        </row>
        <row r="317">
          <cell r="D317" t="str">
            <v>Chemical Technicians</v>
          </cell>
          <cell r="E317" t="str">
            <v>19-4031</v>
          </cell>
          <cell r="F317" t="str">
            <v>1920</v>
          </cell>
        </row>
        <row r="318">
          <cell r="D318" t="str">
            <v>Geological and Petroleum Technicians</v>
          </cell>
          <cell r="E318" t="str">
            <v>19-4041</v>
          </cell>
          <cell r="F318" t="str">
            <v>1930</v>
          </cell>
        </row>
        <row r="319">
          <cell r="D319" t="str">
            <v>Nuclear Technicians</v>
          </cell>
          <cell r="E319" t="str">
            <v>19-4051</v>
          </cell>
          <cell r="F319" t="str">
            <v>1930</v>
          </cell>
        </row>
        <row r="320">
          <cell r="D320" t="str">
            <v>Social Science Research Assistants</v>
          </cell>
          <cell r="E320" t="str">
            <v>19-4061</v>
          </cell>
          <cell r="F320" t="str">
            <v>1965</v>
          </cell>
        </row>
        <row r="321">
          <cell r="D321" t="str">
            <v>Environmental Science and Protection Technicians, Including Health</v>
          </cell>
          <cell r="E321" t="str">
            <v>19-4091</v>
          </cell>
          <cell r="F321" t="str">
            <v>1965</v>
          </cell>
        </row>
        <row r="322">
          <cell r="D322" t="str">
            <v>Forensic Science Technicians</v>
          </cell>
          <cell r="E322" t="str">
            <v>19-4092</v>
          </cell>
          <cell r="F322" t="str">
            <v>1965</v>
          </cell>
        </row>
        <row r="323">
          <cell r="D323" t="str">
            <v>Forest and Conservation Technicians</v>
          </cell>
          <cell r="E323" t="str">
            <v>19-4093</v>
          </cell>
          <cell r="F323" t="str">
            <v>1965</v>
          </cell>
        </row>
        <row r="324">
          <cell r="D324" t="str">
            <v>Life, Physical, and Social Science Technicians, All Other</v>
          </cell>
          <cell r="E324" t="str">
            <v>19-4099</v>
          </cell>
          <cell r="F324" t="str">
            <v>1965</v>
          </cell>
        </row>
        <row r="325">
          <cell r="D325" t="str">
            <v>Audio and Video Equipment Technicians</v>
          </cell>
          <cell r="E325" t="str">
            <v>27-4011</v>
          </cell>
          <cell r="F325" t="str">
            <v>2900</v>
          </cell>
        </row>
        <row r="326">
          <cell r="D326" t="str">
            <v>Broadcast Technicians</v>
          </cell>
          <cell r="E326" t="str">
            <v>27-4012</v>
          </cell>
          <cell r="F326" t="str">
            <v>2900</v>
          </cell>
        </row>
        <row r="327">
          <cell r="D327" t="str">
            <v>Radio Operators</v>
          </cell>
          <cell r="E327" t="str">
            <v>27-4013</v>
          </cell>
          <cell r="F327" t="str">
            <v>2900</v>
          </cell>
        </row>
        <row r="328">
          <cell r="D328" t="str">
            <v>Sound Engineering Technicians</v>
          </cell>
          <cell r="E328" t="str">
            <v>27-4014</v>
          </cell>
          <cell r="F328" t="str">
            <v>2900</v>
          </cell>
        </row>
        <row r="329">
          <cell r="D329" t="str">
            <v>Media and Communication Equipment Workers, All Other</v>
          </cell>
          <cell r="E329" t="str">
            <v>27-4099</v>
          </cell>
          <cell r="F329" t="str">
            <v>2900</v>
          </cell>
        </row>
        <row r="330">
          <cell r="D330" t="str">
            <v>Medical and Clinical Laboreratory Technologists</v>
          </cell>
          <cell r="E330" t="str">
            <v>29-2011</v>
          </cell>
          <cell r="F330" t="str">
            <v>3300</v>
          </cell>
        </row>
        <row r="331">
          <cell r="D331" t="str">
            <v>Medical and Clinical Laboreratory Technicians</v>
          </cell>
          <cell r="E331" t="str">
            <v>29-2012</v>
          </cell>
          <cell r="F331" t="str">
            <v>3300</v>
          </cell>
        </row>
        <row r="332">
          <cell r="D332" t="str">
            <v>Dental Hygienists</v>
          </cell>
          <cell r="E332" t="str">
            <v>29-2021</v>
          </cell>
          <cell r="F332" t="str">
            <v>3310</v>
          </cell>
        </row>
        <row r="333">
          <cell r="D333" t="str">
            <v>Cardiovascular Technologists and Technicians</v>
          </cell>
          <cell r="E333" t="str">
            <v>29-2031</v>
          </cell>
          <cell r="F333" t="str">
            <v>3320</v>
          </cell>
        </row>
        <row r="334">
          <cell r="D334" t="str">
            <v>Diagnostic Medical Sonographers</v>
          </cell>
          <cell r="E334" t="str">
            <v>29-2032</v>
          </cell>
          <cell r="F334" t="str">
            <v>3320</v>
          </cell>
        </row>
        <row r="335">
          <cell r="D335" t="str">
            <v>Nuclear Medicine Technologists</v>
          </cell>
          <cell r="E335" t="str">
            <v>29-2033</v>
          </cell>
          <cell r="F335" t="str">
            <v>3320</v>
          </cell>
        </row>
        <row r="336">
          <cell r="D336" t="str">
            <v>Radiologic Technologists</v>
          </cell>
          <cell r="E336" t="str">
            <v>29-2034</v>
          </cell>
          <cell r="F336" t="str">
            <v>3320</v>
          </cell>
        </row>
        <row r="337">
          <cell r="D337" t="str">
            <v>Magnetic Resonance Imaging Technologists</v>
          </cell>
          <cell r="E337" t="str">
            <v>29-2035</v>
          </cell>
          <cell r="F337" t="str">
            <v>3320</v>
          </cell>
        </row>
        <row r="338">
          <cell r="D338" t="str">
            <v>Emergency Medical Technicians and Paramedics</v>
          </cell>
          <cell r="E338" t="str">
            <v>29-2041</v>
          </cell>
          <cell r="F338" t="str">
            <v>3400</v>
          </cell>
        </row>
        <row r="339">
          <cell r="D339" t="str">
            <v>Dietetic Technicians</v>
          </cell>
          <cell r="E339" t="str">
            <v>29-2051</v>
          </cell>
          <cell r="F339" t="str">
            <v>3420</v>
          </cell>
        </row>
        <row r="340">
          <cell r="D340" t="str">
            <v>Pharmacy Technicians</v>
          </cell>
          <cell r="E340" t="str">
            <v>29-2052</v>
          </cell>
          <cell r="F340" t="str">
            <v>3420</v>
          </cell>
        </row>
        <row r="341">
          <cell r="D341" t="str">
            <v>Psychiatric Technicians</v>
          </cell>
          <cell r="E341" t="str">
            <v>29-2053</v>
          </cell>
          <cell r="F341" t="str">
            <v>3420</v>
          </cell>
        </row>
        <row r="342">
          <cell r="D342" t="str">
            <v>Respiratory Therapy Technicians</v>
          </cell>
          <cell r="E342" t="str">
            <v>29-2054</v>
          </cell>
          <cell r="F342" t="str">
            <v>3420</v>
          </cell>
        </row>
        <row r="343">
          <cell r="D343" t="str">
            <v>Surgical Technologists</v>
          </cell>
          <cell r="E343" t="str">
            <v>29-2055</v>
          </cell>
          <cell r="F343" t="str">
            <v>3420</v>
          </cell>
        </row>
        <row r="344">
          <cell r="D344" t="str">
            <v>Veterinary Technologists and Technicians</v>
          </cell>
          <cell r="E344" t="str">
            <v>29-2056</v>
          </cell>
          <cell r="F344" t="str">
            <v>3420</v>
          </cell>
        </row>
        <row r="345">
          <cell r="D345" t="str">
            <v>Ophthalmic Medical Technicians</v>
          </cell>
          <cell r="E345" t="str">
            <v>29-2057</v>
          </cell>
          <cell r="F345" t="str">
            <v>3420</v>
          </cell>
        </row>
        <row r="346">
          <cell r="D346" t="str">
            <v>Licensed Practical and Licensed Vocational Nurses</v>
          </cell>
          <cell r="E346" t="str">
            <v>29-2061</v>
          </cell>
          <cell r="F346" t="str">
            <v>3500</v>
          </cell>
        </row>
        <row r="347">
          <cell r="D347" t="str">
            <v>Medical Records and Health Information Technicians</v>
          </cell>
          <cell r="E347" t="str">
            <v>29-2071</v>
          </cell>
          <cell r="F347" t="str">
            <v>3510</v>
          </cell>
        </row>
        <row r="348">
          <cell r="D348" t="str">
            <v>Opticians, Dispensing</v>
          </cell>
          <cell r="E348" t="str">
            <v>29-2081</v>
          </cell>
          <cell r="F348" t="str">
            <v>3520</v>
          </cell>
        </row>
        <row r="349">
          <cell r="D349" t="str">
            <v>Orthotists and Prosthetists</v>
          </cell>
          <cell r="E349" t="str">
            <v>29-2091</v>
          </cell>
          <cell r="F349" t="str">
            <v>3535</v>
          </cell>
        </row>
        <row r="350">
          <cell r="D350" t="str">
            <v>Hearing Aid Specialists</v>
          </cell>
          <cell r="E350" t="str">
            <v>29-2092</v>
          </cell>
          <cell r="F350" t="str">
            <v>3535</v>
          </cell>
        </row>
        <row r="351">
          <cell r="D351" t="str">
            <v>Health Technologists and Technicians, All Other</v>
          </cell>
          <cell r="E351" t="str">
            <v>29-2099</v>
          </cell>
          <cell r="F351" t="str">
            <v>3535</v>
          </cell>
        </row>
        <row r="352">
          <cell r="D352" t="str">
            <v>Occupational Health and Safety Specialists</v>
          </cell>
          <cell r="E352" t="str">
            <v>29-9011</v>
          </cell>
          <cell r="F352" t="str">
            <v>3540</v>
          </cell>
        </row>
        <row r="353">
          <cell r="D353" t="str">
            <v>Occupational Health and Safety Technicians</v>
          </cell>
          <cell r="E353" t="str">
            <v>29-9012</v>
          </cell>
          <cell r="F353" t="str">
            <v>3540</v>
          </cell>
        </row>
        <row r="354">
          <cell r="D354" t="str">
            <v>Athletic Trainers</v>
          </cell>
          <cell r="E354" t="str">
            <v>29-9091</v>
          </cell>
          <cell r="F354" t="str">
            <v>3540</v>
          </cell>
        </row>
        <row r="355">
          <cell r="D355" t="str">
            <v>Genetic Counselors</v>
          </cell>
          <cell r="E355" t="str">
            <v>29-9092</v>
          </cell>
          <cell r="F355" t="str">
            <v>3540</v>
          </cell>
        </row>
        <row r="356">
          <cell r="D356" t="str">
            <v>Healthcare Practitioners and Technical Workers, All Other</v>
          </cell>
          <cell r="E356" t="str">
            <v>29-9099</v>
          </cell>
          <cell r="F356" t="str">
            <v>3540</v>
          </cell>
        </row>
        <row r="357">
          <cell r="D357" t="str">
            <v>Air Traffic Controllers</v>
          </cell>
          <cell r="E357" t="str">
            <v>53-2021</v>
          </cell>
          <cell r="F357" t="str">
            <v>9040</v>
          </cell>
        </row>
        <row r="358">
          <cell r="D358" t="str">
            <v>Airfield Operations Specialists</v>
          </cell>
          <cell r="E358" t="str">
            <v>53-2022</v>
          </cell>
          <cell r="F358" t="str">
            <v>9040</v>
          </cell>
        </row>
        <row r="359">
          <cell r="D359" t="str">
            <v>First-Line Supervisors of Retail Sales Workers</v>
          </cell>
          <cell r="E359" t="str">
            <v>41-1011</v>
          </cell>
          <cell r="F359" t="str">
            <v>4700</v>
          </cell>
        </row>
        <row r="360">
          <cell r="D360" t="str">
            <v>First-Line Supervisors of Non-Retail Sales Workers</v>
          </cell>
          <cell r="E360" t="str">
            <v>41-1012</v>
          </cell>
          <cell r="F360" t="str">
            <v>4710</v>
          </cell>
        </row>
        <row r="361">
          <cell r="D361" t="str">
            <v>Cashiers</v>
          </cell>
          <cell r="E361" t="str">
            <v>41-2011</v>
          </cell>
          <cell r="F361" t="str">
            <v>4720</v>
          </cell>
        </row>
        <row r="362">
          <cell r="D362" t="str">
            <v>Gaming Change Persons and Booth Cashiers</v>
          </cell>
          <cell r="E362" t="str">
            <v>41-2012</v>
          </cell>
          <cell r="F362" t="str">
            <v>4720</v>
          </cell>
        </row>
        <row r="363">
          <cell r="D363" t="str">
            <v>Counter and Rental Clerks</v>
          </cell>
          <cell r="E363" t="str">
            <v>41-2021</v>
          </cell>
          <cell r="F363" t="str">
            <v>4740</v>
          </cell>
        </row>
        <row r="364">
          <cell r="D364" t="str">
            <v>Parts Salespersons</v>
          </cell>
          <cell r="E364" t="str">
            <v>41-2022</v>
          </cell>
          <cell r="F364" t="str">
            <v>4750</v>
          </cell>
        </row>
        <row r="365">
          <cell r="D365" t="str">
            <v>Retail Salespersons</v>
          </cell>
          <cell r="E365" t="str">
            <v>41-2031</v>
          </cell>
          <cell r="F365" t="str">
            <v>4760</v>
          </cell>
        </row>
        <row r="366">
          <cell r="D366" t="str">
            <v>Advertising Sales Agents</v>
          </cell>
          <cell r="E366" t="str">
            <v>41-3011</v>
          </cell>
          <cell r="F366" t="str">
            <v>4800</v>
          </cell>
        </row>
        <row r="367">
          <cell r="D367" t="str">
            <v>Insurance Sales Agents</v>
          </cell>
          <cell r="E367" t="str">
            <v>41-3021</v>
          </cell>
          <cell r="F367" t="str">
            <v>4810</v>
          </cell>
        </row>
        <row r="368">
          <cell r="D368" t="str">
            <v>Securities, Commodities, and Financial Services Sales Agents</v>
          </cell>
          <cell r="E368" t="str">
            <v>41-3031</v>
          </cell>
          <cell r="F368" t="str">
            <v>4820</v>
          </cell>
        </row>
        <row r="369">
          <cell r="D369" t="str">
            <v>Travel Agents</v>
          </cell>
          <cell r="E369" t="str">
            <v>41-3041</v>
          </cell>
          <cell r="F369" t="str">
            <v>4830</v>
          </cell>
        </row>
        <row r="370">
          <cell r="D370" t="str">
            <v>Sales Representatives, Services, All Other</v>
          </cell>
          <cell r="E370" t="str">
            <v>41-3099</v>
          </cell>
          <cell r="F370" t="str">
            <v>4840</v>
          </cell>
        </row>
        <row r="371">
          <cell r="D371" t="str">
            <v>Sales Representatives, Wholesale and Manufacturing, Technical and Scientific Products</v>
          </cell>
          <cell r="E371" t="str">
            <v>41-4011</v>
          </cell>
          <cell r="F371" t="str">
            <v>4850</v>
          </cell>
        </row>
        <row r="372">
          <cell r="D372" t="str">
            <v>Sales Representatives, Wholesale and Manufacturing, Except Technical and Scientific Products</v>
          </cell>
          <cell r="E372" t="str">
            <v>41-4012</v>
          </cell>
          <cell r="F372" t="str">
            <v>4850</v>
          </cell>
        </row>
        <row r="373">
          <cell r="D373" t="str">
            <v>Demonstrators and Product Promoters</v>
          </cell>
          <cell r="E373" t="str">
            <v>41-9011</v>
          </cell>
          <cell r="F373" t="str">
            <v>4900</v>
          </cell>
        </row>
        <row r="374">
          <cell r="D374" t="str">
            <v>Models</v>
          </cell>
          <cell r="E374" t="str">
            <v>41-9012</v>
          </cell>
          <cell r="F374" t="str">
            <v>4900</v>
          </cell>
        </row>
        <row r="375">
          <cell r="D375" t="str">
            <v>Real Estate Brokers</v>
          </cell>
          <cell r="E375" t="str">
            <v>41-9021</v>
          </cell>
          <cell r="F375" t="str">
            <v>4920</v>
          </cell>
        </row>
        <row r="376">
          <cell r="D376" t="str">
            <v>Real Estate Sales Agents</v>
          </cell>
          <cell r="E376" t="str">
            <v>41-9022</v>
          </cell>
          <cell r="F376" t="str">
            <v>4920</v>
          </cell>
        </row>
        <row r="377">
          <cell r="D377" t="str">
            <v>Telemarketers</v>
          </cell>
          <cell r="E377" t="str">
            <v>41-9041</v>
          </cell>
          <cell r="F377" t="str">
            <v>4940</v>
          </cell>
        </row>
        <row r="378">
          <cell r="D378" t="str">
            <v>Door-to-Door Sales Workers, News and Street Vendors, and Related Workers</v>
          </cell>
          <cell r="E378" t="str">
            <v>41-9091</v>
          </cell>
          <cell r="F378" t="str">
            <v>4950</v>
          </cell>
        </row>
        <row r="379">
          <cell r="D379" t="str">
            <v>Sales and Related Workers, All Other</v>
          </cell>
          <cell r="E379" t="str">
            <v>41-9099</v>
          </cell>
          <cell r="F379" t="str">
            <v>4965</v>
          </cell>
        </row>
        <row r="380">
          <cell r="D380" t="str">
            <v>Social and Human Service Assistants</v>
          </cell>
          <cell r="E380" t="str">
            <v>21-1093</v>
          </cell>
          <cell r="F380" t="str">
            <v>2016</v>
          </cell>
        </row>
        <row r="381">
          <cell r="D381" t="str">
            <v>Paralegals and Legal Assistants</v>
          </cell>
          <cell r="E381" t="str">
            <v>23-2011</v>
          </cell>
          <cell r="F381" t="str">
            <v>2145</v>
          </cell>
        </row>
        <row r="382">
          <cell r="D382" t="str">
            <v>Court Reporters</v>
          </cell>
          <cell r="E382" t="str">
            <v>23-2091</v>
          </cell>
          <cell r="F382" t="str">
            <v>2160</v>
          </cell>
        </row>
        <row r="383">
          <cell r="D383" t="str">
            <v>Title Examiners, Abstractors, and Searchers</v>
          </cell>
          <cell r="E383" t="str">
            <v>23-2093</v>
          </cell>
          <cell r="F383" t="str">
            <v>2160</v>
          </cell>
        </row>
        <row r="384">
          <cell r="D384" t="str">
            <v>Legal Support Workers, All Other</v>
          </cell>
          <cell r="E384" t="str">
            <v>23-2099</v>
          </cell>
          <cell r="F384" t="str">
            <v>2160</v>
          </cell>
        </row>
        <row r="385">
          <cell r="D385" t="str">
            <v>Library Technicians</v>
          </cell>
          <cell r="E385" t="str">
            <v>25-4031</v>
          </cell>
          <cell r="F385" t="str">
            <v>2440</v>
          </cell>
        </row>
        <row r="386">
          <cell r="D386" t="str">
            <v>Teacher Assistants</v>
          </cell>
          <cell r="E386" t="str">
            <v>25-9041</v>
          </cell>
          <cell r="F386" t="str">
            <v>2540</v>
          </cell>
        </row>
        <row r="387">
          <cell r="D387" t="str">
            <v>Medical Transcriptionists</v>
          </cell>
          <cell r="E387" t="str">
            <v>31-9094</v>
          </cell>
          <cell r="F387" t="str">
            <v>3646</v>
          </cell>
        </row>
        <row r="388">
          <cell r="D388" t="str">
            <v>First-Line Supervisors of Office and Administrative Support Workers</v>
          </cell>
          <cell r="E388" t="str">
            <v>43-1011</v>
          </cell>
          <cell r="F388" t="str">
            <v>5000</v>
          </cell>
        </row>
        <row r="389">
          <cell r="D389" t="str">
            <v>Switchboard Operators, Including Answering Service</v>
          </cell>
          <cell r="E389" t="str">
            <v>43-2011</v>
          </cell>
          <cell r="F389" t="str">
            <v>5010</v>
          </cell>
        </row>
        <row r="390">
          <cell r="D390" t="str">
            <v>Telephone Operators</v>
          </cell>
          <cell r="E390" t="str">
            <v>43-2021</v>
          </cell>
          <cell r="F390" t="str">
            <v>5020</v>
          </cell>
        </row>
        <row r="391">
          <cell r="D391" t="str">
            <v>Communications Equipment Operators, All Other</v>
          </cell>
          <cell r="E391" t="str">
            <v>43-2099</v>
          </cell>
          <cell r="F391" t="str">
            <v>5030</v>
          </cell>
        </row>
        <row r="392">
          <cell r="D392" t="str">
            <v>Bill and Account Collectors</v>
          </cell>
          <cell r="E392" t="str">
            <v>43-3011</v>
          </cell>
          <cell r="F392" t="str">
            <v>5100</v>
          </cell>
        </row>
        <row r="393">
          <cell r="D393" t="str">
            <v>Billing and Posting Clerks</v>
          </cell>
          <cell r="E393" t="str">
            <v>43-3021</v>
          </cell>
          <cell r="F393" t="str">
            <v>5110</v>
          </cell>
        </row>
        <row r="394">
          <cell r="D394" t="str">
            <v>Bookkeeping, Accounting, and Auditing Clerks</v>
          </cell>
          <cell r="E394" t="str">
            <v>43-3031</v>
          </cell>
          <cell r="F394" t="str">
            <v>5120</v>
          </cell>
        </row>
        <row r="395">
          <cell r="D395" t="str">
            <v>Gaming Cage Workers</v>
          </cell>
          <cell r="E395" t="str">
            <v>43-3041</v>
          </cell>
          <cell r="F395" t="str">
            <v>5130</v>
          </cell>
        </row>
        <row r="396">
          <cell r="D396" t="str">
            <v>Payroll and Timekeeping Clerks</v>
          </cell>
          <cell r="E396" t="str">
            <v>43-3051</v>
          </cell>
          <cell r="F396" t="str">
            <v>5140</v>
          </cell>
        </row>
        <row r="397">
          <cell r="D397" t="str">
            <v>Procurement Clerks</v>
          </cell>
          <cell r="E397" t="str">
            <v>43-3061</v>
          </cell>
          <cell r="F397" t="str">
            <v>5150</v>
          </cell>
        </row>
        <row r="398">
          <cell r="D398" t="str">
            <v>Tellers</v>
          </cell>
          <cell r="E398" t="str">
            <v>43-3071</v>
          </cell>
          <cell r="F398" t="str">
            <v>5160</v>
          </cell>
        </row>
        <row r="399">
          <cell r="D399" t="str">
            <v>Financial Clerks, All Other</v>
          </cell>
          <cell r="E399" t="str">
            <v>43-3099</v>
          </cell>
          <cell r="F399" t="str">
            <v>5165</v>
          </cell>
        </row>
        <row r="400">
          <cell r="D400" t="str">
            <v>Brokerage Clerks</v>
          </cell>
          <cell r="E400" t="str">
            <v>43-4011</v>
          </cell>
          <cell r="F400" t="str">
            <v>5200</v>
          </cell>
        </row>
        <row r="401">
          <cell r="D401" t="str">
            <v>Correspondence Clerks</v>
          </cell>
          <cell r="E401" t="str">
            <v>43-4021</v>
          </cell>
          <cell r="F401" t="str">
            <v>5350</v>
          </cell>
        </row>
        <row r="402">
          <cell r="D402" t="str">
            <v>Court, Municipal, and License Clerks</v>
          </cell>
          <cell r="E402" t="str">
            <v>43-4031</v>
          </cell>
          <cell r="F402" t="str">
            <v>5220</v>
          </cell>
        </row>
        <row r="403">
          <cell r="D403" t="str">
            <v>Credit Authorizers, Checkers, and Clerks</v>
          </cell>
          <cell r="E403" t="str">
            <v>43-4041</v>
          </cell>
          <cell r="F403" t="str">
            <v>5230</v>
          </cell>
        </row>
        <row r="404">
          <cell r="D404" t="str">
            <v>Customer Service Representatives</v>
          </cell>
          <cell r="E404" t="str">
            <v>43-4051</v>
          </cell>
          <cell r="F404" t="str">
            <v>5240</v>
          </cell>
        </row>
        <row r="405">
          <cell r="D405" t="str">
            <v>Eligibility Interviewers, Government Programs</v>
          </cell>
          <cell r="E405" t="str">
            <v>43-4061</v>
          </cell>
          <cell r="F405" t="str">
            <v>5250</v>
          </cell>
        </row>
        <row r="406">
          <cell r="D406" t="str">
            <v>File Clerks</v>
          </cell>
          <cell r="E406" t="str">
            <v>43-4071</v>
          </cell>
          <cell r="F406" t="str">
            <v>5260</v>
          </cell>
        </row>
        <row r="407">
          <cell r="D407" t="str">
            <v>Hotel, Motel, and Resort Desk Clerks</v>
          </cell>
          <cell r="E407" t="str">
            <v>43-4081</v>
          </cell>
          <cell r="F407" t="str">
            <v>5300</v>
          </cell>
        </row>
        <row r="408">
          <cell r="D408" t="str">
            <v>Interviewers, Except Eligibility and Loan</v>
          </cell>
          <cell r="E408" t="str">
            <v>43-4111</v>
          </cell>
          <cell r="F408" t="str">
            <v>5310</v>
          </cell>
        </row>
        <row r="409">
          <cell r="D409" t="str">
            <v>Library Assistants, Clerical</v>
          </cell>
          <cell r="E409" t="str">
            <v>43-4121</v>
          </cell>
          <cell r="F409" t="str">
            <v>5320</v>
          </cell>
        </row>
        <row r="410">
          <cell r="D410" t="str">
            <v>Loan Interviewers and Clerks</v>
          </cell>
          <cell r="E410" t="str">
            <v>43-4131</v>
          </cell>
          <cell r="F410" t="str">
            <v>5330</v>
          </cell>
        </row>
        <row r="411">
          <cell r="D411" t="str">
            <v>New Accounts Clerks</v>
          </cell>
          <cell r="E411" t="str">
            <v>43-4141</v>
          </cell>
          <cell r="F411" t="str">
            <v>5340</v>
          </cell>
        </row>
        <row r="412">
          <cell r="D412" t="str">
            <v>Order Clerks</v>
          </cell>
          <cell r="E412" t="str">
            <v>43-4151</v>
          </cell>
          <cell r="F412" t="str">
            <v>5350</v>
          </cell>
        </row>
        <row r="413">
          <cell r="D413" t="str">
            <v>Human Resources Assistants, Except Payroll and Timekeeping</v>
          </cell>
          <cell r="E413" t="str">
            <v>43-4161</v>
          </cell>
          <cell r="F413" t="str">
            <v>5360</v>
          </cell>
        </row>
        <row r="414">
          <cell r="D414" t="str">
            <v>Receptionists and Information Clerks</v>
          </cell>
          <cell r="E414" t="str">
            <v>43-4171</v>
          </cell>
          <cell r="F414" t="str">
            <v>5400</v>
          </cell>
        </row>
        <row r="415">
          <cell r="D415" t="str">
            <v>Reservation and Transportation Ticket Agents and Travel Clerks</v>
          </cell>
          <cell r="E415" t="str">
            <v>43-4181</v>
          </cell>
          <cell r="F415" t="str">
            <v>5410</v>
          </cell>
        </row>
        <row r="416">
          <cell r="D416" t="str">
            <v>Information and Record Clerks, All Other</v>
          </cell>
          <cell r="E416" t="str">
            <v>43-4199</v>
          </cell>
          <cell r="F416" t="str">
            <v>5420</v>
          </cell>
        </row>
        <row r="417">
          <cell r="D417" t="str">
            <v>Cargo and Freight Agents</v>
          </cell>
          <cell r="E417" t="str">
            <v>43-5011</v>
          </cell>
          <cell r="F417" t="str">
            <v>5500</v>
          </cell>
        </row>
        <row r="418">
          <cell r="D418" t="str">
            <v>Couriers and Messengers</v>
          </cell>
          <cell r="E418" t="str">
            <v>43-5021</v>
          </cell>
          <cell r="F418" t="str">
            <v>5510</v>
          </cell>
        </row>
        <row r="419">
          <cell r="D419" t="str">
            <v>Police, Fire, and Ambulance Dispatchers</v>
          </cell>
          <cell r="E419" t="str">
            <v>43-5031</v>
          </cell>
          <cell r="F419" t="str">
            <v>5520</v>
          </cell>
        </row>
        <row r="420">
          <cell r="D420" t="str">
            <v>Dispatchers, Except Police, Fire, and Ambulance</v>
          </cell>
          <cell r="E420" t="str">
            <v>43-5032</v>
          </cell>
          <cell r="F420" t="str">
            <v>5520</v>
          </cell>
        </row>
        <row r="421">
          <cell r="D421" t="str">
            <v>Meter Readers, Utilities</v>
          </cell>
          <cell r="E421" t="str">
            <v>43-5041</v>
          </cell>
          <cell r="F421" t="str">
            <v>5530</v>
          </cell>
        </row>
        <row r="422">
          <cell r="D422" t="str">
            <v>Postal Service Clerks</v>
          </cell>
          <cell r="E422" t="str">
            <v>43-5051</v>
          </cell>
          <cell r="F422" t="str">
            <v>5540</v>
          </cell>
        </row>
        <row r="423">
          <cell r="D423" t="str">
            <v>Postal Service Mail Carriers</v>
          </cell>
          <cell r="E423" t="str">
            <v>43-5052</v>
          </cell>
          <cell r="F423" t="str">
            <v>5550</v>
          </cell>
        </row>
        <row r="424">
          <cell r="D424" t="str">
            <v>Postal Service Mail Sorters, Processors, and Processing Machine Operators</v>
          </cell>
          <cell r="E424" t="str">
            <v>43-5053</v>
          </cell>
          <cell r="F424" t="str">
            <v>5560</v>
          </cell>
        </row>
        <row r="425">
          <cell r="D425" t="str">
            <v>Production, Planning, and Expediting Clerks</v>
          </cell>
          <cell r="E425" t="str">
            <v>43-5061</v>
          </cell>
          <cell r="F425" t="str">
            <v>5600</v>
          </cell>
        </row>
        <row r="426">
          <cell r="D426" t="str">
            <v>Shipping, Receiving, and Traffic Clerks</v>
          </cell>
          <cell r="E426" t="str">
            <v>43-5071</v>
          </cell>
          <cell r="F426" t="str">
            <v>5610</v>
          </cell>
        </row>
        <row r="427">
          <cell r="D427" t="str">
            <v>Stock Clerks and Order Fillers</v>
          </cell>
          <cell r="E427" t="str">
            <v>43-5081</v>
          </cell>
          <cell r="F427" t="str">
            <v>5620</v>
          </cell>
        </row>
        <row r="428">
          <cell r="D428" t="str">
            <v>Weighers, Measurers, Checkers, and Samplers, Recordkeeping</v>
          </cell>
          <cell r="E428" t="str">
            <v>43-5111</v>
          </cell>
          <cell r="F428" t="str">
            <v>5630</v>
          </cell>
        </row>
        <row r="429">
          <cell r="D429" t="str">
            <v>Executive Secretaries and Executive Administrative Assistants</v>
          </cell>
          <cell r="E429" t="str">
            <v>43-6011</v>
          </cell>
          <cell r="F429" t="str">
            <v>5700</v>
          </cell>
        </row>
        <row r="430">
          <cell r="D430" t="str">
            <v>Legal Secretaries</v>
          </cell>
          <cell r="E430" t="str">
            <v>43-6012</v>
          </cell>
          <cell r="F430" t="str">
            <v>5700</v>
          </cell>
        </row>
        <row r="431">
          <cell r="D431" t="str">
            <v>Medical Secretaries</v>
          </cell>
          <cell r="E431" t="str">
            <v>43-6013</v>
          </cell>
          <cell r="F431" t="str">
            <v>5700</v>
          </cell>
        </row>
        <row r="432">
          <cell r="D432" t="str">
            <v>Secretaries and Administrative Assistants, Except Legal, Medical, and Executive</v>
          </cell>
          <cell r="E432" t="str">
            <v>43-6014</v>
          </cell>
          <cell r="F432" t="str">
            <v>5700</v>
          </cell>
        </row>
        <row r="433">
          <cell r="D433" t="str">
            <v>Computer Operators</v>
          </cell>
          <cell r="E433" t="str">
            <v>43-9011</v>
          </cell>
          <cell r="F433" t="str">
            <v>5800</v>
          </cell>
        </row>
        <row r="434">
          <cell r="D434" t="str">
            <v>Data Entry Keyers</v>
          </cell>
          <cell r="E434" t="str">
            <v>43-9021</v>
          </cell>
          <cell r="F434" t="str">
            <v>5810</v>
          </cell>
        </row>
        <row r="435">
          <cell r="D435" t="str">
            <v>Word Processors and Typists</v>
          </cell>
          <cell r="E435" t="str">
            <v>43-9022</v>
          </cell>
          <cell r="F435" t="str">
            <v>5820</v>
          </cell>
        </row>
        <row r="436">
          <cell r="D436" t="str">
            <v>Desktop Publishers</v>
          </cell>
          <cell r="E436" t="str">
            <v>43-9031</v>
          </cell>
          <cell r="F436" t="str">
            <v>5940</v>
          </cell>
        </row>
        <row r="437">
          <cell r="D437" t="str">
            <v>Insurance Claims and Policy Processing Clerks</v>
          </cell>
          <cell r="E437" t="str">
            <v>43-9041</v>
          </cell>
          <cell r="F437" t="str">
            <v>5840</v>
          </cell>
        </row>
        <row r="438">
          <cell r="D438" t="str">
            <v>Mail Clerks and Mail Machine Operators, Except Postal Service</v>
          </cell>
          <cell r="E438" t="str">
            <v>43-9051</v>
          </cell>
          <cell r="F438" t="str">
            <v>5850</v>
          </cell>
        </row>
        <row r="439">
          <cell r="D439" t="str">
            <v>Office Clerks, General</v>
          </cell>
          <cell r="E439" t="str">
            <v>43-9061</v>
          </cell>
          <cell r="F439" t="str">
            <v>5860</v>
          </cell>
        </row>
        <row r="440">
          <cell r="D440" t="str">
            <v>Office Machine Operators, Except Computer</v>
          </cell>
          <cell r="E440" t="str">
            <v>43-9071</v>
          </cell>
          <cell r="F440" t="str">
            <v>5900</v>
          </cell>
        </row>
        <row r="441">
          <cell r="D441" t="str">
            <v>Proofreaders and Copy Markers</v>
          </cell>
          <cell r="E441" t="str">
            <v>43-9081</v>
          </cell>
          <cell r="F441" t="str">
            <v>5910</v>
          </cell>
        </row>
        <row r="442">
          <cell r="D442" t="str">
            <v>Statistical Assistants</v>
          </cell>
          <cell r="E442" t="str">
            <v>43-9111</v>
          </cell>
          <cell r="F442" t="str">
            <v>5920</v>
          </cell>
        </row>
        <row r="443">
          <cell r="D443" t="str">
            <v>Office and Administrative Support Workers, All Other</v>
          </cell>
          <cell r="E443" t="str">
            <v>43-9199</v>
          </cell>
          <cell r="F443" t="str">
            <v>5940</v>
          </cell>
        </row>
        <row r="444">
          <cell r="D444" t="str">
            <v>First-Line Supervisors of Construction Trades and Extraction Workers</v>
          </cell>
          <cell r="E444" t="str">
            <v>47-1011</v>
          </cell>
          <cell r="F444" t="str">
            <v>6200</v>
          </cell>
        </row>
        <row r="445">
          <cell r="D445" t="str">
            <v>Boilermakers</v>
          </cell>
          <cell r="E445" t="str">
            <v>47-2011</v>
          </cell>
          <cell r="F445" t="str">
            <v>6210</v>
          </cell>
        </row>
        <row r="446">
          <cell r="D446" t="str">
            <v>Brickmasons and Blockmasons</v>
          </cell>
          <cell r="E446" t="str">
            <v>47-2021</v>
          </cell>
          <cell r="F446" t="str">
            <v>6220</v>
          </cell>
        </row>
        <row r="447">
          <cell r="D447" t="str">
            <v>Stonemasons</v>
          </cell>
          <cell r="E447" t="str">
            <v>47-2022</v>
          </cell>
          <cell r="F447" t="str">
            <v>6220</v>
          </cell>
        </row>
        <row r="448">
          <cell r="D448" t="str">
            <v>Carpenters</v>
          </cell>
          <cell r="E448" t="str">
            <v>47-2031</v>
          </cell>
          <cell r="F448" t="str">
            <v>6230</v>
          </cell>
        </row>
        <row r="449">
          <cell r="D449" t="str">
            <v>Carpet Installers</v>
          </cell>
          <cell r="E449" t="str">
            <v>47-2041</v>
          </cell>
          <cell r="F449" t="str">
            <v>6240</v>
          </cell>
        </row>
        <row r="450">
          <cell r="D450" t="str">
            <v>Floor Layers, Except Carpet, Wood, and Hard Tiles</v>
          </cell>
          <cell r="E450" t="str">
            <v>47-2042</v>
          </cell>
          <cell r="F450" t="str">
            <v>6240</v>
          </cell>
        </row>
        <row r="451">
          <cell r="D451" t="str">
            <v>Floor Sanders and Finishers</v>
          </cell>
          <cell r="E451" t="str">
            <v>47-2043</v>
          </cell>
          <cell r="F451" t="str">
            <v>6240</v>
          </cell>
        </row>
        <row r="452">
          <cell r="D452" t="str">
            <v>Tile and Marble Setters</v>
          </cell>
          <cell r="E452" t="str">
            <v>47-2044</v>
          </cell>
          <cell r="F452" t="str">
            <v>6240</v>
          </cell>
        </row>
        <row r="453">
          <cell r="D453" t="str">
            <v>Cement Masons and Concrete Finishers</v>
          </cell>
          <cell r="E453" t="str">
            <v>47-2051</v>
          </cell>
          <cell r="F453" t="str">
            <v>6250</v>
          </cell>
        </row>
        <row r="454">
          <cell r="D454" t="str">
            <v>Terrazzo Workers and Finishers</v>
          </cell>
          <cell r="E454" t="str">
            <v>47-2053</v>
          </cell>
          <cell r="F454" t="str">
            <v>6250</v>
          </cell>
        </row>
        <row r="455">
          <cell r="D455" t="str">
            <v>Paving, Surfacing, and Tamping Equipment Operators</v>
          </cell>
          <cell r="E455" t="str">
            <v>47-2071</v>
          </cell>
          <cell r="F455" t="str">
            <v>6300</v>
          </cell>
        </row>
        <row r="456">
          <cell r="D456" t="str">
            <v>Pile-Driver Operators</v>
          </cell>
          <cell r="E456" t="str">
            <v>47-2072</v>
          </cell>
          <cell r="F456" t="str">
            <v>6320</v>
          </cell>
        </row>
        <row r="457">
          <cell r="D457" t="str">
            <v>Operating Engineers and Other Construction Equipment Operators</v>
          </cell>
          <cell r="E457" t="str">
            <v>47-2073</v>
          </cell>
          <cell r="F457" t="str">
            <v>6320</v>
          </cell>
        </row>
        <row r="458">
          <cell r="D458" t="str">
            <v>Drywall and Ceiling Tile Installers</v>
          </cell>
          <cell r="E458" t="str">
            <v>47-2081</v>
          </cell>
          <cell r="F458" t="str">
            <v>6330</v>
          </cell>
        </row>
        <row r="459">
          <cell r="D459" t="str">
            <v>Tapers</v>
          </cell>
          <cell r="E459" t="str">
            <v>47-2082</v>
          </cell>
          <cell r="F459" t="str">
            <v>6330</v>
          </cell>
        </row>
        <row r="460">
          <cell r="D460" t="str">
            <v>Electricians</v>
          </cell>
          <cell r="E460" t="str">
            <v>47-2111</v>
          </cell>
          <cell r="F460" t="str">
            <v>6355</v>
          </cell>
        </row>
        <row r="461">
          <cell r="D461" t="str">
            <v>Glaziers</v>
          </cell>
          <cell r="E461" t="str">
            <v>47-2121</v>
          </cell>
          <cell r="F461" t="str">
            <v>6360</v>
          </cell>
        </row>
        <row r="462">
          <cell r="D462" t="str">
            <v>Insulation Workers, Floor, Ceiling, and Wall</v>
          </cell>
          <cell r="E462" t="str">
            <v>47-2131</v>
          </cell>
          <cell r="F462" t="str">
            <v>6400</v>
          </cell>
        </row>
        <row r="463">
          <cell r="D463" t="str">
            <v>Insulation Workers, Mechanical</v>
          </cell>
          <cell r="E463" t="str">
            <v>47-2132</v>
          </cell>
          <cell r="F463" t="str">
            <v>6400</v>
          </cell>
        </row>
        <row r="464">
          <cell r="D464" t="str">
            <v>Painters, Construction and Maintenance</v>
          </cell>
          <cell r="E464" t="str">
            <v>47-2141</v>
          </cell>
          <cell r="F464" t="str">
            <v>6420</v>
          </cell>
        </row>
        <row r="465">
          <cell r="D465" t="str">
            <v>Paperhangers</v>
          </cell>
          <cell r="E465" t="str">
            <v>47-2142</v>
          </cell>
          <cell r="F465" t="str">
            <v>6430</v>
          </cell>
        </row>
        <row r="466">
          <cell r="D466" t="str">
            <v>Pipelayers</v>
          </cell>
          <cell r="E466" t="str">
            <v>47-2151</v>
          </cell>
          <cell r="F466" t="str">
            <v>6440</v>
          </cell>
        </row>
        <row r="467">
          <cell r="D467" t="str">
            <v>Plumbers, Pipefitters, and Steamfitters</v>
          </cell>
          <cell r="E467" t="str">
            <v>47-2152</v>
          </cell>
          <cell r="F467" t="str">
            <v>6440</v>
          </cell>
        </row>
        <row r="468">
          <cell r="D468" t="str">
            <v>Plasterers and Stucco Masons</v>
          </cell>
          <cell r="E468" t="str">
            <v>47-2161</v>
          </cell>
          <cell r="F468" t="str">
            <v>6460</v>
          </cell>
        </row>
        <row r="469">
          <cell r="D469" t="str">
            <v>Reinforcing Iron and Rebar Workers</v>
          </cell>
          <cell r="E469" t="str">
            <v>47-2171</v>
          </cell>
          <cell r="F469" t="str">
            <v>6500</v>
          </cell>
        </row>
        <row r="470">
          <cell r="D470" t="str">
            <v>Roofers</v>
          </cell>
          <cell r="E470" t="str">
            <v>47-2181</v>
          </cell>
          <cell r="F470" t="str">
            <v>6515</v>
          </cell>
        </row>
        <row r="471">
          <cell r="D471" t="str">
            <v>Sheet Metal Workers</v>
          </cell>
          <cell r="E471" t="str">
            <v>47-2211</v>
          </cell>
          <cell r="F471" t="str">
            <v>6520</v>
          </cell>
        </row>
        <row r="472">
          <cell r="D472" t="str">
            <v>Structural Iron and Steel Workers</v>
          </cell>
          <cell r="E472" t="str">
            <v>47-2221</v>
          </cell>
          <cell r="F472" t="str">
            <v>6530</v>
          </cell>
        </row>
        <row r="473">
          <cell r="D473" t="str">
            <v>Solar Photovoltaic Installers</v>
          </cell>
          <cell r="E473" t="str">
            <v>47-2231</v>
          </cell>
          <cell r="F473" t="str">
            <v>6765</v>
          </cell>
        </row>
        <row r="474">
          <cell r="D474" t="str">
            <v>Elevator Installers and Repairers</v>
          </cell>
          <cell r="E474" t="str">
            <v>47-4021</v>
          </cell>
          <cell r="F474" t="str">
            <v>6700</v>
          </cell>
        </row>
        <row r="475">
          <cell r="D475" t="str">
            <v>Fence Erectors</v>
          </cell>
          <cell r="E475" t="str">
            <v>47-4031</v>
          </cell>
          <cell r="F475" t="str">
            <v>6710</v>
          </cell>
        </row>
        <row r="476">
          <cell r="D476" t="str">
            <v>Hazardous Materials Removal Workers</v>
          </cell>
          <cell r="E476" t="str">
            <v>47-4041</v>
          </cell>
          <cell r="F476" t="str">
            <v>6720</v>
          </cell>
        </row>
        <row r="477">
          <cell r="D477" t="str">
            <v>Highway Maintenance Workers</v>
          </cell>
          <cell r="E477" t="str">
            <v>47-4051</v>
          </cell>
          <cell r="F477" t="str">
            <v>6730</v>
          </cell>
        </row>
        <row r="478">
          <cell r="D478" t="str">
            <v>Rail-Track Laying and Maintenance Equipment Operators</v>
          </cell>
          <cell r="E478" t="str">
            <v>47-4061</v>
          </cell>
          <cell r="F478" t="str">
            <v>6740</v>
          </cell>
        </row>
        <row r="479">
          <cell r="D479" t="str">
            <v>Septic Tank Servicers and Sewer Pipe Cleaners</v>
          </cell>
          <cell r="E479" t="str">
            <v>47-4071</v>
          </cell>
          <cell r="F479" t="str">
            <v>6765</v>
          </cell>
        </row>
        <row r="480">
          <cell r="D480" t="str">
            <v>Segmental Pavers</v>
          </cell>
          <cell r="E480" t="str">
            <v>47-4091</v>
          </cell>
          <cell r="F480" t="str">
            <v>6765</v>
          </cell>
        </row>
        <row r="481">
          <cell r="D481" t="str">
            <v>Construction and Related Workers, All Other</v>
          </cell>
          <cell r="E481" t="str">
            <v>47-4099</v>
          </cell>
          <cell r="F481" t="str">
            <v>6765</v>
          </cell>
        </row>
        <row r="482">
          <cell r="D482" t="str">
            <v>Derrick Operators, Oil and Gas</v>
          </cell>
          <cell r="E482" t="str">
            <v>47-5011</v>
          </cell>
          <cell r="F482" t="str">
            <v>6800</v>
          </cell>
        </row>
        <row r="483">
          <cell r="D483" t="str">
            <v>Rotary Drill Operators, Oil and Gas</v>
          </cell>
          <cell r="E483" t="str">
            <v>47-5012</v>
          </cell>
          <cell r="F483" t="str">
            <v>6800</v>
          </cell>
        </row>
        <row r="484">
          <cell r="D484" t="str">
            <v>Service Unit Operators, Oil, Gas, and Mining</v>
          </cell>
          <cell r="E484" t="str">
            <v>47-5013</v>
          </cell>
          <cell r="F484" t="str">
            <v>6800</v>
          </cell>
        </row>
        <row r="485">
          <cell r="D485" t="str">
            <v>Earth Drillers, Except Oil and Gas</v>
          </cell>
          <cell r="E485" t="str">
            <v>47-5021</v>
          </cell>
          <cell r="F485" t="str">
            <v>6820</v>
          </cell>
        </row>
        <row r="486">
          <cell r="D486" t="str">
            <v>Explosives Workers, Ordnance Handling Experts, and Blasters</v>
          </cell>
          <cell r="E486" t="str">
            <v>47-5031</v>
          </cell>
          <cell r="F486" t="str">
            <v>6830</v>
          </cell>
        </row>
        <row r="487">
          <cell r="D487" t="str">
            <v>Continuous Mining Machine Operators</v>
          </cell>
          <cell r="E487" t="str">
            <v>47-5041</v>
          </cell>
          <cell r="F487" t="str">
            <v>6840</v>
          </cell>
        </row>
        <row r="488">
          <cell r="D488" t="str">
            <v>Mine Cutting and Channeling Machine Operators</v>
          </cell>
          <cell r="E488" t="str">
            <v>47-5042</v>
          </cell>
          <cell r="F488" t="str">
            <v>6840</v>
          </cell>
        </row>
        <row r="489">
          <cell r="D489" t="str">
            <v>Mining Machine Operators, All Other</v>
          </cell>
          <cell r="E489" t="str">
            <v>47-5049</v>
          </cell>
          <cell r="F489" t="str">
            <v>6840</v>
          </cell>
        </row>
        <row r="490">
          <cell r="D490" t="str">
            <v>Rock Splitters, Quarry</v>
          </cell>
          <cell r="E490" t="str">
            <v>47-5051</v>
          </cell>
          <cell r="F490" t="str">
            <v>6940</v>
          </cell>
        </row>
        <row r="491">
          <cell r="D491" t="str">
            <v>Roof Bolters, Mining</v>
          </cell>
          <cell r="E491" t="str">
            <v>47-5061</v>
          </cell>
          <cell r="F491" t="str">
            <v>6940</v>
          </cell>
        </row>
        <row r="492">
          <cell r="D492" t="str">
            <v>Roustabouts, Oil and Gas</v>
          </cell>
          <cell r="E492" t="str">
            <v>47-5071</v>
          </cell>
          <cell r="F492" t="str">
            <v>6800</v>
          </cell>
        </row>
        <row r="493">
          <cell r="D493" t="str">
            <v>Helpers--Extraction Workers</v>
          </cell>
          <cell r="E493" t="str">
            <v>47-5081</v>
          </cell>
          <cell r="F493" t="str">
            <v>6940</v>
          </cell>
        </row>
        <row r="494">
          <cell r="D494" t="str">
            <v>Extraction Workers, All Other</v>
          </cell>
          <cell r="E494" t="str">
            <v>47-5099</v>
          </cell>
          <cell r="F494" t="str">
            <v>6940</v>
          </cell>
        </row>
        <row r="495">
          <cell r="D495" t="str">
            <v>First-Line Supervisors of Mechanics, Installers, and Repairers</v>
          </cell>
          <cell r="E495" t="str">
            <v>49-1011</v>
          </cell>
          <cell r="F495" t="str">
            <v>7000</v>
          </cell>
        </row>
        <row r="496">
          <cell r="D496" t="str">
            <v>Computer, Automated Teller, and Office Machine Repairers</v>
          </cell>
          <cell r="E496" t="str">
            <v>49-2011</v>
          </cell>
          <cell r="F496" t="str">
            <v>7010</v>
          </cell>
        </row>
        <row r="497">
          <cell r="D497" t="str">
            <v>Radio, Cellular, and Tower Equipment Installers and Repairs</v>
          </cell>
          <cell r="E497" t="str">
            <v>49-2021</v>
          </cell>
          <cell r="F497" t="str">
            <v>7020</v>
          </cell>
        </row>
        <row r="498">
          <cell r="D498" t="str">
            <v>Telecommunications Equipment Installers and Repairers, Except Line Installers</v>
          </cell>
          <cell r="E498" t="str">
            <v>49-2022</v>
          </cell>
          <cell r="F498" t="str">
            <v>7020</v>
          </cell>
        </row>
        <row r="499">
          <cell r="D499" t="str">
            <v>Avionics Technicians</v>
          </cell>
          <cell r="E499" t="str">
            <v>49-2091</v>
          </cell>
          <cell r="F499" t="str">
            <v>7030</v>
          </cell>
        </row>
        <row r="500">
          <cell r="D500" t="str">
            <v>Electric Motor, Power Tool, and Related Repairers</v>
          </cell>
          <cell r="E500" t="str">
            <v>49-2092</v>
          </cell>
          <cell r="F500" t="str">
            <v>7040</v>
          </cell>
        </row>
        <row r="501">
          <cell r="D501" t="str">
            <v>Electrical and Electronics Installers and Repairers, Transportation Equipment</v>
          </cell>
          <cell r="E501" t="str">
            <v>49-2093</v>
          </cell>
          <cell r="F501" t="str">
            <v>7100</v>
          </cell>
        </row>
        <row r="502">
          <cell r="D502" t="str">
            <v>Electrical and Electronics Repairers, Commercial and Industrial Equipment</v>
          </cell>
          <cell r="E502" t="str">
            <v>49-2094</v>
          </cell>
          <cell r="F502" t="str">
            <v>7100</v>
          </cell>
        </row>
        <row r="503">
          <cell r="D503" t="str">
            <v>Electrical and Electronics Repairers, Powerhouse, Substation, and Relay</v>
          </cell>
          <cell r="E503" t="str">
            <v>49-2095</v>
          </cell>
          <cell r="F503" t="str">
            <v>7100</v>
          </cell>
        </row>
        <row r="504">
          <cell r="D504" t="str">
            <v>Electronic Equipment Installers and Repairers, Motor Vehicles</v>
          </cell>
          <cell r="E504" t="str">
            <v>49-2096</v>
          </cell>
          <cell r="F504" t="str">
            <v>7110</v>
          </cell>
        </row>
        <row r="505">
          <cell r="D505" t="str">
            <v>Electronic Home Entertainment Equipment Installers and Repairers</v>
          </cell>
          <cell r="E505" t="str">
            <v>49-2097</v>
          </cell>
          <cell r="F505" t="str">
            <v>7120</v>
          </cell>
        </row>
        <row r="506">
          <cell r="D506" t="str">
            <v>Security and Fire Alarm Systems Installers</v>
          </cell>
          <cell r="E506" t="str">
            <v>49-2098</v>
          </cell>
          <cell r="F506" t="str">
            <v>7130</v>
          </cell>
        </row>
        <row r="507">
          <cell r="D507" t="str">
            <v>Aircraft Mechanics and Service Technicians</v>
          </cell>
          <cell r="E507" t="str">
            <v>49-3011</v>
          </cell>
          <cell r="F507" t="str">
            <v>7140</v>
          </cell>
        </row>
        <row r="508">
          <cell r="D508" t="str">
            <v>Automotive Body and Related Repairers</v>
          </cell>
          <cell r="E508" t="str">
            <v>49-3021</v>
          </cell>
          <cell r="F508" t="str">
            <v>7150</v>
          </cell>
        </row>
        <row r="509">
          <cell r="D509" t="str">
            <v>Automotive Glass Installers and Repairers</v>
          </cell>
          <cell r="E509" t="str">
            <v>49-3022</v>
          </cell>
          <cell r="F509" t="str">
            <v>7160</v>
          </cell>
        </row>
        <row r="510">
          <cell r="D510" t="str">
            <v>Automotive Service Technicians and Mechanics</v>
          </cell>
          <cell r="E510" t="str">
            <v>49-3023</v>
          </cell>
          <cell r="F510" t="str">
            <v>7200</v>
          </cell>
        </row>
        <row r="511">
          <cell r="D511" t="str">
            <v>Bus and Truck Mechanics and Diesel Engine Specialists</v>
          </cell>
          <cell r="E511" t="str">
            <v>49-3031</v>
          </cell>
          <cell r="F511" t="str">
            <v>7210</v>
          </cell>
        </row>
        <row r="512">
          <cell r="D512" t="str">
            <v>Farm Equipment Mechanics and Service Technicians</v>
          </cell>
          <cell r="E512" t="str">
            <v>49-3041</v>
          </cell>
          <cell r="F512" t="str">
            <v>7220</v>
          </cell>
        </row>
        <row r="513">
          <cell r="D513" t="str">
            <v>Mobile Heavy Equipment Mechanics, Except Engines</v>
          </cell>
          <cell r="E513" t="str">
            <v>49-3042</v>
          </cell>
          <cell r="F513" t="str">
            <v>7220</v>
          </cell>
        </row>
        <row r="514">
          <cell r="D514" t="str">
            <v>Rail Car Repairers</v>
          </cell>
          <cell r="E514" t="str">
            <v>49-3043</v>
          </cell>
          <cell r="F514" t="str">
            <v>7220</v>
          </cell>
        </row>
        <row r="515">
          <cell r="D515" t="str">
            <v>Motorboat Mechanics and Service Technicians</v>
          </cell>
          <cell r="E515" t="str">
            <v>49-3051</v>
          </cell>
          <cell r="F515" t="str">
            <v>7240</v>
          </cell>
        </row>
        <row r="516">
          <cell r="D516" t="str">
            <v>Motorcycle Mechanics</v>
          </cell>
          <cell r="E516" t="str">
            <v>49-3052</v>
          </cell>
          <cell r="F516" t="str">
            <v>7240</v>
          </cell>
        </row>
        <row r="517">
          <cell r="D517" t="str">
            <v>Outdoor Power Equipment and Other Small Engine Mechanics</v>
          </cell>
          <cell r="E517" t="str">
            <v>49-3053</v>
          </cell>
          <cell r="F517" t="str">
            <v>7240</v>
          </cell>
        </row>
        <row r="518">
          <cell r="D518" t="str">
            <v>Bicycle Repairers</v>
          </cell>
          <cell r="E518" t="str">
            <v>49-3091</v>
          </cell>
          <cell r="F518" t="str">
            <v>7260</v>
          </cell>
        </row>
        <row r="519">
          <cell r="D519" t="str">
            <v>Recreational Vehicle Service Technicians</v>
          </cell>
          <cell r="E519" t="str">
            <v>49-3092</v>
          </cell>
          <cell r="F519" t="str">
            <v>7260</v>
          </cell>
        </row>
        <row r="520">
          <cell r="D520" t="str">
            <v>Tire Repairers and Changers</v>
          </cell>
          <cell r="E520" t="str">
            <v>49-3093</v>
          </cell>
          <cell r="F520" t="str">
            <v>7260</v>
          </cell>
        </row>
        <row r="521">
          <cell r="D521" t="str">
            <v>Mechanical Door Repairers</v>
          </cell>
          <cell r="E521" t="str">
            <v>49-9011</v>
          </cell>
          <cell r="F521" t="str">
            <v>7300</v>
          </cell>
        </row>
        <row r="522">
          <cell r="D522" t="str">
            <v>Control and Valve Installers and Repairers, Except Mechanical Door</v>
          </cell>
          <cell r="E522" t="str">
            <v>49-9012</v>
          </cell>
          <cell r="F522" t="str">
            <v>7300</v>
          </cell>
        </row>
        <row r="523">
          <cell r="D523" t="str">
            <v>Heating, Air Conditioning, and Refrigeration Mechanics and Installers</v>
          </cell>
          <cell r="E523" t="str">
            <v>49-9021</v>
          </cell>
          <cell r="F523" t="str">
            <v>7315</v>
          </cell>
        </row>
        <row r="524">
          <cell r="D524" t="str">
            <v>Home Appliance Repairers</v>
          </cell>
          <cell r="E524" t="str">
            <v>49-9031</v>
          </cell>
          <cell r="F524" t="str">
            <v>7320</v>
          </cell>
        </row>
        <row r="525">
          <cell r="D525" t="str">
            <v>Industrial Machinery Mechanics</v>
          </cell>
          <cell r="E525" t="str">
            <v>49-9041</v>
          </cell>
          <cell r="F525" t="str">
            <v>7330</v>
          </cell>
        </row>
        <row r="526">
          <cell r="D526" t="str">
            <v>Maintenance Workers, Machinery</v>
          </cell>
          <cell r="E526" t="str">
            <v>49-9043</v>
          </cell>
          <cell r="F526" t="str">
            <v>7350</v>
          </cell>
        </row>
        <row r="527">
          <cell r="D527" t="str">
            <v>Millwrights</v>
          </cell>
          <cell r="E527" t="str">
            <v>49-9044</v>
          </cell>
          <cell r="F527" t="str">
            <v>7360</v>
          </cell>
        </row>
        <row r="528">
          <cell r="D528" t="str">
            <v>Refractory Materials Repairers, Except Brickmasons</v>
          </cell>
          <cell r="E528" t="str">
            <v>49-9045</v>
          </cell>
          <cell r="F528" t="str">
            <v>7330</v>
          </cell>
        </row>
        <row r="529">
          <cell r="D529" t="str">
            <v>Electrical Power-Line Installers and Repairers</v>
          </cell>
          <cell r="E529" t="str">
            <v>49-9051</v>
          </cell>
          <cell r="F529" t="str">
            <v>7410</v>
          </cell>
        </row>
        <row r="530">
          <cell r="D530" t="str">
            <v>Telecommunications Line Installers and Repairers</v>
          </cell>
          <cell r="E530" t="str">
            <v>49-9052</v>
          </cell>
          <cell r="F530" t="str">
            <v>7420</v>
          </cell>
        </row>
        <row r="531">
          <cell r="D531" t="str">
            <v>Camera and Photographic Equipment Repairers</v>
          </cell>
          <cell r="E531" t="str">
            <v>49-9061</v>
          </cell>
          <cell r="F531" t="str">
            <v>7430</v>
          </cell>
        </row>
        <row r="532">
          <cell r="D532" t="str">
            <v>Medical Equipment Repairers</v>
          </cell>
          <cell r="E532" t="str">
            <v>49-9062</v>
          </cell>
          <cell r="F532" t="str">
            <v>7430</v>
          </cell>
        </row>
        <row r="533">
          <cell r="D533" t="str">
            <v>Musical Instrument Repairers and Tuners</v>
          </cell>
          <cell r="E533" t="str">
            <v>49-9063</v>
          </cell>
          <cell r="F533" t="str">
            <v>7430</v>
          </cell>
        </row>
        <row r="534">
          <cell r="D534" t="str">
            <v>Watch Repairers</v>
          </cell>
          <cell r="E534" t="str">
            <v>49-9064</v>
          </cell>
          <cell r="F534" t="str">
            <v>7430</v>
          </cell>
        </row>
        <row r="535">
          <cell r="D535" t="str">
            <v>Precision Instrument and Equipment Repairers, All Other</v>
          </cell>
          <cell r="E535" t="str">
            <v>49-9069</v>
          </cell>
          <cell r="F535" t="str">
            <v>7430</v>
          </cell>
        </row>
        <row r="536">
          <cell r="D536" t="str">
            <v>Maintenance and Repair Workers, General</v>
          </cell>
          <cell r="E536" t="str">
            <v>49-9071</v>
          </cell>
          <cell r="F536" t="str">
            <v>7340</v>
          </cell>
        </row>
        <row r="537">
          <cell r="D537" t="str">
            <v>Wind Turbine Service Technicians</v>
          </cell>
          <cell r="E537" t="str">
            <v>49-9081</v>
          </cell>
          <cell r="F537" t="str">
            <v>7630</v>
          </cell>
        </row>
        <row r="538">
          <cell r="D538" t="str">
            <v>Coin, Vending, and Amusement Machine Servicers and Repairers</v>
          </cell>
          <cell r="E538" t="str">
            <v>49-9091</v>
          </cell>
          <cell r="F538" t="str">
            <v>7510</v>
          </cell>
        </row>
        <row r="539">
          <cell r="D539" t="str">
            <v>Commercial Divers</v>
          </cell>
          <cell r="E539" t="str">
            <v>49-9092</v>
          </cell>
          <cell r="F539" t="str">
            <v>7630</v>
          </cell>
        </row>
        <row r="540">
          <cell r="D540" t="str">
            <v>Fabric Menders, Except Garment</v>
          </cell>
          <cell r="E540" t="str">
            <v>49-9093</v>
          </cell>
          <cell r="F540" t="str">
            <v>7630</v>
          </cell>
        </row>
        <row r="541">
          <cell r="D541" t="str">
            <v>Locksmiths and Safe Repairers</v>
          </cell>
          <cell r="E541" t="str">
            <v>49-9094</v>
          </cell>
          <cell r="F541" t="str">
            <v>7540</v>
          </cell>
        </row>
        <row r="542">
          <cell r="D542" t="str">
            <v>Manufactured Building and Mobile Home Installers</v>
          </cell>
          <cell r="E542" t="str">
            <v>49-9095</v>
          </cell>
          <cell r="F542" t="str">
            <v>7550</v>
          </cell>
        </row>
        <row r="543">
          <cell r="D543" t="str">
            <v>Riggers</v>
          </cell>
          <cell r="E543" t="str">
            <v>49-9096</v>
          </cell>
          <cell r="F543" t="str">
            <v>7560</v>
          </cell>
        </row>
        <row r="544">
          <cell r="D544" t="str">
            <v>Signal and Track Switch Repairers</v>
          </cell>
          <cell r="E544" t="str">
            <v>49-9097</v>
          </cell>
          <cell r="F544" t="str">
            <v>7630</v>
          </cell>
        </row>
        <row r="545">
          <cell r="D545" t="str">
            <v>Installation, Maintenance, and Repair Workers, All Other</v>
          </cell>
          <cell r="E545" t="str">
            <v>49-9099</v>
          </cell>
          <cell r="F545" t="str">
            <v>7630</v>
          </cell>
        </row>
        <row r="546">
          <cell r="D546" t="str">
            <v>Structural Metal Fabricators and Fitters</v>
          </cell>
          <cell r="E546" t="str">
            <v>51-2041</v>
          </cell>
          <cell r="F546" t="str">
            <v>7740</v>
          </cell>
        </row>
        <row r="547">
          <cell r="D547" t="str">
            <v>Machinists</v>
          </cell>
          <cell r="E547" t="str">
            <v>51-4041</v>
          </cell>
          <cell r="F547" t="str">
            <v>8030</v>
          </cell>
        </row>
        <row r="548">
          <cell r="D548" t="str">
            <v>Model Makers, Metal and Plastic</v>
          </cell>
          <cell r="E548" t="str">
            <v>51-4061</v>
          </cell>
          <cell r="F548" t="str">
            <v>8060</v>
          </cell>
        </row>
        <row r="549">
          <cell r="D549" t="str">
            <v>Patternmakers, Metal and Plastic</v>
          </cell>
          <cell r="E549" t="str">
            <v>51-4062</v>
          </cell>
          <cell r="F549" t="str">
            <v>8060</v>
          </cell>
        </row>
        <row r="550">
          <cell r="D550" t="str">
            <v>Tool and Die Makers</v>
          </cell>
          <cell r="E550" t="str">
            <v>51-4111</v>
          </cell>
          <cell r="F550" t="str">
            <v>8130</v>
          </cell>
        </row>
        <row r="551">
          <cell r="D551" t="str">
            <v>Prepress Technicians and Workers</v>
          </cell>
          <cell r="E551" t="str">
            <v>51-5111</v>
          </cell>
          <cell r="F551" t="str">
            <v>8250</v>
          </cell>
        </row>
        <row r="552">
          <cell r="D552" t="str">
            <v>Print Binding and Finishing Workers</v>
          </cell>
          <cell r="E552" t="str">
            <v>51-5113</v>
          </cell>
          <cell r="F552" t="str">
            <v>8256</v>
          </cell>
        </row>
        <row r="553">
          <cell r="D553" t="str">
            <v>Shoe and Leather Workers and Repairers</v>
          </cell>
          <cell r="E553" t="str">
            <v>51-6041</v>
          </cell>
          <cell r="F553" t="str">
            <v>8330</v>
          </cell>
        </row>
        <row r="554">
          <cell r="D554" t="str">
            <v>Sewers, Hand</v>
          </cell>
          <cell r="E554" t="str">
            <v>51-6051</v>
          </cell>
          <cell r="F554" t="str">
            <v>8350</v>
          </cell>
        </row>
        <row r="555">
          <cell r="D555" t="str">
            <v>Tailors, Dressmakers, and Custom Sewers</v>
          </cell>
          <cell r="E555" t="str">
            <v>51-6052</v>
          </cell>
          <cell r="F555" t="str">
            <v>8350</v>
          </cell>
        </row>
        <row r="556">
          <cell r="D556" t="str">
            <v>Upholsterers</v>
          </cell>
          <cell r="E556" t="str">
            <v>51-6093</v>
          </cell>
          <cell r="F556" t="str">
            <v>8450</v>
          </cell>
        </row>
        <row r="557">
          <cell r="D557" t="str">
            <v>Cabinetmakers and Bench Carpenters</v>
          </cell>
          <cell r="E557" t="str">
            <v>51-7011</v>
          </cell>
          <cell r="F557" t="str">
            <v>8500</v>
          </cell>
        </row>
        <row r="558">
          <cell r="D558" t="str">
            <v>Furniture Finishers</v>
          </cell>
          <cell r="E558" t="str">
            <v>51-7021</v>
          </cell>
          <cell r="F558" t="str">
            <v>8510</v>
          </cell>
        </row>
        <row r="559">
          <cell r="D559" t="str">
            <v>Model Makers, Wood</v>
          </cell>
          <cell r="E559" t="str">
            <v>51-7031</v>
          </cell>
          <cell r="F559" t="str">
            <v>8550</v>
          </cell>
        </row>
        <row r="560">
          <cell r="D560" t="str">
            <v>Patternmakers, Wood</v>
          </cell>
          <cell r="E560" t="str">
            <v>51-7032</v>
          </cell>
          <cell r="F560" t="str">
            <v>8550</v>
          </cell>
        </row>
        <row r="561">
          <cell r="D561" t="str">
            <v>Woodworkers, All Other</v>
          </cell>
          <cell r="E561" t="str">
            <v>51-7099</v>
          </cell>
          <cell r="F561" t="str">
            <v>8550</v>
          </cell>
        </row>
        <row r="562">
          <cell r="D562" t="str">
            <v>Nuclear Power Reactor Operators</v>
          </cell>
          <cell r="E562" t="str">
            <v>51-8011</v>
          </cell>
          <cell r="F562" t="str">
            <v>8600</v>
          </cell>
        </row>
        <row r="563">
          <cell r="D563" t="str">
            <v>Power Distributors and Dispatchers</v>
          </cell>
          <cell r="E563" t="str">
            <v>51-8012</v>
          </cell>
          <cell r="F563" t="str">
            <v>8600</v>
          </cell>
        </row>
        <row r="564">
          <cell r="D564" t="str">
            <v>Power Plant Operators</v>
          </cell>
          <cell r="E564" t="str">
            <v>51-8013</v>
          </cell>
          <cell r="F564" t="str">
            <v>8600</v>
          </cell>
        </row>
        <row r="565">
          <cell r="D565" t="str">
            <v>Stationary Engineers and Boiler Operators</v>
          </cell>
          <cell r="E565" t="str">
            <v>51-8021</v>
          </cell>
          <cell r="F565" t="str">
            <v>8610</v>
          </cell>
        </row>
        <row r="566">
          <cell r="D566" t="str">
            <v>Water and Wastewater Treatment Plant and System Operators</v>
          </cell>
          <cell r="E566" t="str">
            <v>51-8031</v>
          </cell>
          <cell r="F566" t="str">
            <v>8620</v>
          </cell>
        </row>
        <row r="567">
          <cell r="D567" t="str">
            <v>Jewelers and Precious Stone and Metal Workers</v>
          </cell>
          <cell r="E567" t="str">
            <v>51-9071</v>
          </cell>
          <cell r="F567" t="str">
            <v>8750</v>
          </cell>
        </row>
        <row r="568">
          <cell r="D568" t="str">
            <v>Dental Laboreratory Technicians</v>
          </cell>
          <cell r="E568" t="str">
            <v>51-9081</v>
          </cell>
          <cell r="F568" t="str">
            <v>8760</v>
          </cell>
        </row>
        <row r="569">
          <cell r="D569" t="str">
            <v>Medical Appliance Technicians</v>
          </cell>
          <cell r="E569" t="str">
            <v>51-9082</v>
          </cell>
          <cell r="F569" t="str">
            <v>8760</v>
          </cell>
        </row>
        <row r="570">
          <cell r="D570" t="str">
            <v>Ophthalmic Laboreratory Technicians</v>
          </cell>
          <cell r="E570" t="str">
            <v>51-9083</v>
          </cell>
          <cell r="F570" t="str">
            <v>8760</v>
          </cell>
        </row>
        <row r="571">
          <cell r="D571" t="str">
            <v>Etchers and Engravers</v>
          </cell>
          <cell r="E571" t="str">
            <v>51-9194</v>
          </cell>
          <cell r="F571" t="str">
            <v>8910</v>
          </cell>
        </row>
        <row r="572">
          <cell r="D572" t="str">
            <v>Crane and Tower Operators</v>
          </cell>
          <cell r="E572" t="str">
            <v>53-7021</v>
          </cell>
          <cell r="F572" t="str">
            <v>9510</v>
          </cell>
        </row>
        <row r="573">
          <cell r="D573" t="str">
            <v>Dredge Operators</v>
          </cell>
          <cell r="E573" t="str">
            <v>53-7031</v>
          </cell>
          <cell r="F573" t="str">
            <v>9520</v>
          </cell>
        </row>
        <row r="574">
          <cell r="D574" t="str">
            <v>Excavating and Loading Machine and Dragline Operators</v>
          </cell>
          <cell r="E574" t="str">
            <v>53-7032</v>
          </cell>
          <cell r="F574" t="str">
            <v>9520</v>
          </cell>
        </row>
        <row r="575">
          <cell r="D575" t="str">
            <v>Loading Machine Operators, Underground Mining</v>
          </cell>
          <cell r="E575" t="str">
            <v>53-7033</v>
          </cell>
          <cell r="F575" t="str">
            <v>9520</v>
          </cell>
        </row>
        <row r="576">
          <cell r="D576" t="str">
            <v>Graders and Sorters, Agricultural Products</v>
          </cell>
          <cell r="E576" t="str">
            <v>45-2041</v>
          </cell>
          <cell r="F576" t="str">
            <v>6040</v>
          </cell>
        </row>
        <row r="577">
          <cell r="D577" t="str">
            <v>First-Line Supervisors of Production and Operating Workers</v>
          </cell>
          <cell r="E577" t="str">
            <v>51-1011</v>
          </cell>
          <cell r="F577" t="str">
            <v>7700</v>
          </cell>
        </row>
        <row r="578">
          <cell r="D578" t="str">
            <v>Aircraft Structure, Surfaces, Rigging, and Systems Assemblers</v>
          </cell>
          <cell r="E578" t="str">
            <v>51-2011</v>
          </cell>
          <cell r="F578" t="str">
            <v>7710</v>
          </cell>
        </row>
        <row r="579">
          <cell r="D579" t="str">
            <v>Coil Winders, Tapers, and Finishers</v>
          </cell>
          <cell r="E579" t="str">
            <v>51-2021</v>
          </cell>
          <cell r="F579" t="str">
            <v>7720</v>
          </cell>
        </row>
        <row r="580">
          <cell r="D580" t="str">
            <v>Electrical and Electronic Equipment Assemblers</v>
          </cell>
          <cell r="E580" t="str">
            <v>51-2022</v>
          </cell>
          <cell r="F580" t="str">
            <v>7720</v>
          </cell>
        </row>
        <row r="581">
          <cell r="D581" t="str">
            <v>Electromechanical Equipment Assemblers</v>
          </cell>
          <cell r="E581" t="str">
            <v>51-2023</v>
          </cell>
          <cell r="F581" t="str">
            <v>7720</v>
          </cell>
        </row>
        <row r="582">
          <cell r="D582" t="str">
            <v>Engine and Other Machine Assemblers</v>
          </cell>
          <cell r="E582" t="str">
            <v>51-2031</v>
          </cell>
          <cell r="F582" t="str">
            <v>7730</v>
          </cell>
        </row>
        <row r="583">
          <cell r="D583" t="str">
            <v>Fiberglass Laminators and Fabricators</v>
          </cell>
          <cell r="E583" t="str">
            <v>51-2091</v>
          </cell>
          <cell r="F583" t="str">
            <v>7750</v>
          </cell>
        </row>
        <row r="584">
          <cell r="D584" t="str">
            <v>Team Assemblers</v>
          </cell>
          <cell r="E584" t="str">
            <v>51-2092</v>
          </cell>
          <cell r="F584" t="str">
            <v>7750</v>
          </cell>
        </row>
        <row r="585">
          <cell r="D585" t="str">
            <v>Timing Device Assemblers and Adjusters</v>
          </cell>
          <cell r="E585" t="str">
            <v>51-2093</v>
          </cell>
          <cell r="F585" t="str">
            <v>7750</v>
          </cell>
        </row>
        <row r="586">
          <cell r="D586" t="str">
            <v>Assemblers and Fabricators, All Other</v>
          </cell>
          <cell r="E586" t="str">
            <v>51-2099</v>
          </cell>
          <cell r="F586" t="str">
            <v>7750</v>
          </cell>
        </row>
        <row r="587">
          <cell r="D587" t="str">
            <v>Bakers</v>
          </cell>
          <cell r="E587" t="str">
            <v>51-3011</v>
          </cell>
          <cell r="F587" t="str">
            <v>7800</v>
          </cell>
        </row>
        <row r="588">
          <cell r="D588" t="str">
            <v>Butchers and Meat Cutters</v>
          </cell>
          <cell r="E588" t="str">
            <v>51-3021</v>
          </cell>
          <cell r="F588" t="str">
            <v>7810</v>
          </cell>
        </row>
        <row r="589">
          <cell r="D589" t="str">
            <v>Meat, Poultry, and Fish Cutters and Trimmers</v>
          </cell>
          <cell r="E589" t="str">
            <v>51-3022</v>
          </cell>
          <cell r="F589" t="str">
            <v>7810</v>
          </cell>
        </row>
        <row r="590">
          <cell r="D590" t="str">
            <v>Slaughterers and Meat Packers</v>
          </cell>
          <cell r="E590" t="str">
            <v>51-3023</v>
          </cell>
          <cell r="F590" t="str">
            <v>7810</v>
          </cell>
        </row>
        <row r="591">
          <cell r="D591" t="str">
            <v>Food and Tobacco Roasting, Baking, and Drying Machine Operators and Tenders</v>
          </cell>
          <cell r="E591" t="str">
            <v>51-3091</v>
          </cell>
          <cell r="F591" t="str">
            <v>7830</v>
          </cell>
        </row>
        <row r="592">
          <cell r="D592" t="str">
            <v>Food Batchmakers</v>
          </cell>
          <cell r="E592" t="str">
            <v>51-3092</v>
          </cell>
          <cell r="F592" t="str">
            <v>7840</v>
          </cell>
        </row>
        <row r="593">
          <cell r="D593" t="str">
            <v>Food Cooking Machine Operators and Tenders</v>
          </cell>
          <cell r="E593" t="str">
            <v>51-3093</v>
          </cell>
          <cell r="F593" t="str">
            <v>7850</v>
          </cell>
        </row>
        <row r="594">
          <cell r="D594" t="str">
            <v>Food Processing Workers, All Other</v>
          </cell>
          <cell r="E594" t="str">
            <v>51-3099</v>
          </cell>
          <cell r="F594" t="str">
            <v>7855</v>
          </cell>
        </row>
        <row r="595">
          <cell r="D595" t="str">
            <v>Computer-Controlled Machine Tool Operators, Metal and Plastic</v>
          </cell>
          <cell r="E595" t="str">
            <v>51-4011</v>
          </cell>
          <cell r="F595" t="str">
            <v>7900</v>
          </cell>
        </row>
        <row r="596">
          <cell r="D596" t="str">
            <v>Computer Numerically Controlled Machine Tool Programmers, Metal and Plastic</v>
          </cell>
          <cell r="E596" t="str">
            <v>51-4012</v>
          </cell>
          <cell r="F596" t="str">
            <v>7900</v>
          </cell>
        </row>
        <row r="597">
          <cell r="D597" t="str">
            <v>Extruding and Drawing Machine Setters, Operators, and Tenders, Metal and Plastic</v>
          </cell>
          <cell r="E597" t="str">
            <v>51-4021</v>
          </cell>
          <cell r="F597" t="str">
            <v>7920</v>
          </cell>
        </row>
        <row r="598">
          <cell r="D598" t="str">
            <v>Forging Machine Setters, Operators, and Tenders, Metal and Plastic</v>
          </cell>
          <cell r="E598" t="str">
            <v>51-4022</v>
          </cell>
          <cell r="F598" t="str">
            <v>7930</v>
          </cell>
        </row>
        <row r="599">
          <cell r="D599" t="str">
            <v>Rolling Machine Setters, Operators, and Tenders, Metal and Plastic</v>
          </cell>
          <cell r="E599" t="str">
            <v>51-4023</v>
          </cell>
          <cell r="F599" t="str">
            <v>7940</v>
          </cell>
        </row>
        <row r="600">
          <cell r="D600" t="str">
            <v>Cutting, Punching, and Press Machine Setters, Operators, and Tenders, Metal and Plastic</v>
          </cell>
          <cell r="E600" t="str">
            <v>51-4031</v>
          </cell>
          <cell r="F600" t="str">
            <v>7950</v>
          </cell>
        </row>
        <row r="601">
          <cell r="D601" t="str">
            <v>Drilling and Boring Machine Tool Setters, Operators, and Tenders, Metal and Plastic</v>
          </cell>
          <cell r="E601" t="str">
            <v>51-4032</v>
          </cell>
          <cell r="F601" t="str">
            <v>7960</v>
          </cell>
        </row>
        <row r="602">
          <cell r="D602" t="str">
            <v>Grinding, Lapping, Polishing, and Buffing Machine Tool Setters, Operators, and Tenders, Metal and Plastic</v>
          </cell>
          <cell r="E602" t="str">
            <v>51-4033</v>
          </cell>
          <cell r="F602" t="str">
            <v>8000</v>
          </cell>
        </row>
        <row r="603">
          <cell r="D603" t="str">
            <v>Lathe and Turning Machine Tool Setters, Operators, and Tenders, Metal and Plastic</v>
          </cell>
          <cell r="E603" t="str">
            <v>51-4034</v>
          </cell>
          <cell r="F603" t="str">
            <v>8010</v>
          </cell>
        </row>
        <row r="604">
          <cell r="D604" t="str">
            <v>Milling and Planing Machine Setters, Operators, and Tenders, Metal and Plastic</v>
          </cell>
          <cell r="E604" t="str">
            <v>51-4035</v>
          </cell>
          <cell r="F604" t="str">
            <v>8220</v>
          </cell>
        </row>
        <row r="605">
          <cell r="D605" t="str">
            <v>Metal-Refining Furnace Operators and Tenders</v>
          </cell>
          <cell r="E605" t="str">
            <v>51-4051</v>
          </cell>
          <cell r="F605" t="str">
            <v>8040</v>
          </cell>
        </row>
        <row r="606">
          <cell r="D606" t="str">
            <v>Pourers and Casters, Metal</v>
          </cell>
          <cell r="E606" t="str">
            <v>51-4052</v>
          </cell>
          <cell r="F606" t="str">
            <v>8040</v>
          </cell>
        </row>
        <row r="607">
          <cell r="D607" t="str">
            <v>Foundry Mold and Coremakers</v>
          </cell>
          <cell r="E607" t="str">
            <v>51-4071</v>
          </cell>
          <cell r="F607" t="str">
            <v>8100</v>
          </cell>
        </row>
        <row r="608">
          <cell r="D608" t="str">
            <v>Molding, Coremaking, and Casting Machine Setters, Operators, and Tenders, Metal and Plastic</v>
          </cell>
          <cell r="E608" t="str">
            <v>51-4072</v>
          </cell>
          <cell r="F608" t="str">
            <v>8100</v>
          </cell>
        </row>
        <row r="609">
          <cell r="D609" t="str">
            <v>Multiple Machine Tool Setters, Operators, and Tenders, Metal and Plastic</v>
          </cell>
          <cell r="E609" t="str">
            <v>51-4081</v>
          </cell>
          <cell r="F609" t="str">
            <v>8220</v>
          </cell>
        </row>
        <row r="610">
          <cell r="D610" t="str">
            <v>Welders, Cutters, Solderers, and Brazers</v>
          </cell>
          <cell r="E610" t="str">
            <v>51-4121</v>
          </cell>
          <cell r="F610" t="str">
            <v>8140</v>
          </cell>
        </row>
        <row r="611">
          <cell r="D611" t="str">
            <v>Welding, Soldering, and Brazing Machine Setters, Operators, and Tenders</v>
          </cell>
          <cell r="E611" t="str">
            <v>51-4122</v>
          </cell>
          <cell r="F611" t="str">
            <v>8140</v>
          </cell>
        </row>
        <row r="612">
          <cell r="D612" t="str">
            <v>Heat Treating Equipment Setters, Operators, and Tenders, Metal and Plastic</v>
          </cell>
          <cell r="E612" t="str">
            <v>51-4191</v>
          </cell>
          <cell r="F612" t="str">
            <v>8150</v>
          </cell>
        </row>
        <row r="613">
          <cell r="D613" t="str">
            <v>Layout Workers, Metal and Plastic</v>
          </cell>
          <cell r="E613" t="str">
            <v>51-4192</v>
          </cell>
          <cell r="F613" t="str">
            <v>8220</v>
          </cell>
        </row>
        <row r="614">
          <cell r="D614" t="str">
            <v>Plating and Coating Machine Setters, Operators, and Tenders, Metal and Plastic</v>
          </cell>
          <cell r="E614" t="str">
            <v>51-4193</v>
          </cell>
          <cell r="F614" t="str">
            <v>8200</v>
          </cell>
        </row>
        <row r="615">
          <cell r="D615" t="str">
            <v>Tool Grinders, Filers, and Sharpeners</v>
          </cell>
          <cell r="E615" t="str">
            <v>51-4194</v>
          </cell>
          <cell r="F615" t="str">
            <v>8210</v>
          </cell>
        </row>
        <row r="616">
          <cell r="D616" t="str">
            <v>Metal Workers and Plastic Workers, All Other</v>
          </cell>
          <cell r="E616" t="str">
            <v>51-4199</v>
          </cell>
          <cell r="F616" t="str">
            <v>8220</v>
          </cell>
        </row>
        <row r="617">
          <cell r="D617" t="str">
            <v>Printing Press Operators</v>
          </cell>
          <cell r="E617" t="str">
            <v>51-5112</v>
          </cell>
          <cell r="F617" t="str">
            <v>8255</v>
          </cell>
        </row>
        <row r="618">
          <cell r="D618" t="str">
            <v>Laundry and Dry-Cleaning Workers</v>
          </cell>
          <cell r="E618" t="str">
            <v>51-6011</v>
          </cell>
          <cell r="F618" t="str">
            <v>8300</v>
          </cell>
        </row>
        <row r="619">
          <cell r="D619" t="str">
            <v>Pressers, Textile, Garment, and Related Materials</v>
          </cell>
          <cell r="E619" t="str">
            <v>51-6021</v>
          </cell>
          <cell r="F619" t="str">
            <v>8310</v>
          </cell>
        </row>
        <row r="620">
          <cell r="D620" t="str">
            <v>Sewing Machine Operators</v>
          </cell>
          <cell r="E620" t="str">
            <v>51-6031</v>
          </cell>
          <cell r="F620" t="str">
            <v>8320</v>
          </cell>
        </row>
        <row r="621">
          <cell r="D621" t="str">
            <v>Shoe Machine Operators and Tenders</v>
          </cell>
          <cell r="E621" t="str">
            <v>51-6042</v>
          </cell>
          <cell r="F621" t="str">
            <v>8340</v>
          </cell>
        </row>
        <row r="622">
          <cell r="D622" t="str">
            <v>Textile Bleaching and Dyeing Machine Operators and Tenders</v>
          </cell>
          <cell r="E622" t="str">
            <v>51-6061</v>
          </cell>
          <cell r="F622" t="str">
            <v>8400</v>
          </cell>
        </row>
        <row r="623">
          <cell r="D623" t="str">
            <v>Textile Cutting Machine Setters, Operators, and Tenders</v>
          </cell>
          <cell r="E623" t="str">
            <v>51-6062</v>
          </cell>
          <cell r="F623" t="str">
            <v>8400</v>
          </cell>
        </row>
        <row r="624">
          <cell r="D624" t="str">
            <v>Textile Knitting and Weaving Machine Setters, Operators, and Tenders</v>
          </cell>
          <cell r="E624" t="str">
            <v>51-6063</v>
          </cell>
          <cell r="F624" t="str">
            <v>8410</v>
          </cell>
        </row>
        <row r="625">
          <cell r="D625" t="str">
            <v>Textile Winding, Twisting, and Drawing Out Machine Setters, Operators, and Tenders</v>
          </cell>
          <cell r="E625" t="str">
            <v>51-6064</v>
          </cell>
          <cell r="F625" t="str">
            <v>8420</v>
          </cell>
        </row>
        <row r="626">
          <cell r="D626" t="str">
            <v>Extruding and Forming Machine Setters, Operators, and Tenders, Synthetic and Glass Fibers</v>
          </cell>
          <cell r="E626" t="str">
            <v>51-6091</v>
          </cell>
          <cell r="F626" t="str">
            <v>8460</v>
          </cell>
        </row>
        <row r="627">
          <cell r="D627" t="str">
            <v>Fabric and Apparel Patternmakers</v>
          </cell>
          <cell r="E627" t="str">
            <v>51-6092</v>
          </cell>
          <cell r="F627" t="str">
            <v>8460</v>
          </cell>
        </row>
        <row r="628">
          <cell r="D628" t="str">
            <v>Textile, Apparel, and Furnishings Workers, All Other</v>
          </cell>
          <cell r="E628" t="str">
            <v>51-6099</v>
          </cell>
          <cell r="F628" t="str">
            <v>8460</v>
          </cell>
        </row>
        <row r="629">
          <cell r="D629" t="str">
            <v>Sawing Machine Setters, Operators, and Tenders, Wood</v>
          </cell>
          <cell r="E629" t="str">
            <v>51-7041</v>
          </cell>
          <cell r="F629" t="str">
            <v>8530</v>
          </cell>
        </row>
        <row r="630">
          <cell r="D630" t="str">
            <v>Woodworking Machine Setters, Operators, and Tenders, Except Sawing</v>
          </cell>
          <cell r="E630" t="str">
            <v>51-7042</v>
          </cell>
          <cell r="F630" t="str">
            <v>8540</v>
          </cell>
        </row>
        <row r="631">
          <cell r="D631" t="str">
            <v>Chemical Plant and System Operators</v>
          </cell>
          <cell r="E631" t="str">
            <v>51-8091</v>
          </cell>
          <cell r="F631" t="str">
            <v>8630</v>
          </cell>
        </row>
        <row r="632">
          <cell r="D632" t="str">
            <v>Gas Plant Operators</v>
          </cell>
          <cell r="E632" t="str">
            <v>51-8092</v>
          </cell>
          <cell r="F632" t="str">
            <v>8630</v>
          </cell>
        </row>
        <row r="633">
          <cell r="D633" t="str">
            <v>Petroleum Pump System Operators, Refinery Operators, and Gaugers</v>
          </cell>
          <cell r="E633" t="str">
            <v>51-8093</v>
          </cell>
          <cell r="F633" t="str">
            <v>8630</v>
          </cell>
        </row>
        <row r="634">
          <cell r="D634" t="str">
            <v>Plant and System Operators, All Other</v>
          </cell>
          <cell r="E634" t="str">
            <v>51-8099</v>
          </cell>
          <cell r="F634" t="str">
            <v>8630</v>
          </cell>
        </row>
        <row r="635">
          <cell r="D635" t="str">
            <v>Chemical Equipment Operators and Tenders</v>
          </cell>
          <cell r="E635" t="str">
            <v>51-9011</v>
          </cell>
          <cell r="F635" t="str">
            <v>8640</v>
          </cell>
        </row>
        <row r="636">
          <cell r="D636" t="str">
            <v>Separating, Filtering, Clarifying, Precipitating, and Still Machine Setters, Operators, and Tenders</v>
          </cell>
          <cell r="E636" t="str">
            <v>51-9012</v>
          </cell>
          <cell r="F636" t="str">
            <v>8640</v>
          </cell>
        </row>
        <row r="637">
          <cell r="D637" t="str">
            <v>Crushing, Grinding, and Polishing Machine Setters, Operators, and Tenders</v>
          </cell>
          <cell r="E637" t="str">
            <v>51-9021</v>
          </cell>
          <cell r="F637" t="str">
            <v>8650</v>
          </cell>
        </row>
        <row r="638">
          <cell r="D638" t="str">
            <v>Grinding and Polishing Workers, Hand</v>
          </cell>
          <cell r="E638" t="str">
            <v>51-9022</v>
          </cell>
          <cell r="F638" t="str">
            <v>8650</v>
          </cell>
        </row>
        <row r="639">
          <cell r="D639" t="str">
            <v>Mixing and Blending Machine Setters, Operators, and Tenders</v>
          </cell>
          <cell r="E639" t="str">
            <v>51-9023</v>
          </cell>
          <cell r="F639" t="str">
            <v>8650</v>
          </cell>
        </row>
        <row r="640">
          <cell r="D640" t="str">
            <v>Cutters and Trimmers, Hand</v>
          </cell>
          <cell r="E640" t="str">
            <v>51-9031</v>
          </cell>
          <cell r="F640" t="str">
            <v>8710</v>
          </cell>
        </row>
        <row r="641">
          <cell r="D641" t="str">
            <v>Cutting and Slicing Machine Setters, Operators, and Tenders</v>
          </cell>
          <cell r="E641" t="str">
            <v>51-9032</v>
          </cell>
          <cell r="F641" t="str">
            <v>8710</v>
          </cell>
        </row>
        <row r="642">
          <cell r="D642" t="str">
            <v>Extruding, Forming, Pressing, and Compacting Machine Setters, Operators, and Tenders</v>
          </cell>
          <cell r="E642" t="str">
            <v>51-9041</v>
          </cell>
          <cell r="F642" t="str">
            <v>8720</v>
          </cell>
        </row>
        <row r="643">
          <cell r="D643" t="str">
            <v>Furnace, Kiln, Oven, Drier, and Kettle Operators and Tenders</v>
          </cell>
          <cell r="E643" t="str">
            <v>51-9051</v>
          </cell>
          <cell r="F643" t="str">
            <v>8730</v>
          </cell>
        </row>
        <row r="644">
          <cell r="D644" t="str">
            <v>Inspectors, Testers, Sorters, Samplers, and Weighers</v>
          </cell>
          <cell r="E644" t="str">
            <v>51-9061</v>
          </cell>
          <cell r="F644" t="str">
            <v>8740</v>
          </cell>
        </row>
        <row r="645">
          <cell r="D645" t="str">
            <v>Packaging and Filling Machine Operators and Tenders</v>
          </cell>
          <cell r="E645" t="str">
            <v>51-9111</v>
          </cell>
          <cell r="F645" t="str">
            <v>8800</v>
          </cell>
        </row>
        <row r="646">
          <cell r="D646" t="str">
            <v>Coating, Painting, and Spraying Machine Setters, Operators, and Tenders</v>
          </cell>
          <cell r="E646" t="str">
            <v>51-9121</v>
          </cell>
          <cell r="F646" t="str">
            <v>8810</v>
          </cell>
        </row>
        <row r="647">
          <cell r="D647" t="str">
            <v>Painters, Transportation Equipment</v>
          </cell>
          <cell r="E647" t="str">
            <v>51-9122</v>
          </cell>
          <cell r="F647" t="str">
            <v>8810</v>
          </cell>
        </row>
        <row r="648">
          <cell r="D648" t="str">
            <v>Painting, Coating, and Decorating Workers</v>
          </cell>
          <cell r="E648" t="str">
            <v>51-9123</v>
          </cell>
          <cell r="F648" t="str">
            <v>8810</v>
          </cell>
        </row>
        <row r="649">
          <cell r="D649" t="str">
            <v>Semiconductor Processors</v>
          </cell>
          <cell r="E649" t="str">
            <v>51-9141</v>
          </cell>
          <cell r="F649" t="str">
            <v>8965</v>
          </cell>
        </row>
        <row r="650">
          <cell r="D650" t="str">
            <v>Photographic Process Workers and Processing Machine Operators</v>
          </cell>
          <cell r="E650" t="str">
            <v>51-9151</v>
          </cell>
          <cell r="F650" t="str">
            <v>8830</v>
          </cell>
        </row>
        <row r="651">
          <cell r="D651" t="str">
            <v>Adhesive Bonding Machine Operators and Tenders</v>
          </cell>
          <cell r="E651" t="str">
            <v>51-9191</v>
          </cell>
          <cell r="F651" t="str">
            <v>8850</v>
          </cell>
        </row>
        <row r="652">
          <cell r="D652" t="str">
            <v>Cleaning, Washing, and Metal Pickling Equipment Operators and Tenders</v>
          </cell>
          <cell r="E652" t="str">
            <v>51-9192</v>
          </cell>
          <cell r="F652" t="str">
            <v>8860</v>
          </cell>
        </row>
        <row r="653">
          <cell r="D653" t="str">
            <v>Cooling and Freezing Equipment Operators and Tenders</v>
          </cell>
          <cell r="E653" t="str">
            <v>51-9193</v>
          </cell>
          <cell r="F653" t="str">
            <v>8965</v>
          </cell>
        </row>
        <row r="654">
          <cell r="D654" t="str">
            <v>Molders, Shapers, and Casters, Except Metal and Plastic</v>
          </cell>
          <cell r="E654" t="str">
            <v>51-9195</v>
          </cell>
          <cell r="F654" t="str">
            <v>8920</v>
          </cell>
        </row>
        <row r="655">
          <cell r="D655" t="str">
            <v>Paper Goods Machine Setters, Operators, and Tenders</v>
          </cell>
          <cell r="E655" t="str">
            <v>51-9196</v>
          </cell>
          <cell r="F655" t="str">
            <v>8930</v>
          </cell>
        </row>
        <row r="656">
          <cell r="D656" t="str">
            <v>Tire Builders</v>
          </cell>
          <cell r="E656" t="str">
            <v>51-9197</v>
          </cell>
          <cell r="F656" t="str">
            <v>8940</v>
          </cell>
        </row>
        <row r="657">
          <cell r="D657" t="str">
            <v>Production Workers, All Other</v>
          </cell>
          <cell r="E657" t="str">
            <v>51-9199</v>
          </cell>
          <cell r="F657" t="str">
            <v>8965</v>
          </cell>
        </row>
        <row r="658">
          <cell r="D658" t="str">
            <v>Aircraft Cargo Handling Supervisors</v>
          </cell>
          <cell r="E658" t="str">
            <v>53-1011</v>
          </cell>
          <cell r="F658" t="str">
            <v>9000</v>
          </cell>
        </row>
        <row r="659">
          <cell r="D659" t="str">
            <v>First-Line Supervisors of Helpers, Laborers, and Material Movers, Hand</v>
          </cell>
          <cell r="E659" t="str">
            <v>53-1021</v>
          </cell>
          <cell r="F659" t="str">
            <v>9000</v>
          </cell>
        </row>
        <row r="660">
          <cell r="D660" t="str">
            <v>First-Line Supervisors of Transportation and Material-Moving Machine and Vehicle Operators</v>
          </cell>
          <cell r="E660" t="str">
            <v>53-1031</v>
          </cell>
          <cell r="F660" t="str">
            <v>9000</v>
          </cell>
        </row>
        <row r="661">
          <cell r="D661" t="str">
            <v>Flight Attendants</v>
          </cell>
          <cell r="E661" t="str">
            <v>53-2031</v>
          </cell>
          <cell r="F661" t="str">
            <v>9050</v>
          </cell>
        </row>
        <row r="662">
          <cell r="D662" t="str">
            <v>Ambulance Drivers and Attendants, Except Emergency Medical Technicians</v>
          </cell>
          <cell r="E662" t="str">
            <v>53-3011</v>
          </cell>
          <cell r="F662" t="str">
            <v>9110</v>
          </cell>
        </row>
        <row r="663">
          <cell r="D663" t="str">
            <v>Bus Drivers, Transit and Intercity</v>
          </cell>
          <cell r="E663" t="str">
            <v>53-3021</v>
          </cell>
          <cell r="F663" t="str">
            <v>9120</v>
          </cell>
        </row>
        <row r="664">
          <cell r="D664" t="str">
            <v>Bus Drivers, School or Special Client</v>
          </cell>
          <cell r="E664" t="str">
            <v>53-3022</v>
          </cell>
          <cell r="F664" t="str">
            <v>9120</v>
          </cell>
        </row>
        <row r="665">
          <cell r="D665" t="str">
            <v>Driver/Sales Workers</v>
          </cell>
          <cell r="E665" t="str">
            <v>53-3031</v>
          </cell>
          <cell r="F665" t="str">
            <v>9130</v>
          </cell>
        </row>
        <row r="666">
          <cell r="D666" t="str">
            <v>Heavy and Tractor-Trailer Truck Drivers</v>
          </cell>
          <cell r="E666" t="str">
            <v>53-3032</v>
          </cell>
          <cell r="F666" t="str">
            <v>9130</v>
          </cell>
        </row>
        <row r="667">
          <cell r="D667" t="str">
            <v>Light Truck or Delivery Services Drivers</v>
          </cell>
          <cell r="E667" t="str">
            <v>53-3033</v>
          </cell>
          <cell r="F667" t="str">
            <v>9130</v>
          </cell>
        </row>
        <row r="668">
          <cell r="D668" t="str">
            <v>Taxi Drivers and Chauffeurs</v>
          </cell>
          <cell r="E668" t="str">
            <v>53-3041</v>
          </cell>
          <cell r="F668" t="str">
            <v>9140</v>
          </cell>
        </row>
        <row r="669">
          <cell r="D669" t="str">
            <v>Motor Vehicle Operators, All Other</v>
          </cell>
          <cell r="E669" t="str">
            <v>53-3099</v>
          </cell>
          <cell r="F669" t="str">
            <v>9150</v>
          </cell>
        </row>
        <row r="670">
          <cell r="D670" t="str">
            <v>Locomotive Engineers</v>
          </cell>
          <cell r="E670" t="str">
            <v>53-4011</v>
          </cell>
          <cell r="F670" t="str">
            <v>9200</v>
          </cell>
        </row>
        <row r="671">
          <cell r="D671" t="str">
            <v>Locomotive Firers</v>
          </cell>
          <cell r="E671" t="str">
            <v>53-4012</v>
          </cell>
          <cell r="F671" t="str">
            <v>9200</v>
          </cell>
        </row>
        <row r="672">
          <cell r="D672" t="str">
            <v>Rail Yard Engineers, Dinkey Operators, and Hostlers</v>
          </cell>
          <cell r="E672" t="str">
            <v>53-4013</v>
          </cell>
          <cell r="F672" t="str">
            <v>9200</v>
          </cell>
        </row>
        <row r="673">
          <cell r="D673" t="str">
            <v>Railroad Brake, Signal, and Switch Operators</v>
          </cell>
          <cell r="E673" t="str">
            <v>53-4021</v>
          </cell>
          <cell r="F673" t="str">
            <v>9230</v>
          </cell>
        </row>
        <row r="674">
          <cell r="D674" t="str">
            <v>Railroad Conductors and Yardmasters</v>
          </cell>
          <cell r="E674" t="str">
            <v>53-4031</v>
          </cell>
          <cell r="F674" t="str">
            <v>9240</v>
          </cell>
        </row>
        <row r="675">
          <cell r="D675" t="str">
            <v>Subway and Streetcar Operators</v>
          </cell>
          <cell r="E675" t="str">
            <v>53-4041</v>
          </cell>
          <cell r="F675" t="str">
            <v>9260</v>
          </cell>
        </row>
        <row r="676">
          <cell r="D676" t="str">
            <v>Rail Transportation Workers, All Other</v>
          </cell>
          <cell r="E676" t="str">
            <v>53-4099</v>
          </cell>
          <cell r="F676" t="str">
            <v>9260</v>
          </cell>
        </row>
        <row r="677">
          <cell r="D677" t="str">
            <v>Sailors and Marine Oilers</v>
          </cell>
          <cell r="E677" t="str">
            <v>53-5011</v>
          </cell>
          <cell r="F677" t="str">
            <v>9300</v>
          </cell>
        </row>
        <row r="678">
          <cell r="D678" t="str">
            <v>Captains, Mates, and Pilots of Water Vessels</v>
          </cell>
          <cell r="E678" t="str">
            <v>53-5021</v>
          </cell>
          <cell r="F678" t="str">
            <v>9310</v>
          </cell>
        </row>
        <row r="679">
          <cell r="D679" t="str">
            <v>Motorboat Operators</v>
          </cell>
          <cell r="E679" t="str">
            <v>53-5022</v>
          </cell>
          <cell r="F679" t="str">
            <v>9310</v>
          </cell>
        </row>
        <row r="680">
          <cell r="D680" t="str">
            <v>Ship Engineers</v>
          </cell>
          <cell r="E680" t="str">
            <v>53-5031</v>
          </cell>
          <cell r="F680" t="str">
            <v>9300</v>
          </cell>
        </row>
        <row r="681">
          <cell r="D681" t="str">
            <v>Bridge and Lock Tenders</v>
          </cell>
          <cell r="E681" t="str">
            <v>53-6011</v>
          </cell>
          <cell r="F681" t="str">
            <v>9420</v>
          </cell>
        </row>
        <row r="682">
          <cell r="D682" t="str">
            <v>Parking Lot Attendants</v>
          </cell>
          <cell r="E682" t="str">
            <v>53-6021</v>
          </cell>
          <cell r="F682" t="str">
            <v>9350</v>
          </cell>
        </row>
        <row r="683">
          <cell r="D683" t="str">
            <v>Traffic Technicians</v>
          </cell>
          <cell r="E683" t="str">
            <v>53-6041</v>
          </cell>
          <cell r="F683" t="str">
            <v>9420</v>
          </cell>
        </row>
        <row r="684">
          <cell r="D684" t="str">
            <v>Transportation Attendants, Except Flight Attendants</v>
          </cell>
          <cell r="E684" t="str">
            <v>53-6061</v>
          </cell>
          <cell r="F684" t="str">
            <v>9415</v>
          </cell>
        </row>
        <row r="685">
          <cell r="D685" t="str">
            <v>Transportation Workers, All Other</v>
          </cell>
          <cell r="E685" t="str">
            <v>53-6099</v>
          </cell>
          <cell r="F685" t="str">
            <v>9420</v>
          </cell>
        </row>
        <row r="686">
          <cell r="D686" t="str">
            <v>Conveyor Operators and Tenders</v>
          </cell>
          <cell r="E686" t="str">
            <v>53-7011</v>
          </cell>
          <cell r="F686" t="str">
            <v>9560</v>
          </cell>
        </row>
        <row r="687">
          <cell r="D687" t="str">
            <v>Hoist and Winch Operators</v>
          </cell>
          <cell r="E687" t="str">
            <v>53-7041</v>
          </cell>
          <cell r="F687" t="str">
            <v>9560</v>
          </cell>
        </row>
        <row r="688">
          <cell r="D688" t="str">
            <v>Industrial Truck and Tractor Operators</v>
          </cell>
          <cell r="E688" t="str">
            <v>53-7051</v>
          </cell>
          <cell r="F688" t="str">
            <v>9600</v>
          </cell>
        </row>
        <row r="689">
          <cell r="D689" t="str">
            <v>Packers and Packagers, Hand</v>
          </cell>
          <cell r="E689" t="str">
            <v>53-7064</v>
          </cell>
          <cell r="F689" t="str">
            <v>9640</v>
          </cell>
        </row>
        <row r="690">
          <cell r="D690" t="str">
            <v>Gas Compressor and Gas Pumping Station Operators</v>
          </cell>
          <cell r="E690" t="str">
            <v>53-7071</v>
          </cell>
          <cell r="F690" t="str">
            <v>9650</v>
          </cell>
        </row>
        <row r="691">
          <cell r="D691" t="str">
            <v>Pump Operators, Except Wellhead Pumpers</v>
          </cell>
          <cell r="E691" t="str">
            <v>53-7072</v>
          </cell>
          <cell r="F691" t="str">
            <v>9650</v>
          </cell>
        </row>
        <row r="692">
          <cell r="D692" t="str">
            <v>Wellhead Pumpers</v>
          </cell>
          <cell r="E692" t="str">
            <v>53-7073</v>
          </cell>
          <cell r="F692" t="str">
            <v>9650</v>
          </cell>
        </row>
        <row r="693">
          <cell r="D693" t="str">
            <v>Mine Shuttle Car Operators</v>
          </cell>
          <cell r="E693" t="str">
            <v>53-7111</v>
          </cell>
          <cell r="F693" t="str">
            <v>9750</v>
          </cell>
        </row>
        <row r="694">
          <cell r="D694" t="str">
            <v>Tank Car, Truck, and Ship Loaders</v>
          </cell>
          <cell r="E694" t="str">
            <v>53-7121</v>
          </cell>
          <cell r="F694" t="str">
            <v>9750</v>
          </cell>
        </row>
        <row r="695">
          <cell r="D695" t="str">
            <v>Material Moving Workers, All Other</v>
          </cell>
          <cell r="E695" t="str">
            <v>53-7199</v>
          </cell>
          <cell r="F695" t="str">
            <v>9750</v>
          </cell>
        </row>
        <row r="696">
          <cell r="D696" t="str">
            <v>First-Line Supervisors of Landscaping, Lawn Service, and Groundskeeping Workers</v>
          </cell>
          <cell r="E696" t="str">
            <v>37-1012</v>
          </cell>
          <cell r="F696" t="str">
            <v>4210</v>
          </cell>
        </row>
        <row r="697">
          <cell r="D697" t="str">
            <v>Landscaping and Groundskeeping Workers</v>
          </cell>
          <cell r="E697" t="str">
            <v>37-3011</v>
          </cell>
          <cell r="F697" t="str">
            <v>4250</v>
          </cell>
        </row>
        <row r="698">
          <cell r="D698" t="str">
            <v>Pesticide Handlers, Sprayers, and Applicators, Vegetation</v>
          </cell>
          <cell r="E698" t="str">
            <v>37-3012</v>
          </cell>
          <cell r="F698" t="str">
            <v>4250</v>
          </cell>
        </row>
        <row r="699">
          <cell r="D699" t="str">
            <v>Tree Trimmers and Pruners</v>
          </cell>
          <cell r="E699" t="str">
            <v>37-3013</v>
          </cell>
          <cell r="F699" t="str">
            <v>4250</v>
          </cell>
        </row>
        <row r="700">
          <cell r="D700" t="str">
            <v>Grounds Maintenance Workers, All Other</v>
          </cell>
          <cell r="E700" t="str">
            <v>37-3019</v>
          </cell>
          <cell r="F700" t="str">
            <v>4250</v>
          </cell>
        </row>
        <row r="701">
          <cell r="D701" t="str">
            <v>Nonfarm Animal Caretakers</v>
          </cell>
          <cell r="E701" t="str">
            <v>39-2021</v>
          </cell>
          <cell r="F701" t="str">
            <v>4350</v>
          </cell>
        </row>
        <row r="702">
          <cell r="D702" t="str">
            <v>First-Line Supervisors of Farming, Fishing, and Forestry Workers</v>
          </cell>
          <cell r="E702" t="str">
            <v>45-1011</v>
          </cell>
          <cell r="F702" t="str">
            <v>6005</v>
          </cell>
        </row>
        <row r="703">
          <cell r="D703" t="str">
            <v>Animal Breeders</v>
          </cell>
          <cell r="E703" t="str">
            <v>45-2021</v>
          </cell>
          <cell r="F703" t="str">
            <v>6050</v>
          </cell>
        </row>
        <row r="704">
          <cell r="D704" t="str">
            <v>Agricultural Equipment Operators</v>
          </cell>
          <cell r="E704" t="str">
            <v>45-2091</v>
          </cell>
          <cell r="F704" t="str">
            <v>6050</v>
          </cell>
        </row>
        <row r="705">
          <cell r="D705" t="str">
            <v>Farmworkers and Laborers, Crop, Nursery, and Greenhouse</v>
          </cell>
          <cell r="E705" t="str">
            <v>45-2092</v>
          </cell>
          <cell r="F705" t="str">
            <v>6050</v>
          </cell>
        </row>
        <row r="706">
          <cell r="D706" t="str">
            <v>Farmworkers, Farm, Ranch, and Aquacultural Animals</v>
          </cell>
          <cell r="E706" t="str">
            <v>45-2093</v>
          </cell>
          <cell r="F706" t="str">
            <v>6050</v>
          </cell>
        </row>
        <row r="707">
          <cell r="D707" t="str">
            <v>Agricultural Workers, All Other</v>
          </cell>
          <cell r="E707" t="str">
            <v>45-2099</v>
          </cell>
          <cell r="F707" t="str">
            <v>6050</v>
          </cell>
        </row>
        <row r="708">
          <cell r="D708" t="str">
            <v>Fishers and Related Fishing Workers</v>
          </cell>
          <cell r="E708" t="str">
            <v>45-3011</v>
          </cell>
          <cell r="F708" t="str">
            <v>6100</v>
          </cell>
        </row>
        <row r="709">
          <cell r="D709" t="str">
            <v>Hunters and Trappers</v>
          </cell>
          <cell r="E709" t="str">
            <v>45-3021</v>
          </cell>
          <cell r="F709" t="str">
            <v>6100</v>
          </cell>
        </row>
        <row r="710">
          <cell r="D710" t="str">
            <v>Forest and Conservation Workers</v>
          </cell>
          <cell r="E710" t="str">
            <v>45-4011</v>
          </cell>
          <cell r="F710" t="str">
            <v>6120</v>
          </cell>
        </row>
        <row r="711">
          <cell r="D711" t="str">
            <v>Fallers</v>
          </cell>
          <cell r="E711" t="str">
            <v>45-4021</v>
          </cell>
          <cell r="F711" t="str">
            <v>6130</v>
          </cell>
        </row>
        <row r="712">
          <cell r="D712" t="str">
            <v>Logging Equipment Operators</v>
          </cell>
          <cell r="E712" t="str">
            <v>45-4022</v>
          </cell>
          <cell r="F712" t="str">
            <v>6130</v>
          </cell>
        </row>
        <row r="713">
          <cell r="D713" t="str">
            <v>Log Graders and Scalers</v>
          </cell>
          <cell r="E713" t="str">
            <v>45-4023</v>
          </cell>
          <cell r="F713" t="str">
            <v>6130</v>
          </cell>
        </row>
        <row r="714">
          <cell r="D714" t="str">
            <v>Logging Workers, All Other</v>
          </cell>
          <cell r="E714" t="str">
            <v>45-4029</v>
          </cell>
          <cell r="F714" t="str">
            <v>6130</v>
          </cell>
        </row>
        <row r="715">
          <cell r="D715" t="str">
            <v>Construction Laborers</v>
          </cell>
          <cell r="E715" t="str">
            <v>47-2061</v>
          </cell>
          <cell r="F715" t="str">
            <v>6260</v>
          </cell>
        </row>
        <row r="716">
          <cell r="D716" t="str">
            <v>Helpers--Brickmasons, Blockmasons, Stonemasons, and Tile and Marble Setters</v>
          </cell>
          <cell r="E716" t="str">
            <v>47-3011</v>
          </cell>
          <cell r="F716" t="str">
            <v>6600</v>
          </cell>
        </row>
        <row r="717">
          <cell r="D717" t="str">
            <v>Helpers--Carpenters</v>
          </cell>
          <cell r="E717" t="str">
            <v>47-3012</v>
          </cell>
          <cell r="F717" t="str">
            <v>6600</v>
          </cell>
        </row>
        <row r="718">
          <cell r="D718" t="str">
            <v>Helpers--Electricians</v>
          </cell>
          <cell r="E718" t="str">
            <v>47-3013</v>
          </cell>
          <cell r="F718" t="str">
            <v>6600</v>
          </cell>
        </row>
        <row r="719">
          <cell r="D719" t="str">
            <v>Helpers--Painters, Paperhangers, Plasterers, and Stucco Masons</v>
          </cell>
          <cell r="E719" t="str">
            <v>47-3014</v>
          </cell>
          <cell r="F719" t="str">
            <v>6600</v>
          </cell>
        </row>
        <row r="720">
          <cell r="D720" t="str">
            <v>Helpers--Pipelayers, Plumbers, Pipefitters, and Steamfitters</v>
          </cell>
          <cell r="E720" t="str">
            <v>47-3015</v>
          </cell>
          <cell r="F720" t="str">
            <v>6600</v>
          </cell>
        </row>
        <row r="721">
          <cell r="D721" t="str">
            <v>Helpers--Roofers</v>
          </cell>
          <cell r="E721" t="str">
            <v>47-3016</v>
          </cell>
          <cell r="F721" t="str">
            <v>6600</v>
          </cell>
        </row>
        <row r="722">
          <cell r="D722" t="str">
            <v>Helpers, Construction Trades, All Other</v>
          </cell>
          <cell r="E722" t="str">
            <v>47-3019</v>
          </cell>
          <cell r="F722" t="str">
            <v>6600</v>
          </cell>
        </row>
        <row r="723">
          <cell r="D723" t="str">
            <v>Helpers--Installation, Maintenance, and Repair Workers</v>
          </cell>
          <cell r="E723" t="str">
            <v>49-9098</v>
          </cell>
          <cell r="F723" t="str">
            <v>7610</v>
          </cell>
        </row>
        <row r="724">
          <cell r="D724" t="str">
            <v>Helpers--Production Workers</v>
          </cell>
          <cell r="E724" t="str">
            <v>51-9198</v>
          </cell>
          <cell r="F724" t="str">
            <v>8950</v>
          </cell>
        </row>
        <row r="725">
          <cell r="D725" t="str">
            <v>Automotive and Watercraft Service Attendants</v>
          </cell>
          <cell r="E725" t="str">
            <v>53-6031</v>
          </cell>
          <cell r="F725" t="str">
            <v>9360</v>
          </cell>
        </row>
        <row r="726">
          <cell r="D726" t="str">
            <v>Cleaners of Vehicles and Equipment</v>
          </cell>
          <cell r="E726" t="str">
            <v>53-7061</v>
          </cell>
          <cell r="F726" t="str">
            <v>9610</v>
          </cell>
        </row>
        <row r="727">
          <cell r="D727" t="str">
            <v>Laborers and Freight, Stock, and Material Movers, Hand</v>
          </cell>
          <cell r="E727" t="str">
            <v>53-7062</v>
          </cell>
          <cell r="F727" t="str">
            <v>9620</v>
          </cell>
        </row>
        <row r="728">
          <cell r="D728" t="str">
            <v>Machine Feeders and Offbearers</v>
          </cell>
          <cell r="E728" t="str">
            <v>53-7063</v>
          </cell>
          <cell r="F728" t="str">
            <v>9630</v>
          </cell>
        </row>
        <row r="729">
          <cell r="D729" t="str">
            <v>Refuse and Recyclable Material Collectors</v>
          </cell>
          <cell r="E729" t="str">
            <v>53-7081</v>
          </cell>
          <cell r="F729" t="str">
            <v>9720</v>
          </cell>
        </row>
        <row r="730">
          <cell r="D730" t="str">
            <v>Home Health Aides</v>
          </cell>
          <cell r="E730" t="str">
            <v>31-1011</v>
          </cell>
          <cell r="F730" t="str">
            <v>3600</v>
          </cell>
        </row>
        <row r="731">
          <cell r="D731" t="str">
            <v>Psychiatric Aides</v>
          </cell>
          <cell r="E731" t="str">
            <v>31-1013</v>
          </cell>
          <cell r="F731" t="str">
            <v>3600</v>
          </cell>
        </row>
        <row r="732">
          <cell r="D732" t="str">
            <v>Nursing Assistants</v>
          </cell>
          <cell r="E732" t="str">
            <v>31-1014</v>
          </cell>
          <cell r="F732" t="str">
            <v>3600</v>
          </cell>
        </row>
        <row r="733">
          <cell r="D733" t="str">
            <v>Orderlies</v>
          </cell>
          <cell r="E733" t="str">
            <v>31-1015</v>
          </cell>
          <cell r="F733" t="str">
            <v>3600</v>
          </cell>
        </row>
        <row r="734">
          <cell r="D734" t="str">
            <v>Occupational Therapy Assistants</v>
          </cell>
          <cell r="E734" t="str">
            <v>31-2011</v>
          </cell>
          <cell r="F734" t="str">
            <v>3610</v>
          </cell>
        </row>
        <row r="735">
          <cell r="D735" t="str">
            <v>Occupational Therapy Aides</v>
          </cell>
          <cell r="E735" t="str">
            <v>31-2012</v>
          </cell>
          <cell r="F735" t="str">
            <v>3610</v>
          </cell>
        </row>
        <row r="736">
          <cell r="D736" t="str">
            <v>Physical Therapist Assistants</v>
          </cell>
          <cell r="E736" t="str">
            <v>31-2021</v>
          </cell>
          <cell r="F736" t="str">
            <v>3620</v>
          </cell>
        </row>
        <row r="737">
          <cell r="D737" t="str">
            <v>Physical Therapist Aides</v>
          </cell>
          <cell r="E737" t="str">
            <v>31-2022</v>
          </cell>
          <cell r="F737" t="str">
            <v>3620</v>
          </cell>
        </row>
        <row r="738">
          <cell r="D738" t="str">
            <v>Massage Therapists</v>
          </cell>
          <cell r="E738" t="str">
            <v>31-9011</v>
          </cell>
          <cell r="F738" t="str">
            <v>3630</v>
          </cell>
        </row>
        <row r="739">
          <cell r="D739" t="str">
            <v>Dental Assistants</v>
          </cell>
          <cell r="E739" t="str">
            <v>31-9091</v>
          </cell>
          <cell r="F739" t="str">
            <v>3640</v>
          </cell>
        </row>
        <row r="740">
          <cell r="D740" t="str">
            <v>Medical Assistants</v>
          </cell>
          <cell r="E740" t="str">
            <v>31-9092</v>
          </cell>
          <cell r="F740" t="str">
            <v>3645</v>
          </cell>
        </row>
        <row r="741">
          <cell r="D741" t="str">
            <v>Medical Equipment Preparers</v>
          </cell>
          <cell r="E741" t="str">
            <v>31-9093</v>
          </cell>
          <cell r="F741" t="str">
            <v>3655</v>
          </cell>
        </row>
        <row r="742">
          <cell r="D742" t="str">
            <v>Pharmacy Aides</v>
          </cell>
          <cell r="E742" t="str">
            <v>31-9095</v>
          </cell>
          <cell r="F742" t="str">
            <v>3647</v>
          </cell>
        </row>
        <row r="743">
          <cell r="D743" t="str">
            <v>Veterinary Assistants and Laboreratory Animal Caretakers</v>
          </cell>
          <cell r="E743" t="str">
            <v>31-9096</v>
          </cell>
          <cell r="F743" t="str">
            <v>3648</v>
          </cell>
        </row>
        <row r="744">
          <cell r="D744" t="str">
            <v>Phlebotomists</v>
          </cell>
          <cell r="E744" t="str">
            <v>31-9097</v>
          </cell>
          <cell r="F744" t="str">
            <v>3649</v>
          </cell>
        </row>
        <row r="745">
          <cell r="D745" t="str">
            <v>Healthcare Support Workers, All Other</v>
          </cell>
          <cell r="E745" t="str">
            <v>31-9099</v>
          </cell>
          <cell r="F745" t="str">
            <v>3655</v>
          </cell>
        </row>
        <row r="746">
          <cell r="D746" t="str">
            <v>First-Line Supervisors of Correctional Officers</v>
          </cell>
          <cell r="E746" t="str">
            <v>33-1011</v>
          </cell>
          <cell r="F746" t="str">
            <v>3700</v>
          </cell>
        </row>
        <row r="747">
          <cell r="D747" t="str">
            <v>First-Line Supervisors of Police and Detectives</v>
          </cell>
          <cell r="E747" t="str">
            <v>33-1012</v>
          </cell>
          <cell r="F747" t="str">
            <v>3710</v>
          </cell>
        </row>
        <row r="748">
          <cell r="D748" t="str">
            <v>First-Line Supervisors of Fire Fighting and Prevention Workers</v>
          </cell>
          <cell r="E748" t="str">
            <v>33-1021</v>
          </cell>
          <cell r="F748" t="str">
            <v>3720</v>
          </cell>
        </row>
        <row r="749">
          <cell r="D749" t="str">
            <v>First-Line Supervisors of Protective Service Workers, All Other</v>
          </cell>
          <cell r="E749" t="str">
            <v>33-1099</v>
          </cell>
          <cell r="F749" t="str">
            <v>3730</v>
          </cell>
        </row>
        <row r="750">
          <cell r="D750" t="str">
            <v>Firefighters</v>
          </cell>
          <cell r="E750" t="str">
            <v>33-2011</v>
          </cell>
          <cell r="F750" t="str">
            <v>3740</v>
          </cell>
        </row>
        <row r="751">
          <cell r="D751" t="str">
            <v>Fire Inspectors and Investigators</v>
          </cell>
          <cell r="E751" t="str">
            <v>33-2021</v>
          </cell>
          <cell r="F751" t="str">
            <v>3750</v>
          </cell>
        </row>
        <row r="752">
          <cell r="D752" t="str">
            <v>Forest Fire Inspectors and Prevention Specialists</v>
          </cell>
          <cell r="E752" t="str">
            <v>33-2022</v>
          </cell>
          <cell r="F752" t="str">
            <v>3750</v>
          </cell>
        </row>
        <row r="753">
          <cell r="D753" t="str">
            <v>Bailiffs</v>
          </cell>
          <cell r="E753" t="str">
            <v>33-3011</v>
          </cell>
          <cell r="F753" t="str">
            <v>3800</v>
          </cell>
        </row>
        <row r="754">
          <cell r="D754" t="str">
            <v>Correctional Officers and Jailers</v>
          </cell>
          <cell r="E754" t="str">
            <v>33-3012</v>
          </cell>
          <cell r="F754" t="str">
            <v>3800</v>
          </cell>
        </row>
        <row r="755">
          <cell r="D755" t="str">
            <v>Detectives and Criminal Investigators</v>
          </cell>
          <cell r="E755" t="str">
            <v>33-3021</v>
          </cell>
          <cell r="F755" t="str">
            <v>3820</v>
          </cell>
        </row>
        <row r="756">
          <cell r="D756" t="str">
            <v>Fish and Game Wardens</v>
          </cell>
          <cell r="E756" t="str">
            <v>33-3031</v>
          </cell>
          <cell r="F756" t="str">
            <v>3840</v>
          </cell>
        </row>
        <row r="757">
          <cell r="D757" t="str">
            <v>Parking Enforcement Workers</v>
          </cell>
          <cell r="E757" t="str">
            <v>33-3041</v>
          </cell>
          <cell r="F757" t="str">
            <v>3840</v>
          </cell>
        </row>
        <row r="758">
          <cell r="D758" t="str">
            <v>Police and Sheriff's Patrol Officers</v>
          </cell>
          <cell r="E758" t="str">
            <v>33-3051</v>
          </cell>
          <cell r="F758" t="str">
            <v>3850</v>
          </cell>
        </row>
        <row r="759">
          <cell r="D759" t="str">
            <v>Transit and Railroad Police</v>
          </cell>
          <cell r="E759" t="str">
            <v>33-3052</v>
          </cell>
          <cell r="F759" t="str">
            <v>3850</v>
          </cell>
        </row>
        <row r="760">
          <cell r="D760" t="str">
            <v>Animal Control Workers</v>
          </cell>
          <cell r="E760" t="str">
            <v>33-9011</v>
          </cell>
          <cell r="F760" t="str">
            <v>3900</v>
          </cell>
        </row>
        <row r="761">
          <cell r="D761" t="str">
            <v>Private Detectives and Investigators</v>
          </cell>
          <cell r="E761" t="str">
            <v>33-9021</v>
          </cell>
          <cell r="F761" t="str">
            <v>3910</v>
          </cell>
        </row>
        <row r="762">
          <cell r="D762" t="str">
            <v>Gaming Surveillance Officers and Gaming Investigators</v>
          </cell>
          <cell r="E762" t="str">
            <v>33-9031</v>
          </cell>
          <cell r="F762" t="str">
            <v>3930</v>
          </cell>
        </row>
        <row r="763">
          <cell r="D763" t="str">
            <v>Security Guards</v>
          </cell>
          <cell r="E763" t="str">
            <v>33-9032</v>
          </cell>
          <cell r="F763" t="str">
            <v>3930</v>
          </cell>
        </row>
        <row r="764">
          <cell r="D764" t="str">
            <v>Crossing Guards</v>
          </cell>
          <cell r="E764" t="str">
            <v>33-9091</v>
          </cell>
          <cell r="F764" t="str">
            <v>3940</v>
          </cell>
        </row>
        <row r="765">
          <cell r="D765" t="str">
            <v>Lifeguards, Ski Patrol, and Other Recreational Protective Service Workers</v>
          </cell>
          <cell r="E765" t="str">
            <v>33-9092</v>
          </cell>
          <cell r="F765" t="str">
            <v>3955</v>
          </cell>
        </row>
        <row r="766">
          <cell r="D766" t="str">
            <v>Transportation Security Screeners</v>
          </cell>
          <cell r="E766" t="str">
            <v>33-9093</v>
          </cell>
          <cell r="F766" t="str">
            <v>3945</v>
          </cell>
        </row>
        <row r="767">
          <cell r="D767" t="str">
            <v>Protective Service Workers, All Other</v>
          </cell>
          <cell r="E767" t="str">
            <v>33-9099</v>
          </cell>
          <cell r="F767" t="str">
            <v>3955</v>
          </cell>
        </row>
        <row r="768">
          <cell r="D768" t="str">
            <v>Chefs and Head Cooks</v>
          </cell>
          <cell r="E768" t="str">
            <v>35-1011</v>
          </cell>
          <cell r="F768" t="str">
            <v>4000</v>
          </cell>
        </row>
        <row r="769">
          <cell r="D769" t="str">
            <v>First-Line Supervisors of Food Preparation and Serving Workers</v>
          </cell>
          <cell r="E769" t="str">
            <v>35-1012</v>
          </cell>
          <cell r="F769" t="str">
            <v>4010</v>
          </cell>
        </row>
        <row r="770">
          <cell r="D770" t="str">
            <v>Cooks, Fast Food</v>
          </cell>
          <cell r="E770" t="str">
            <v>35-2011</v>
          </cell>
          <cell r="F770" t="str">
            <v>4020</v>
          </cell>
        </row>
        <row r="771">
          <cell r="D771" t="str">
            <v>Cooks, Institution and Cafeteria</v>
          </cell>
          <cell r="E771" t="str">
            <v>35-2012</v>
          </cell>
          <cell r="F771" t="str">
            <v>4020</v>
          </cell>
        </row>
        <row r="772">
          <cell r="D772" t="str">
            <v>Cooks, Private Household</v>
          </cell>
          <cell r="E772" t="str">
            <v>35-2013</v>
          </cell>
          <cell r="F772" t="str">
            <v>4020</v>
          </cell>
        </row>
        <row r="773">
          <cell r="D773" t="str">
            <v>Cooks, Restaurant</v>
          </cell>
          <cell r="E773" t="str">
            <v>35-2014</v>
          </cell>
          <cell r="F773" t="str">
            <v>4020</v>
          </cell>
        </row>
        <row r="774">
          <cell r="D774" t="str">
            <v>Cooks, Short Order</v>
          </cell>
          <cell r="E774" t="str">
            <v>35-2015</v>
          </cell>
          <cell r="F774" t="str">
            <v>4020</v>
          </cell>
        </row>
        <row r="775">
          <cell r="D775" t="str">
            <v>Cooks, All Other</v>
          </cell>
          <cell r="E775" t="str">
            <v>35-2019</v>
          </cell>
          <cell r="F775" t="str">
            <v>4020</v>
          </cell>
        </row>
        <row r="776">
          <cell r="D776" t="str">
            <v>Food Preparation Workers</v>
          </cell>
          <cell r="E776" t="str">
            <v>35-2021</v>
          </cell>
          <cell r="F776" t="str">
            <v>4030</v>
          </cell>
        </row>
        <row r="777">
          <cell r="D777" t="str">
            <v>Bartenders</v>
          </cell>
          <cell r="E777" t="str">
            <v>35-3011</v>
          </cell>
          <cell r="F777" t="str">
            <v>4040</v>
          </cell>
        </row>
        <row r="778">
          <cell r="D778" t="str">
            <v>Combined Food Preparation and Serving Workers, Including Fast Food</v>
          </cell>
          <cell r="E778" t="str">
            <v>35-3021</v>
          </cell>
          <cell r="F778" t="str">
            <v>4050</v>
          </cell>
        </row>
        <row r="779">
          <cell r="D779" t="str">
            <v>Counter Attendants, Cafeteria, Food Concession, and Coffee Shop</v>
          </cell>
          <cell r="E779" t="str">
            <v>35-3022</v>
          </cell>
          <cell r="F779" t="str">
            <v>4060</v>
          </cell>
        </row>
        <row r="780">
          <cell r="D780" t="str">
            <v>Waiters and Waitresses</v>
          </cell>
          <cell r="E780" t="str">
            <v>35-3031</v>
          </cell>
          <cell r="F780" t="str">
            <v>4110</v>
          </cell>
        </row>
        <row r="781">
          <cell r="D781" t="str">
            <v>Food Servers, Nonrestaurant</v>
          </cell>
          <cell r="E781" t="str">
            <v>35-3041</v>
          </cell>
          <cell r="F781" t="str">
            <v>4120</v>
          </cell>
        </row>
        <row r="782">
          <cell r="D782" t="str">
            <v>Dining Room and Cafeteria Attendants and Bartender Helpers</v>
          </cell>
          <cell r="E782" t="str">
            <v>35-9011</v>
          </cell>
          <cell r="F782" t="str">
            <v>4130</v>
          </cell>
        </row>
        <row r="783">
          <cell r="D783" t="str">
            <v>Dishwashers</v>
          </cell>
          <cell r="E783" t="str">
            <v>35-9021</v>
          </cell>
          <cell r="F783" t="str">
            <v>4140</v>
          </cell>
        </row>
        <row r="784">
          <cell r="D784" t="str">
            <v>Hosts and Hostesses, Restaurant, Lounge, and Coffee Shop</v>
          </cell>
          <cell r="E784" t="str">
            <v>35-9031</v>
          </cell>
          <cell r="F784" t="str">
            <v>4150</v>
          </cell>
        </row>
        <row r="785">
          <cell r="D785" t="str">
            <v>Food Preparation and Serving Related Workers, All Other</v>
          </cell>
          <cell r="E785" t="str">
            <v>35-9099</v>
          </cell>
          <cell r="F785" t="str">
            <v>4130</v>
          </cell>
        </row>
        <row r="786">
          <cell r="D786" t="str">
            <v>First-Line Supervisors of Housekeeping and Janitorial Workers</v>
          </cell>
          <cell r="E786" t="str">
            <v>37-1011</v>
          </cell>
          <cell r="F786" t="str">
            <v>4200</v>
          </cell>
        </row>
        <row r="787">
          <cell r="D787" t="str">
            <v>Janitors and Cleaners, Except Maids and Housekeeping Cleaners</v>
          </cell>
          <cell r="E787" t="str">
            <v>37-2011</v>
          </cell>
          <cell r="F787" t="str">
            <v>4220</v>
          </cell>
        </row>
        <row r="788">
          <cell r="D788" t="str">
            <v>Maids and Housekeeping Cleaners</v>
          </cell>
          <cell r="E788" t="str">
            <v>37-2012</v>
          </cell>
          <cell r="F788" t="str">
            <v>4230</v>
          </cell>
        </row>
        <row r="789">
          <cell r="D789" t="str">
            <v>Building Cleaning Workers, All Other</v>
          </cell>
          <cell r="E789" t="str">
            <v>37-2019</v>
          </cell>
          <cell r="F789" t="str">
            <v>4220</v>
          </cell>
        </row>
        <row r="790">
          <cell r="D790" t="str">
            <v>Pest Control Workers</v>
          </cell>
          <cell r="E790" t="str">
            <v>37-2021</v>
          </cell>
          <cell r="F790" t="str">
            <v>4240</v>
          </cell>
        </row>
        <row r="791">
          <cell r="D791" t="str">
            <v>Gaming Supervisors</v>
          </cell>
          <cell r="E791" t="str">
            <v>39-1011</v>
          </cell>
          <cell r="F791" t="str">
            <v>4300</v>
          </cell>
        </row>
        <row r="792">
          <cell r="D792" t="str">
            <v>Slot Supervisors</v>
          </cell>
          <cell r="E792" t="str">
            <v>39-1012</v>
          </cell>
          <cell r="F792" t="str">
            <v>4300</v>
          </cell>
        </row>
        <row r="793">
          <cell r="D793" t="str">
            <v>First-Line Supervisors of Personal Service Workers</v>
          </cell>
          <cell r="E793" t="str">
            <v>39-1021</v>
          </cell>
          <cell r="F793" t="str">
            <v>4320</v>
          </cell>
        </row>
        <row r="794">
          <cell r="D794" t="str">
            <v>Gaming Dealers</v>
          </cell>
          <cell r="E794" t="str">
            <v>39-3011</v>
          </cell>
          <cell r="F794" t="str">
            <v>4400</v>
          </cell>
        </row>
        <row r="795">
          <cell r="D795" t="str">
            <v>Gaming and Sports Book Writers and Runners</v>
          </cell>
          <cell r="E795" t="str">
            <v>39-3012</v>
          </cell>
          <cell r="F795" t="str">
            <v>4400</v>
          </cell>
        </row>
        <row r="796">
          <cell r="D796" t="str">
            <v>Gaming Service Workers, All Other</v>
          </cell>
          <cell r="E796" t="str">
            <v>39-3019</v>
          </cell>
          <cell r="F796" t="str">
            <v>4400</v>
          </cell>
        </row>
        <row r="797">
          <cell r="D797" t="str">
            <v>Motion Picture Projectionists</v>
          </cell>
          <cell r="E797" t="str">
            <v>39-3021</v>
          </cell>
          <cell r="F797" t="str">
            <v>4410</v>
          </cell>
        </row>
        <row r="798">
          <cell r="D798" t="str">
            <v>Ushers, Lobby Attendants, and Ticket Takers</v>
          </cell>
          <cell r="E798" t="str">
            <v>39-3031</v>
          </cell>
          <cell r="F798" t="str">
            <v>4420</v>
          </cell>
        </row>
        <row r="799">
          <cell r="D799" t="str">
            <v>Amusement and Recreation Attendants</v>
          </cell>
          <cell r="E799" t="str">
            <v>39-3091</v>
          </cell>
          <cell r="F799" t="str">
            <v>4430</v>
          </cell>
        </row>
        <row r="800">
          <cell r="D800" t="str">
            <v>Costume Attendants</v>
          </cell>
          <cell r="E800" t="str">
            <v>39-3092</v>
          </cell>
          <cell r="F800" t="str">
            <v>4430</v>
          </cell>
        </row>
        <row r="801">
          <cell r="D801" t="str">
            <v>Locker Room, Coatroom, and Dressing Room Attendants</v>
          </cell>
          <cell r="E801" t="str">
            <v>39-3093</v>
          </cell>
          <cell r="F801" t="str">
            <v>4430</v>
          </cell>
        </row>
        <row r="802">
          <cell r="D802" t="str">
            <v>Entertainment Attendants and Related Workers, All Other</v>
          </cell>
          <cell r="E802" t="str">
            <v>39-3099</v>
          </cell>
          <cell r="F802" t="str">
            <v>4430</v>
          </cell>
        </row>
        <row r="803">
          <cell r="D803" t="str">
            <v>Embalmers</v>
          </cell>
          <cell r="E803" t="str">
            <v>39-4011</v>
          </cell>
          <cell r="F803" t="str">
            <v>4460</v>
          </cell>
        </row>
        <row r="804">
          <cell r="D804" t="str">
            <v>Funeral Attendants</v>
          </cell>
          <cell r="E804" t="str">
            <v>39-4021</v>
          </cell>
          <cell r="F804" t="str">
            <v>4460</v>
          </cell>
        </row>
        <row r="805">
          <cell r="D805" t="str">
            <v>Barbers</v>
          </cell>
          <cell r="E805" t="str">
            <v>39-5011</v>
          </cell>
          <cell r="F805" t="str">
            <v>4500</v>
          </cell>
        </row>
        <row r="806">
          <cell r="D806" t="str">
            <v>Hairdressers, Hairstylists, and Cosmetologists</v>
          </cell>
          <cell r="E806" t="str">
            <v>39-5012</v>
          </cell>
          <cell r="F806" t="str">
            <v>4510</v>
          </cell>
        </row>
        <row r="807">
          <cell r="D807" t="str">
            <v>Makeup Artists, Theatrical and Performance</v>
          </cell>
          <cell r="E807" t="str">
            <v>39-5091</v>
          </cell>
          <cell r="F807" t="str">
            <v>4520</v>
          </cell>
        </row>
        <row r="808">
          <cell r="D808" t="str">
            <v>Manicurists and Pedicurists</v>
          </cell>
          <cell r="E808" t="str">
            <v>39-5092</v>
          </cell>
          <cell r="F808" t="str">
            <v>4520</v>
          </cell>
        </row>
        <row r="809">
          <cell r="D809" t="str">
            <v>Shampooers</v>
          </cell>
          <cell r="E809" t="str">
            <v>39-5093</v>
          </cell>
          <cell r="F809" t="str">
            <v>4520</v>
          </cell>
        </row>
        <row r="810">
          <cell r="D810" t="str">
            <v>Skincare Specialists</v>
          </cell>
          <cell r="E810" t="str">
            <v>39-5094</v>
          </cell>
          <cell r="F810" t="str">
            <v>4520</v>
          </cell>
        </row>
        <row r="811">
          <cell r="D811" t="str">
            <v>Baggage Porters and Bellhops</v>
          </cell>
          <cell r="E811" t="str">
            <v>39-6011</v>
          </cell>
          <cell r="F811" t="str">
            <v>4530</v>
          </cell>
        </row>
        <row r="812">
          <cell r="D812" t="str">
            <v>Concierges</v>
          </cell>
          <cell r="E812" t="str">
            <v>39-6012</v>
          </cell>
          <cell r="F812" t="str">
            <v>4530</v>
          </cell>
        </row>
        <row r="813">
          <cell r="D813" t="str">
            <v>Tour Guides and Escorts</v>
          </cell>
          <cell r="E813" t="str">
            <v>39-7011</v>
          </cell>
          <cell r="F813" t="str">
            <v>4540</v>
          </cell>
        </row>
        <row r="814">
          <cell r="D814" t="str">
            <v>Travel Guides</v>
          </cell>
          <cell r="E814" t="str">
            <v>39-7012</v>
          </cell>
          <cell r="F814" t="str">
            <v>4540</v>
          </cell>
        </row>
        <row r="815">
          <cell r="D815" t="str">
            <v>Childcare Workers</v>
          </cell>
          <cell r="E815" t="str">
            <v>39-9011</v>
          </cell>
          <cell r="F815" t="str">
            <v>4600</v>
          </cell>
        </row>
        <row r="816">
          <cell r="D816" t="str">
            <v>Personal Care Aides</v>
          </cell>
          <cell r="E816" t="str">
            <v>39-9021</v>
          </cell>
          <cell r="F816" t="str">
            <v>4610</v>
          </cell>
        </row>
        <row r="817">
          <cell r="D817" t="str">
            <v>Fitness Trainers and Aerobics Instructors</v>
          </cell>
          <cell r="E817" t="str">
            <v>39-9031</v>
          </cell>
          <cell r="F817" t="str">
            <v>4620</v>
          </cell>
        </row>
        <row r="818">
          <cell r="D818" t="str">
            <v>Recreation Workers</v>
          </cell>
          <cell r="E818" t="str">
            <v>39-9032</v>
          </cell>
          <cell r="F818" t="str">
            <v>4620</v>
          </cell>
        </row>
        <row r="819">
          <cell r="D819" t="str">
            <v>Residential Advisors</v>
          </cell>
          <cell r="E819" t="str">
            <v>39-9041</v>
          </cell>
          <cell r="F819" t="str">
            <v>4640</v>
          </cell>
        </row>
        <row r="820">
          <cell r="D820" t="str">
            <v>Personal Care and Service Workers, All Other</v>
          </cell>
          <cell r="E820" t="str">
            <v>39-9099</v>
          </cell>
          <cell r="F820" t="str">
            <v>4650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eoc.gov/employers/eeo4survey/e4instruct.cfm" TargetMode="External"/><Relationship Id="rId1" Type="http://schemas.openxmlformats.org/officeDocument/2006/relationships/hyperlink" Target="https://www.transit.dot.gov/sites/fta.dot.gov/(See%20http/::www.eeoc.gov:policy:docs:qanda_clarify_procedures.html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2"/>
  <sheetViews>
    <sheetView zoomScaleNormal="100" zoomScalePageLayoutView="55" workbookViewId="0">
      <selection activeCell="A11" sqref="A11"/>
    </sheetView>
  </sheetViews>
  <sheetFormatPr defaultColWidth="11.5703125" defaultRowHeight="15" x14ac:dyDescent="0.2"/>
  <cols>
    <col min="1" max="1" width="77" style="1" customWidth="1"/>
  </cols>
  <sheetData>
    <row r="1" spans="1:1" ht="180" x14ac:dyDescent="0.2">
      <c r="A1" s="39" t="s">
        <v>37</v>
      </c>
    </row>
    <row r="2" spans="1:1" x14ac:dyDescent="0.2">
      <c r="A2" s="40" t="s">
        <v>33</v>
      </c>
    </row>
    <row r="3" spans="1:1" ht="6" customHeight="1" x14ac:dyDescent="0.2">
      <c r="A3" s="40"/>
    </row>
    <row r="4" spans="1:1" ht="28.15" customHeight="1" x14ac:dyDescent="0.2">
      <c r="A4" s="39" t="s">
        <v>32</v>
      </c>
    </row>
    <row r="5" spans="1:1" ht="13.15" customHeight="1" x14ac:dyDescent="0.2">
      <c r="A5" s="39"/>
    </row>
    <row r="6" spans="1:1" ht="18" customHeight="1" x14ac:dyDescent="0.2">
      <c r="A6" s="39"/>
    </row>
    <row r="7" spans="1:1" ht="18" customHeight="1" x14ac:dyDescent="0.2">
      <c r="A7" s="40" t="s">
        <v>34</v>
      </c>
    </row>
    <row r="8" spans="1:1" ht="10.9" customHeight="1" x14ac:dyDescent="0.2">
      <c r="A8" s="40"/>
    </row>
    <row r="9" spans="1:1" ht="55.15" customHeight="1" x14ac:dyDescent="0.2">
      <c r="A9" s="39" t="s">
        <v>38</v>
      </c>
    </row>
    <row r="10" spans="1:1" ht="67.900000000000006" customHeight="1" x14ac:dyDescent="0.2">
      <c r="A10" s="39" t="s">
        <v>36</v>
      </c>
    </row>
    <row r="11" spans="1:1" ht="76.150000000000006" customHeight="1" x14ac:dyDescent="0.2">
      <c r="A11" s="39" t="s">
        <v>31</v>
      </c>
    </row>
    <row r="12" spans="1:1" ht="64.150000000000006" customHeight="1" x14ac:dyDescent="0.2">
      <c r="A12" s="39" t="s">
        <v>35</v>
      </c>
    </row>
  </sheetData>
  <sheetProtection password="8C10" sheet="1" objects="1" scenarios="1"/>
  <phoneticPr fontId="1" type="noConversion"/>
  <hyperlinks>
    <hyperlink ref="A2" r:id="rId1"/>
    <hyperlink ref="A7" r:id="rId2"/>
  </hyperlinks>
  <pageMargins left="0.75" right="0.75" top="1" bottom="1" header="0.5" footer="0.5"/>
  <pageSetup fitToHeight="0" orientation="landscape" horizontalDpi="1200" verticalDpi="1200" r:id="rId3"/>
  <headerFooter>
    <oddHeader>&amp;C&amp;"Arial,Bold"&amp;12&amp;K003366Instructions for Adverse Impact Analysis Worksheets</oddHeader>
  </headerFooter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zoomScaleNormal="100" zoomScaleSheetLayoutView="100" zoomScalePageLayoutView="98" workbookViewId="0">
      <pane ySplit="2" topLeftCell="A3" activePane="bottomLeft" state="frozen"/>
      <selection pane="bottomLeft" activeCell="D4" sqref="D4"/>
    </sheetView>
  </sheetViews>
  <sheetFormatPr defaultColWidth="9" defaultRowHeight="15" x14ac:dyDescent="0.2"/>
  <cols>
    <col min="1" max="1" width="36.42578125" style="4" bestFit="1" customWidth="1"/>
    <col min="2" max="17" width="10.7109375" style="19" customWidth="1"/>
    <col min="18" max="18" width="15.7109375" style="1" customWidth="1"/>
    <col min="19" max="16384" width="9" style="1"/>
  </cols>
  <sheetData>
    <row r="1" spans="1:19" ht="15" customHeight="1" x14ac:dyDescent="0.25">
      <c r="A1" s="60" t="s">
        <v>23</v>
      </c>
      <c r="B1" s="56" t="s">
        <v>12</v>
      </c>
      <c r="C1" s="57"/>
      <c r="D1" s="62" t="s">
        <v>4</v>
      </c>
      <c r="E1" s="63"/>
      <c r="F1" s="56" t="s">
        <v>6</v>
      </c>
      <c r="G1" s="57"/>
      <c r="H1" s="56" t="s">
        <v>2</v>
      </c>
      <c r="I1" s="57"/>
      <c r="J1" s="56" t="s">
        <v>9</v>
      </c>
      <c r="K1" s="57"/>
      <c r="L1" s="56" t="s">
        <v>3</v>
      </c>
      <c r="M1" s="57"/>
      <c r="N1" s="56" t="s">
        <v>5</v>
      </c>
      <c r="O1" s="57"/>
      <c r="P1" s="56" t="s">
        <v>7</v>
      </c>
      <c r="Q1" s="57"/>
    </row>
    <row r="2" spans="1:19" ht="18" customHeight="1" x14ac:dyDescent="0.25">
      <c r="A2" s="61"/>
      <c r="B2" s="30" t="s">
        <v>0</v>
      </c>
      <c r="C2" s="31" t="s">
        <v>1</v>
      </c>
      <c r="D2" s="23" t="s">
        <v>7</v>
      </c>
      <c r="E2" s="24" t="s">
        <v>13</v>
      </c>
      <c r="F2" s="23" t="s">
        <v>7</v>
      </c>
      <c r="G2" s="24" t="s">
        <v>13</v>
      </c>
      <c r="H2" s="23" t="s">
        <v>7</v>
      </c>
      <c r="I2" s="24" t="s">
        <v>13</v>
      </c>
      <c r="J2" s="23" t="s">
        <v>7</v>
      </c>
      <c r="K2" s="24" t="s">
        <v>13</v>
      </c>
      <c r="L2" s="23" t="s">
        <v>7</v>
      </c>
      <c r="M2" s="24" t="s">
        <v>13</v>
      </c>
      <c r="N2" s="23" t="s">
        <v>7</v>
      </c>
      <c r="O2" s="24" t="s">
        <v>13</v>
      </c>
      <c r="P2" s="23" t="s">
        <v>7</v>
      </c>
      <c r="Q2" s="24" t="s">
        <v>13</v>
      </c>
    </row>
    <row r="3" spans="1:19" ht="15.75" x14ac:dyDescent="0.25">
      <c r="A3" s="47" t="s">
        <v>24</v>
      </c>
      <c r="B3" s="9"/>
      <c r="C3" s="9"/>
      <c r="D3" s="9"/>
      <c r="E3" s="41"/>
      <c r="F3" s="41"/>
      <c r="G3" s="41"/>
      <c r="H3" s="41"/>
      <c r="I3" s="41"/>
      <c r="J3" s="41"/>
      <c r="K3" s="42"/>
      <c r="L3" s="41"/>
      <c r="M3" s="41"/>
      <c r="N3" s="41"/>
      <c r="O3" s="41"/>
      <c r="P3" s="41"/>
      <c r="Q3" s="41"/>
    </row>
    <row r="4" spans="1:19" ht="15.75" x14ac:dyDescent="0.25">
      <c r="A4" s="37" t="s">
        <v>14</v>
      </c>
      <c r="B4" s="32">
        <f>D4+F4+H4+J4+L4+N4+P4</f>
        <v>0</v>
      </c>
      <c r="C4" s="32">
        <f>E4+G4+I4+K4+M4+O4+Q4</f>
        <v>0</v>
      </c>
      <c r="D4" s="15"/>
      <c r="E4" s="15"/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26" t="s">
        <v>10</v>
      </c>
      <c r="S4" s="27"/>
    </row>
    <row r="5" spans="1:19" ht="15.75" x14ac:dyDescent="0.25">
      <c r="A5" s="37" t="s">
        <v>19</v>
      </c>
      <c r="B5" s="32">
        <f>D5+F5+H5+J5+L5+N5+P5</f>
        <v>0</v>
      </c>
      <c r="C5" s="32">
        <f>E5+G5+I5+K5+M5+O5+Q5</f>
        <v>0</v>
      </c>
      <c r="D5" s="15"/>
      <c r="E5" s="15"/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26" t="s">
        <v>10</v>
      </c>
      <c r="S5" s="22"/>
    </row>
    <row r="6" spans="1:19" x14ac:dyDescent="0.2">
      <c r="A6" s="49" t="s">
        <v>16</v>
      </c>
      <c r="B6" s="33" t="str">
        <f>IF(B4=0,"N/A",IF(B4&lt;&gt;0,B5/B4,0))</f>
        <v>N/A</v>
      </c>
      <c r="C6" s="33" t="str">
        <f>IF(C4=0,"N/A",IF(C4&lt;&gt;0,C5/C4,0))</f>
        <v>N/A</v>
      </c>
      <c r="D6" s="34" t="str">
        <f>IF(D4=0,"N/A",IF(D4/($B4+$C4)&lt;0.02,"N/A",IF(D4&lt;&gt;0,D5/D4,0)))</f>
        <v>N/A</v>
      </c>
      <c r="E6" s="34" t="str">
        <f t="shared" ref="E6:Q6" si="0">IF(E4=0,"N/A",IF(E4/($B4+$C4)&lt;0.02,"N/A",IF(E4&lt;&gt;0,E5/E4,0)))</f>
        <v>N/A</v>
      </c>
      <c r="F6" s="34" t="str">
        <f t="shared" si="0"/>
        <v>N/A</v>
      </c>
      <c r="G6" s="34" t="str">
        <f t="shared" si="0"/>
        <v>N/A</v>
      </c>
      <c r="H6" s="34" t="str">
        <f t="shared" si="0"/>
        <v>N/A</v>
      </c>
      <c r="I6" s="34" t="str">
        <f t="shared" si="0"/>
        <v>N/A</v>
      </c>
      <c r="J6" s="34" t="str">
        <f t="shared" si="0"/>
        <v>N/A</v>
      </c>
      <c r="K6" s="34" t="str">
        <f t="shared" si="0"/>
        <v>N/A</v>
      </c>
      <c r="L6" s="34" t="str">
        <f t="shared" si="0"/>
        <v>N/A</v>
      </c>
      <c r="M6" s="34" t="str">
        <f t="shared" si="0"/>
        <v>N/A</v>
      </c>
      <c r="N6" s="34" t="str">
        <f t="shared" si="0"/>
        <v>N/A</v>
      </c>
      <c r="O6" s="34" t="str">
        <f t="shared" si="0"/>
        <v>N/A</v>
      </c>
      <c r="P6" s="34" t="str">
        <f t="shared" si="0"/>
        <v>N/A</v>
      </c>
      <c r="Q6" s="34" t="str">
        <f t="shared" si="0"/>
        <v>N/A</v>
      </c>
      <c r="R6" s="8"/>
      <c r="S6" s="22"/>
    </row>
    <row r="7" spans="1:19" ht="15" customHeight="1" x14ac:dyDescent="0.2">
      <c r="A7" s="49" t="s">
        <v>17</v>
      </c>
      <c r="B7" s="35" t="str">
        <f>IF(B4=0,"N/A",IF(B6=0,"NA",B6/MAX($B6:$C6)))</f>
        <v>N/A</v>
      </c>
      <c r="C7" s="35" t="str">
        <f>IF(C4=0,"N/A",IF(C6=0,"NA",C6/MAX($B6:$C6)))</f>
        <v>N/A</v>
      </c>
      <c r="D7" s="34" t="str">
        <f>IF(($B5+$C5)=0,"N/A",IF(D4=0,"N/A",IF(D4/($B4+$C4)&lt;0.02,"N/A",D6/MAX($D6:$Q6))))</f>
        <v>N/A</v>
      </c>
      <c r="E7" s="34" t="str">
        <f t="shared" ref="E7:Q7" si="1">IF(($B5+$C5)=0,"N/A",IF(E4=0,"N/A",IF(E4/($B4+$C4)&lt;0.02,"N/A",E6/MAX($D6:$Q6))))</f>
        <v>N/A</v>
      </c>
      <c r="F7" s="34" t="str">
        <f t="shared" si="1"/>
        <v>N/A</v>
      </c>
      <c r="G7" s="34" t="str">
        <f t="shared" si="1"/>
        <v>N/A</v>
      </c>
      <c r="H7" s="34" t="str">
        <f t="shared" si="1"/>
        <v>N/A</v>
      </c>
      <c r="I7" s="34" t="str">
        <f t="shared" si="1"/>
        <v>N/A</v>
      </c>
      <c r="J7" s="34" t="str">
        <f t="shared" si="1"/>
        <v>N/A</v>
      </c>
      <c r="K7" s="34" t="str">
        <f t="shared" si="1"/>
        <v>N/A</v>
      </c>
      <c r="L7" s="34" t="str">
        <f t="shared" si="1"/>
        <v>N/A</v>
      </c>
      <c r="M7" s="34" t="str">
        <f t="shared" si="1"/>
        <v>N/A</v>
      </c>
      <c r="N7" s="34" t="str">
        <f t="shared" si="1"/>
        <v>N/A</v>
      </c>
      <c r="O7" s="34" t="str">
        <f t="shared" si="1"/>
        <v>N/A</v>
      </c>
      <c r="P7" s="34" t="str">
        <f t="shared" si="1"/>
        <v>N/A</v>
      </c>
      <c r="Q7" s="34" t="str">
        <f t="shared" si="1"/>
        <v>N/A</v>
      </c>
      <c r="R7" s="8"/>
      <c r="S7" s="22"/>
    </row>
    <row r="8" spans="1:19" ht="15" customHeight="1" x14ac:dyDescent="0.25">
      <c r="A8" s="49" t="s">
        <v>18</v>
      </c>
      <c r="B8" s="36" t="str">
        <f>IF(B4=0,"N/A",IF(B7&lt;0.8,"Yes","No"))</f>
        <v>N/A</v>
      </c>
      <c r="C8" s="36" t="str">
        <f>IF(C4=0,"N/A",IF(C7&lt;0.8,"Yes","No"))</f>
        <v>N/A</v>
      </c>
      <c r="D8" s="36" t="str">
        <f>IF(D4=0,"N/A",IF(D4/($B4+$C4)&lt;0.02,"N/A",IF(D7&lt;0.8,"Yes","No")))</f>
        <v>N/A</v>
      </c>
      <c r="E8" s="36" t="str">
        <f t="shared" ref="E8:Q8" si="2">IF(E4=0,"N/A",IF(E4/($B4+$C4)&lt;0.02,"N/A",IF(E7&lt;0.8,"Yes","No")))</f>
        <v>N/A</v>
      </c>
      <c r="F8" s="36" t="str">
        <f t="shared" si="2"/>
        <v>N/A</v>
      </c>
      <c r="G8" s="36" t="str">
        <f t="shared" si="2"/>
        <v>N/A</v>
      </c>
      <c r="H8" s="36" t="str">
        <f t="shared" si="2"/>
        <v>N/A</v>
      </c>
      <c r="I8" s="36" t="str">
        <f t="shared" si="2"/>
        <v>N/A</v>
      </c>
      <c r="J8" s="36" t="str">
        <f t="shared" si="2"/>
        <v>N/A</v>
      </c>
      <c r="K8" s="36" t="str">
        <f t="shared" si="2"/>
        <v>N/A</v>
      </c>
      <c r="L8" s="36" t="str">
        <f t="shared" si="2"/>
        <v>N/A</v>
      </c>
      <c r="M8" s="36" t="str">
        <f t="shared" si="2"/>
        <v>N/A</v>
      </c>
      <c r="N8" s="36" t="str">
        <f t="shared" si="2"/>
        <v>N/A</v>
      </c>
      <c r="O8" s="36" t="str">
        <f t="shared" si="2"/>
        <v>N/A</v>
      </c>
      <c r="P8" s="36" t="str">
        <f t="shared" si="2"/>
        <v>N/A</v>
      </c>
      <c r="Q8" s="36" t="str">
        <f t="shared" si="2"/>
        <v>N/A</v>
      </c>
      <c r="R8" s="26"/>
      <c r="S8" s="27"/>
    </row>
    <row r="9" spans="1:19" ht="10.15" customHeight="1" x14ac:dyDescent="0.2">
      <c r="A9" s="1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22"/>
      <c r="S9" s="22"/>
    </row>
    <row r="10" spans="1:19" ht="15.75" x14ac:dyDescent="0.25">
      <c r="A10" s="48" t="s">
        <v>25</v>
      </c>
      <c r="B10" s="10"/>
      <c r="C10" s="10"/>
      <c r="D10" s="10"/>
      <c r="E10" s="43"/>
      <c r="F10" s="43"/>
      <c r="G10" s="43"/>
      <c r="H10" s="43"/>
      <c r="I10" s="43"/>
      <c r="J10" s="43"/>
      <c r="K10" s="44"/>
      <c r="L10" s="43"/>
      <c r="M10" s="43"/>
      <c r="N10" s="43"/>
      <c r="O10" s="43"/>
      <c r="P10" s="43"/>
      <c r="Q10" s="43"/>
    </row>
    <row r="11" spans="1:19" ht="15" customHeight="1" x14ac:dyDescent="0.25">
      <c r="A11" s="37" t="s">
        <v>14</v>
      </c>
      <c r="B11" s="32">
        <f>D11+F11+H11+J11+L11+N11+P11</f>
        <v>0</v>
      </c>
      <c r="C11" s="32">
        <f>E11+G11+I11+K11+M11+O11+Q11</f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6" t="s">
        <v>10</v>
      </c>
      <c r="S11" s="27"/>
    </row>
    <row r="12" spans="1:19" ht="15" customHeight="1" x14ac:dyDescent="0.25">
      <c r="A12" s="37" t="s">
        <v>19</v>
      </c>
      <c r="B12" s="32">
        <f>D12+F12+H12+J12+L12+N12+P12</f>
        <v>0</v>
      </c>
      <c r="C12" s="32">
        <f>E12+G12+I12+K12+M12+O12+Q12</f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26" t="s">
        <v>10</v>
      </c>
      <c r="S12" s="22"/>
    </row>
    <row r="13" spans="1:19" ht="15" customHeight="1" x14ac:dyDescent="0.25">
      <c r="A13" s="49" t="s">
        <v>16</v>
      </c>
      <c r="B13" s="33" t="str">
        <f>IF(B11=0,"N/A",IF(B11&lt;&gt;0,B12/B11,0))</f>
        <v>N/A</v>
      </c>
      <c r="C13" s="33" t="str">
        <f>IF(C11=0,"N/A",IF(C11&lt;&gt;0,C12/C11,0))</f>
        <v>N/A</v>
      </c>
      <c r="D13" s="34" t="str">
        <f>IF(D11=0,"N/A",IF(D11/($B11+$C11)&lt;0.02,"N/A",IF(D11&lt;&gt;0,D12/D11,0)))</f>
        <v>N/A</v>
      </c>
      <c r="E13" s="34" t="str">
        <f t="shared" ref="E13" si="3">IF(E11=0,"N/A",IF(E11/($B11+$C11)&lt;0.02,"N/A",IF(E11&lt;&gt;0,E12/E11,0)))</f>
        <v>N/A</v>
      </c>
      <c r="F13" s="34" t="str">
        <f t="shared" ref="F13" si="4">IF(F11=0,"N/A",IF(F11/($B11+$C11)&lt;0.02,"N/A",IF(F11&lt;&gt;0,F12/F11,0)))</f>
        <v>N/A</v>
      </c>
      <c r="G13" s="34" t="str">
        <f t="shared" ref="G13" si="5">IF(G11=0,"N/A",IF(G11/($B11+$C11)&lt;0.02,"N/A",IF(G11&lt;&gt;0,G12/G11,0)))</f>
        <v>N/A</v>
      </c>
      <c r="H13" s="34" t="str">
        <f t="shared" ref="H13" si="6">IF(H11=0,"N/A",IF(H11/($B11+$C11)&lt;0.02,"N/A",IF(H11&lt;&gt;0,H12/H11,0)))</f>
        <v>N/A</v>
      </c>
      <c r="I13" s="34" t="str">
        <f t="shared" ref="I13" si="7">IF(I11=0,"N/A",IF(I11/($B11+$C11)&lt;0.02,"N/A",IF(I11&lt;&gt;0,I12/I11,0)))</f>
        <v>N/A</v>
      </c>
      <c r="J13" s="34" t="str">
        <f t="shared" ref="J13" si="8">IF(J11=0,"N/A",IF(J11/($B11+$C11)&lt;0.02,"N/A",IF(J11&lt;&gt;0,J12/J11,0)))</f>
        <v>N/A</v>
      </c>
      <c r="K13" s="34" t="str">
        <f t="shared" ref="K13" si="9">IF(K11=0,"N/A",IF(K11/($B11+$C11)&lt;0.02,"N/A",IF(K11&lt;&gt;0,K12/K11,0)))</f>
        <v>N/A</v>
      </c>
      <c r="L13" s="34" t="str">
        <f t="shared" ref="L13" si="10">IF(L11=0,"N/A",IF(L11/($B11+$C11)&lt;0.02,"N/A",IF(L11&lt;&gt;0,L12/L11,0)))</f>
        <v>N/A</v>
      </c>
      <c r="M13" s="34" t="str">
        <f t="shared" ref="M13" si="11">IF(M11=0,"N/A",IF(M11/($B11+$C11)&lt;0.02,"N/A",IF(M11&lt;&gt;0,M12/M11,0)))</f>
        <v>N/A</v>
      </c>
      <c r="N13" s="34" t="str">
        <f t="shared" ref="N13" si="12">IF(N11=0,"N/A",IF(N11/($B11+$C11)&lt;0.02,"N/A",IF(N11&lt;&gt;0,N12/N11,0)))</f>
        <v>N/A</v>
      </c>
      <c r="O13" s="34" t="str">
        <f t="shared" ref="O13" si="13">IF(O11=0,"N/A",IF(O11/($B11+$C11)&lt;0.02,"N/A",IF(O11&lt;&gt;0,O12/O11,0)))</f>
        <v>N/A</v>
      </c>
      <c r="P13" s="34" t="str">
        <f t="shared" ref="P13" si="14">IF(P11=0,"N/A",IF(P11/($B11+$C11)&lt;0.02,"N/A",IF(P11&lt;&gt;0,P12/P11,0)))</f>
        <v>N/A</v>
      </c>
      <c r="Q13" s="34" t="str">
        <f t="shared" ref="Q13" si="15">IF(Q11=0,"N/A",IF(Q11/($B11+$C11)&lt;0.02,"N/A",IF(Q11&lt;&gt;0,Q12/Q11,0)))</f>
        <v>N/A</v>
      </c>
      <c r="R13" s="8"/>
      <c r="S13" s="27"/>
    </row>
    <row r="14" spans="1:19" ht="15" customHeight="1" x14ac:dyDescent="0.2">
      <c r="A14" s="49" t="s">
        <v>17</v>
      </c>
      <c r="B14" s="35" t="str">
        <f>IF(B11=0,"N/A",IF(B13=0,"NA",B13/MAX($B13:$C13)))</f>
        <v>N/A</v>
      </c>
      <c r="C14" s="35" t="str">
        <f>IF(C11=0,"N/A",IF(C13=0,"NA",C13/MAX($B13:$C13)))</f>
        <v>N/A</v>
      </c>
      <c r="D14" s="34" t="str">
        <f>IF(($B12+$C12)=0,"N/A",IF(D11=0,"N/A",IF(D11/($B11+$C11)&lt;0.02,"N/A",D13/MAX($D13:$Q13))))</f>
        <v>N/A</v>
      </c>
      <c r="E14" s="34" t="str">
        <f t="shared" ref="E14" si="16">IF(($B12+$C12)=0,"N/A",IF(E11=0,"N/A",IF(E11/($B11+$C11)&lt;0.02,"N/A",E13/MAX($D13:$Q13))))</f>
        <v>N/A</v>
      </c>
      <c r="F14" s="34" t="str">
        <f t="shared" ref="F14" si="17">IF(($B12+$C12)=0,"N/A",IF(F11=0,"N/A",IF(F11/($B11+$C11)&lt;0.02,"N/A",F13/MAX($D13:$Q13))))</f>
        <v>N/A</v>
      </c>
      <c r="G14" s="34" t="str">
        <f t="shared" ref="G14" si="18">IF(($B12+$C12)=0,"N/A",IF(G11=0,"N/A",IF(G11/($B11+$C11)&lt;0.02,"N/A",G13/MAX($D13:$Q13))))</f>
        <v>N/A</v>
      </c>
      <c r="H14" s="34" t="str">
        <f t="shared" ref="H14" si="19">IF(($B12+$C12)=0,"N/A",IF(H11=0,"N/A",IF(H11/($B11+$C11)&lt;0.02,"N/A",H13/MAX($D13:$Q13))))</f>
        <v>N/A</v>
      </c>
      <c r="I14" s="34" t="str">
        <f t="shared" ref="I14" si="20">IF(($B12+$C12)=0,"N/A",IF(I11=0,"N/A",IF(I11/($B11+$C11)&lt;0.02,"N/A",I13/MAX($D13:$Q13))))</f>
        <v>N/A</v>
      </c>
      <c r="J14" s="34" t="str">
        <f t="shared" ref="J14" si="21">IF(($B12+$C12)=0,"N/A",IF(J11=0,"N/A",IF(J11/($B11+$C11)&lt;0.02,"N/A",J13/MAX($D13:$Q13))))</f>
        <v>N/A</v>
      </c>
      <c r="K14" s="34" t="str">
        <f t="shared" ref="K14" si="22">IF(($B12+$C12)=0,"N/A",IF(K11=0,"N/A",IF(K11/($B11+$C11)&lt;0.02,"N/A",K13/MAX($D13:$Q13))))</f>
        <v>N/A</v>
      </c>
      <c r="L14" s="34" t="str">
        <f t="shared" ref="L14" si="23">IF(($B12+$C12)=0,"N/A",IF(L11=0,"N/A",IF(L11/($B11+$C11)&lt;0.02,"N/A",L13/MAX($D13:$Q13))))</f>
        <v>N/A</v>
      </c>
      <c r="M14" s="34" t="str">
        <f t="shared" ref="M14" si="24">IF(($B12+$C12)=0,"N/A",IF(M11=0,"N/A",IF(M11/($B11+$C11)&lt;0.02,"N/A",M13/MAX($D13:$Q13))))</f>
        <v>N/A</v>
      </c>
      <c r="N14" s="34" t="str">
        <f t="shared" ref="N14" si="25">IF(($B12+$C12)=0,"N/A",IF(N11=0,"N/A",IF(N11/($B11+$C11)&lt;0.02,"N/A",N13/MAX($D13:$Q13))))</f>
        <v>N/A</v>
      </c>
      <c r="O14" s="34" t="str">
        <f t="shared" ref="O14" si="26">IF(($B12+$C12)=0,"N/A",IF(O11=0,"N/A",IF(O11/($B11+$C11)&lt;0.02,"N/A",O13/MAX($D13:$Q13))))</f>
        <v>N/A</v>
      </c>
      <c r="P14" s="34" t="str">
        <f t="shared" ref="P14" si="27">IF(($B12+$C12)=0,"N/A",IF(P11=0,"N/A",IF(P11/($B11+$C11)&lt;0.02,"N/A",P13/MAX($D13:$Q13))))</f>
        <v>N/A</v>
      </c>
      <c r="Q14" s="34" t="str">
        <f t="shared" ref="Q14" si="28">IF(($B12+$C12)=0,"N/A",IF(Q11=0,"N/A",IF(Q11/($B11+$C11)&lt;0.02,"N/A",Q13/MAX($D13:$Q13))))</f>
        <v>N/A</v>
      </c>
      <c r="R14" s="8"/>
      <c r="S14" s="22"/>
    </row>
    <row r="15" spans="1:19" ht="15" customHeight="1" x14ac:dyDescent="0.25">
      <c r="A15" s="49" t="s">
        <v>18</v>
      </c>
      <c r="B15" s="36" t="str">
        <f>IF(B11=0,"N/A",IF(B14&lt;0.8,"Yes","No"))</f>
        <v>N/A</v>
      </c>
      <c r="C15" s="36" t="str">
        <f>IF(C11=0,"N/A",IF(C14&lt;0.8,"Yes","No"))</f>
        <v>N/A</v>
      </c>
      <c r="D15" s="36" t="str">
        <f>IF(D11=0,"N/A",IF(D11/($B11+$C11)&lt;0.02,"N/A",IF(D14&lt;0.8,"Yes","No")))</f>
        <v>N/A</v>
      </c>
      <c r="E15" s="36" t="str">
        <f t="shared" ref="E15" si="29">IF(E11=0,"N/A",IF(E11/($B11+$C11)&lt;0.02,"N/A",IF(E14&lt;0.8,"Yes","No")))</f>
        <v>N/A</v>
      </c>
      <c r="F15" s="36" t="str">
        <f t="shared" ref="F15" si="30">IF(F11=0,"N/A",IF(F11/($B11+$C11)&lt;0.02,"N/A",IF(F14&lt;0.8,"Yes","No")))</f>
        <v>N/A</v>
      </c>
      <c r="G15" s="36" t="str">
        <f t="shared" ref="G15" si="31">IF(G11=0,"N/A",IF(G11/($B11+$C11)&lt;0.02,"N/A",IF(G14&lt;0.8,"Yes","No")))</f>
        <v>N/A</v>
      </c>
      <c r="H15" s="36" t="str">
        <f t="shared" ref="H15" si="32">IF(H11=0,"N/A",IF(H11/($B11+$C11)&lt;0.02,"N/A",IF(H14&lt;0.8,"Yes","No")))</f>
        <v>N/A</v>
      </c>
      <c r="I15" s="36" t="str">
        <f t="shared" ref="I15" si="33">IF(I11=0,"N/A",IF(I11/($B11+$C11)&lt;0.02,"N/A",IF(I14&lt;0.8,"Yes","No")))</f>
        <v>N/A</v>
      </c>
      <c r="J15" s="36" t="str">
        <f t="shared" ref="J15" si="34">IF(J11=0,"N/A",IF(J11/($B11+$C11)&lt;0.02,"N/A",IF(J14&lt;0.8,"Yes","No")))</f>
        <v>N/A</v>
      </c>
      <c r="K15" s="36" t="str">
        <f t="shared" ref="K15" si="35">IF(K11=0,"N/A",IF(K11/($B11+$C11)&lt;0.02,"N/A",IF(K14&lt;0.8,"Yes","No")))</f>
        <v>N/A</v>
      </c>
      <c r="L15" s="36" t="str">
        <f t="shared" ref="L15" si="36">IF(L11=0,"N/A",IF(L11/($B11+$C11)&lt;0.02,"N/A",IF(L14&lt;0.8,"Yes","No")))</f>
        <v>N/A</v>
      </c>
      <c r="M15" s="36" t="str">
        <f t="shared" ref="M15" si="37">IF(M11=0,"N/A",IF(M11/($B11+$C11)&lt;0.02,"N/A",IF(M14&lt;0.8,"Yes","No")))</f>
        <v>N/A</v>
      </c>
      <c r="N15" s="36" t="str">
        <f t="shared" ref="N15" si="38">IF(N11=0,"N/A",IF(N11/($B11+$C11)&lt;0.02,"N/A",IF(N14&lt;0.8,"Yes","No")))</f>
        <v>N/A</v>
      </c>
      <c r="O15" s="36" t="str">
        <f t="shared" ref="O15" si="39">IF(O11=0,"N/A",IF(O11/($B11+$C11)&lt;0.02,"N/A",IF(O14&lt;0.8,"Yes","No")))</f>
        <v>N/A</v>
      </c>
      <c r="P15" s="36" t="str">
        <f t="shared" ref="P15" si="40">IF(P11=0,"N/A",IF(P11/($B11+$C11)&lt;0.02,"N/A",IF(P14&lt;0.8,"Yes","No")))</f>
        <v>N/A</v>
      </c>
      <c r="Q15" s="36" t="str">
        <f t="shared" ref="Q15" si="41">IF(Q11=0,"N/A",IF(Q11/($B11+$C11)&lt;0.02,"N/A",IF(Q14&lt;0.8,"Yes","No")))</f>
        <v>N/A</v>
      </c>
      <c r="R15" s="26"/>
      <c r="S15" s="22"/>
    </row>
    <row r="16" spans="1:19" ht="10.15" customHeight="1" x14ac:dyDescent="0.2">
      <c r="A16" s="1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9" ht="15.75" x14ac:dyDescent="0.25">
      <c r="A17" s="47" t="s">
        <v>26</v>
      </c>
      <c r="B17" s="9"/>
      <c r="C17" s="9"/>
      <c r="D17" s="9"/>
      <c r="E17" s="41"/>
      <c r="F17" s="41"/>
      <c r="G17" s="41"/>
      <c r="H17" s="41"/>
      <c r="I17" s="41"/>
      <c r="J17" s="41"/>
      <c r="K17" s="42"/>
      <c r="L17" s="41"/>
      <c r="M17" s="41"/>
      <c r="N17" s="41"/>
      <c r="O17" s="41"/>
      <c r="P17" s="41"/>
      <c r="Q17" s="41"/>
    </row>
    <row r="18" spans="1:19" ht="15" customHeight="1" x14ac:dyDescent="0.25">
      <c r="A18" s="37" t="s">
        <v>14</v>
      </c>
      <c r="B18" s="32">
        <f>D18+F18+H18+J18+L18+N18+P18</f>
        <v>0</v>
      </c>
      <c r="C18" s="32">
        <f>E18+G18+I18+K18+M18+O18+Q18</f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26" t="s">
        <v>10</v>
      </c>
      <c r="S18" s="27"/>
    </row>
    <row r="19" spans="1:19" ht="15" customHeight="1" x14ac:dyDescent="0.25">
      <c r="A19" s="37" t="s">
        <v>19</v>
      </c>
      <c r="B19" s="32">
        <f>D19+F19+H19+J19+L19+N19+P19</f>
        <v>0</v>
      </c>
      <c r="C19" s="32">
        <f>E19+G19+I19+K19+M19+O19+Q19</f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 t="s">
        <v>10</v>
      </c>
      <c r="S19" s="22"/>
    </row>
    <row r="20" spans="1:19" ht="15" customHeight="1" x14ac:dyDescent="0.25">
      <c r="A20" s="49" t="s">
        <v>16</v>
      </c>
      <c r="B20" s="33" t="str">
        <f>IF(B18=0,"N/A",IF(B18&lt;&gt;0,B19/B18,0))</f>
        <v>N/A</v>
      </c>
      <c r="C20" s="33" t="str">
        <f>IF(C18=0,"N/A",IF(C18&lt;&gt;0,C19/C18,0))</f>
        <v>N/A</v>
      </c>
      <c r="D20" s="34" t="str">
        <f>IF(D18=0,"N/A",IF(D18/($B18+$C18)&lt;0.02,"N/A",IF(D18&lt;&gt;0,D19/D18,0)))</f>
        <v>N/A</v>
      </c>
      <c r="E20" s="34" t="str">
        <f t="shared" ref="E20" si="42">IF(E18=0,"N/A",IF(E18/($B18+$C18)&lt;0.02,"N/A",IF(E18&lt;&gt;0,E19/E18,0)))</f>
        <v>N/A</v>
      </c>
      <c r="F20" s="34" t="str">
        <f t="shared" ref="F20" si="43">IF(F18=0,"N/A",IF(F18/($B18+$C18)&lt;0.02,"N/A",IF(F18&lt;&gt;0,F19/F18,0)))</f>
        <v>N/A</v>
      </c>
      <c r="G20" s="34" t="str">
        <f t="shared" ref="G20" si="44">IF(G18=0,"N/A",IF(G18/($B18+$C18)&lt;0.02,"N/A",IF(G18&lt;&gt;0,G19/G18,0)))</f>
        <v>N/A</v>
      </c>
      <c r="H20" s="34" t="str">
        <f t="shared" ref="H20" si="45">IF(H18=0,"N/A",IF(H18/($B18+$C18)&lt;0.02,"N/A",IF(H18&lt;&gt;0,H19/H18,0)))</f>
        <v>N/A</v>
      </c>
      <c r="I20" s="34" t="str">
        <f t="shared" ref="I20" si="46">IF(I18=0,"N/A",IF(I18/($B18+$C18)&lt;0.02,"N/A",IF(I18&lt;&gt;0,I19/I18,0)))</f>
        <v>N/A</v>
      </c>
      <c r="J20" s="34" t="str">
        <f t="shared" ref="J20" si="47">IF(J18=0,"N/A",IF(J18/($B18+$C18)&lt;0.02,"N/A",IF(J18&lt;&gt;0,J19/J18,0)))</f>
        <v>N/A</v>
      </c>
      <c r="K20" s="34" t="str">
        <f t="shared" ref="K20" si="48">IF(K18=0,"N/A",IF(K18/($B18+$C18)&lt;0.02,"N/A",IF(K18&lt;&gt;0,K19/K18,0)))</f>
        <v>N/A</v>
      </c>
      <c r="L20" s="34" t="str">
        <f t="shared" ref="L20" si="49">IF(L18=0,"N/A",IF(L18/($B18+$C18)&lt;0.02,"N/A",IF(L18&lt;&gt;0,L19/L18,0)))</f>
        <v>N/A</v>
      </c>
      <c r="M20" s="34" t="str">
        <f t="shared" ref="M20" si="50">IF(M18=0,"N/A",IF(M18/($B18+$C18)&lt;0.02,"N/A",IF(M18&lt;&gt;0,M19/M18,0)))</f>
        <v>N/A</v>
      </c>
      <c r="N20" s="34" t="str">
        <f t="shared" ref="N20" si="51">IF(N18=0,"N/A",IF(N18/($B18+$C18)&lt;0.02,"N/A",IF(N18&lt;&gt;0,N19/N18,0)))</f>
        <v>N/A</v>
      </c>
      <c r="O20" s="34" t="str">
        <f t="shared" ref="O20" si="52">IF(O18=0,"N/A",IF(O18/($B18+$C18)&lt;0.02,"N/A",IF(O18&lt;&gt;0,O19/O18,0)))</f>
        <v>N/A</v>
      </c>
      <c r="P20" s="34" t="str">
        <f t="shared" ref="P20" si="53">IF(P18=0,"N/A",IF(P18/($B18+$C18)&lt;0.02,"N/A",IF(P18&lt;&gt;0,P19/P18,0)))</f>
        <v>N/A</v>
      </c>
      <c r="Q20" s="34" t="str">
        <f t="shared" ref="Q20" si="54">IF(Q18=0,"N/A",IF(Q18/($B18+$C18)&lt;0.02,"N/A",IF(Q18&lt;&gt;0,Q19/Q18,0)))</f>
        <v>N/A</v>
      </c>
      <c r="R20" s="8"/>
      <c r="S20" s="27"/>
    </row>
    <row r="21" spans="1:19" ht="15" customHeight="1" x14ac:dyDescent="0.2">
      <c r="A21" s="49" t="s">
        <v>17</v>
      </c>
      <c r="B21" s="35" t="str">
        <f>IF(B18=0,"N/A",IF(B20=0,"NA",B20/MAX($B20:$C20)))</f>
        <v>N/A</v>
      </c>
      <c r="C21" s="35" t="str">
        <f>IF(C18=0,"N/A",IF(C20=0,"NA",C20/MAX($B20:$C20)))</f>
        <v>N/A</v>
      </c>
      <c r="D21" s="34" t="str">
        <f>IF(($B19+$C19)=0,"N/A",IF(D18=0,"N/A",IF(D18/($B18+$C18)&lt;0.02,"N/A",D20/MAX($D20:$Q20))))</f>
        <v>N/A</v>
      </c>
      <c r="E21" s="34" t="str">
        <f t="shared" ref="E21" si="55">IF(($B19+$C19)=0,"N/A",IF(E18=0,"N/A",IF(E18/($B18+$C18)&lt;0.02,"N/A",E20/MAX($D20:$Q20))))</f>
        <v>N/A</v>
      </c>
      <c r="F21" s="34" t="str">
        <f t="shared" ref="F21" si="56">IF(($B19+$C19)=0,"N/A",IF(F18=0,"N/A",IF(F18/($B18+$C18)&lt;0.02,"N/A",F20/MAX($D20:$Q20))))</f>
        <v>N/A</v>
      </c>
      <c r="G21" s="34" t="str">
        <f t="shared" ref="G21" si="57">IF(($B19+$C19)=0,"N/A",IF(G18=0,"N/A",IF(G18/($B18+$C18)&lt;0.02,"N/A",G20/MAX($D20:$Q20))))</f>
        <v>N/A</v>
      </c>
      <c r="H21" s="34" t="str">
        <f t="shared" ref="H21" si="58">IF(($B19+$C19)=0,"N/A",IF(H18=0,"N/A",IF(H18/($B18+$C18)&lt;0.02,"N/A",H20/MAX($D20:$Q20))))</f>
        <v>N/A</v>
      </c>
      <c r="I21" s="34" t="str">
        <f t="shared" ref="I21" si="59">IF(($B19+$C19)=0,"N/A",IF(I18=0,"N/A",IF(I18/($B18+$C18)&lt;0.02,"N/A",I20/MAX($D20:$Q20))))</f>
        <v>N/A</v>
      </c>
      <c r="J21" s="34" t="str">
        <f t="shared" ref="J21" si="60">IF(($B19+$C19)=0,"N/A",IF(J18=0,"N/A",IF(J18/($B18+$C18)&lt;0.02,"N/A",J20/MAX($D20:$Q20))))</f>
        <v>N/A</v>
      </c>
      <c r="K21" s="34" t="str">
        <f t="shared" ref="K21" si="61">IF(($B19+$C19)=0,"N/A",IF(K18=0,"N/A",IF(K18/($B18+$C18)&lt;0.02,"N/A",K20/MAX($D20:$Q20))))</f>
        <v>N/A</v>
      </c>
      <c r="L21" s="34" t="str">
        <f t="shared" ref="L21" si="62">IF(($B19+$C19)=0,"N/A",IF(L18=0,"N/A",IF(L18/($B18+$C18)&lt;0.02,"N/A",L20/MAX($D20:$Q20))))</f>
        <v>N/A</v>
      </c>
      <c r="M21" s="34" t="str">
        <f t="shared" ref="M21" si="63">IF(($B19+$C19)=0,"N/A",IF(M18=0,"N/A",IF(M18/($B18+$C18)&lt;0.02,"N/A",M20/MAX($D20:$Q20))))</f>
        <v>N/A</v>
      </c>
      <c r="N21" s="34" t="str">
        <f t="shared" ref="N21" si="64">IF(($B19+$C19)=0,"N/A",IF(N18=0,"N/A",IF(N18/($B18+$C18)&lt;0.02,"N/A",N20/MAX($D20:$Q20))))</f>
        <v>N/A</v>
      </c>
      <c r="O21" s="34" t="str">
        <f t="shared" ref="O21" si="65">IF(($B19+$C19)=0,"N/A",IF(O18=0,"N/A",IF(O18/($B18+$C18)&lt;0.02,"N/A",O20/MAX($D20:$Q20))))</f>
        <v>N/A</v>
      </c>
      <c r="P21" s="34" t="str">
        <f t="shared" ref="P21" si="66">IF(($B19+$C19)=0,"N/A",IF(P18=0,"N/A",IF(P18/($B18+$C18)&lt;0.02,"N/A",P20/MAX($D20:$Q20))))</f>
        <v>N/A</v>
      </c>
      <c r="Q21" s="34" t="str">
        <f t="shared" ref="Q21" si="67">IF(($B19+$C19)=0,"N/A",IF(Q18=0,"N/A",IF(Q18/($B18+$C18)&lt;0.02,"N/A",Q20/MAX($D20:$Q20))))</f>
        <v>N/A</v>
      </c>
      <c r="R21" s="8"/>
      <c r="S21" s="22"/>
    </row>
    <row r="22" spans="1:19" ht="15" customHeight="1" x14ac:dyDescent="0.25">
      <c r="A22" s="49" t="s">
        <v>18</v>
      </c>
      <c r="B22" s="36" t="str">
        <f>IF(B18=0,"N/A",IF(B21&lt;0.8,"Yes","No"))</f>
        <v>N/A</v>
      </c>
      <c r="C22" s="36" t="str">
        <f>IF(C18=0,"N/A",IF(C21&lt;0.8,"Yes","No"))</f>
        <v>N/A</v>
      </c>
      <c r="D22" s="36" t="str">
        <f>IF(D18=0,"N/A",IF(D18/($B18+$C18)&lt;0.02,"N/A",IF(D21&lt;0.8,"Yes","No")))</f>
        <v>N/A</v>
      </c>
      <c r="E22" s="36" t="str">
        <f t="shared" ref="E22" si="68">IF(E18=0,"N/A",IF(E18/($B18+$C18)&lt;0.02,"N/A",IF(E21&lt;0.8,"Yes","No")))</f>
        <v>N/A</v>
      </c>
      <c r="F22" s="36" t="str">
        <f t="shared" ref="F22" si="69">IF(F18=0,"N/A",IF(F18/($B18+$C18)&lt;0.02,"N/A",IF(F21&lt;0.8,"Yes","No")))</f>
        <v>N/A</v>
      </c>
      <c r="G22" s="36" t="str">
        <f t="shared" ref="G22" si="70">IF(G18=0,"N/A",IF(G18/($B18+$C18)&lt;0.02,"N/A",IF(G21&lt;0.8,"Yes","No")))</f>
        <v>N/A</v>
      </c>
      <c r="H22" s="36" t="str">
        <f t="shared" ref="H22" si="71">IF(H18=0,"N/A",IF(H18/($B18+$C18)&lt;0.02,"N/A",IF(H21&lt;0.8,"Yes","No")))</f>
        <v>N/A</v>
      </c>
      <c r="I22" s="36" t="str">
        <f t="shared" ref="I22" si="72">IF(I18=0,"N/A",IF(I18/($B18+$C18)&lt;0.02,"N/A",IF(I21&lt;0.8,"Yes","No")))</f>
        <v>N/A</v>
      </c>
      <c r="J22" s="36" t="str">
        <f t="shared" ref="J22" si="73">IF(J18=0,"N/A",IF(J18/($B18+$C18)&lt;0.02,"N/A",IF(J21&lt;0.8,"Yes","No")))</f>
        <v>N/A</v>
      </c>
      <c r="K22" s="36" t="str">
        <f t="shared" ref="K22" si="74">IF(K18=0,"N/A",IF(K18/($B18+$C18)&lt;0.02,"N/A",IF(K21&lt;0.8,"Yes","No")))</f>
        <v>N/A</v>
      </c>
      <c r="L22" s="36" t="str">
        <f t="shared" ref="L22" si="75">IF(L18=0,"N/A",IF(L18/($B18+$C18)&lt;0.02,"N/A",IF(L21&lt;0.8,"Yes","No")))</f>
        <v>N/A</v>
      </c>
      <c r="M22" s="36" t="str">
        <f t="shared" ref="M22" si="76">IF(M18=0,"N/A",IF(M18/($B18+$C18)&lt;0.02,"N/A",IF(M21&lt;0.8,"Yes","No")))</f>
        <v>N/A</v>
      </c>
      <c r="N22" s="36" t="str">
        <f t="shared" ref="N22" si="77">IF(N18=0,"N/A",IF(N18/($B18+$C18)&lt;0.02,"N/A",IF(N21&lt;0.8,"Yes","No")))</f>
        <v>N/A</v>
      </c>
      <c r="O22" s="36" t="str">
        <f t="shared" ref="O22" si="78">IF(O18=0,"N/A",IF(O18/($B18+$C18)&lt;0.02,"N/A",IF(O21&lt;0.8,"Yes","No")))</f>
        <v>N/A</v>
      </c>
      <c r="P22" s="36" t="str">
        <f t="shared" ref="P22" si="79">IF(P18=0,"N/A",IF(P18/($B18+$C18)&lt;0.02,"N/A",IF(P21&lt;0.8,"Yes","No")))</f>
        <v>N/A</v>
      </c>
      <c r="Q22" s="36" t="str">
        <f t="shared" ref="Q22" si="80">IF(Q18=0,"N/A",IF(Q18/($B18+$C18)&lt;0.02,"N/A",IF(Q21&lt;0.8,"Yes","No")))</f>
        <v>N/A</v>
      </c>
      <c r="R22" s="26"/>
      <c r="S22" s="22"/>
    </row>
    <row r="23" spans="1:19" ht="10.15" customHeight="1" x14ac:dyDescent="0.2">
      <c r="A23" s="1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9" ht="15.75" x14ac:dyDescent="0.25">
      <c r="A24" s="47" t="s">
        <v>39</v>
      </c>
      <c r="B24" s="9"/>
      <c r="C24" s="9"/>
      <c r="D24" s="9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1"/>
      <c r="Q24" s="41"/>
    </row>
    <row r="25" spans="1:19" ht="15" customHeight="1" x14ac:dyDescent="0.25">
      <c r="A25" s="37" t="s">
        <v>14</v>
      </c>
      <c r="B25" s="32">
        <f>D25+F25+H25+J25+L25+N25+P25</f>
        <v>0</v>
      </c>
      <c r="C25" s="32">
        <f>E25+G25+I25+K25+M25+O25+Q25</f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26" t="s">
        <v>10</v>
      </c>
      <c r="S25" s="27"/>
    </row>
    <row r="26" spans="1:19" ht="15" customHeight="1" x14ac:dyDescent="0.25">
      <c r="A26" s="37" t="s">
        <v>19</v>
      </c>
      <c r="B26" s="32">
        <f>D26+F26+H26+J26+L26+N26+P26</f>
        <v>0</v>
      </c>
      <c r="C26" s="32">
        <f>E26+G26+I26+K26+M26+O26+Q26</f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26" t="s">
        <v>10</v>
      </c>
      <c r="S26" s="22"/>
    </row>
    <row r="27" spans="1:19" ht="15" customHeight="1" x14ac:dyDescent="0.25">
      <c r="A27" s="49" t="s">
        <v>16</v>
      </c>
      <c r="B27" s="33" t="str">
        <f>IF(B25=0,"N/A",IF(B25&lt;&gt;0,B26/B25,0))</f>
        <v>N/A</v>
      </c>
      <c r="C27" s="33" t="str">
        <f>IF(C25=0,"N/A",IF(C25&lt;&gt;0,C26/C25,0))</f>
        <v>N/A</v>
      </c>
      <c r="D27" s="34" t="str">
        <f>IF(D25=0,"N/A",IF(D25/($B25+$C25)&lt;0.02,"N/A",IF(D25&lt;&gt;0,D26/D25,0)))</f>
        <v>N/A</v>
      </c>
      <c r="E27" s="34" t="str">
        <f t="shared" ref="E27" si="81">IF(E25=0,"N/A",IF(E25/($B25+$C25)&lt;0.02,"N/A",IF(E25&lt;&gt;0,E26/E25,0)))</f>
        <v>N/A</v>
      </c>
      <c r="F27" s="34" t="str">
        <f t="shared" ref="F27" si="82">IF(F25=0,"N/A",IF(F25/($B25+$C25)&lt;0.02,"N/A",IF(F25&lt;&gt;0,F26/F25,0)))</f>
        <v>N/A</v>
      </c>
      <c r="G27" s="34" t="str">
        <f t="shared" ref="G27" si="83">IF(G25=0,"N/A",IF(G25/($B25+$C25)&lt;0.02,"N/A",IF(G25&lt;&gt;0,G26/G25,0)))</f>
        <v>N/A</v>
      </c>
      <c r="H27" s="34" t="str">
        <f t="shared" ref="H27" si="84">IF(H25=0,"N/A",IF(H25/($B25+$C25)&lt;0.02,"N/A",IF(H25&lt;&gt;0,H26/H25,0)))</f>
        <v>N/A</v>
      </c>
      <c r="I27" s="34" t="str">
        <f t="shared" ref="I27" si="85">IF(I25=0,"N/A",IF(I25/($B25+$C25)&lt;0.02,"N/A",IF(I25&lt;&gt;0,I26/I25,0)))</f>
        <v>N/A</v>
      </c>
      <c r="J27" s="34" t="str">
        <f t="shared" ref="J27" si="86">IF(J25=0,"N/A",IF(J25/($B25+$C25)&lt;0.02,"N/A",IF(J25&lt;&gt;0,J26/J25,0)))</f>
        <v>N/A</v>
      </c>
      <c r="K27" s="34" t="str">
        <f t="shared" ref="K27" si="87">IF(K25=0,"N/A",IF(K25/($B25+$C25)&lt;0.02,"N/A",IF(K25&lt;&gt;0,K26/K25,0)))</f>
        <v>N/A</v>
      </c>
      <c r="L27" s="34" t="str">
        <f t="shared" ref="L27" si="88">IF(L25=0,"N/A",IF(L25/($B25+$C25)&lt;0.02,"N/A",IF(L25&lt;&gt;0,L26/L25,0)))</f>
        <v>N/A</v>
      </c>
      <c r="M27" s="34" t="str">
        <f t="shared" ref="M27" si="89">IF(M25=0,"N/A",IF(M25/($B25+$C25)&lt;0.02,"N/A",IF(M25&lt;&gt;0,M26/M25,0)))</f>
        <v>N/A</v>
      </c>
      <c r="N27" s="34" t="str">
        <f t="shared" ref="N27" si="90">IF(N25=0,"N/A",IF(N25/($B25+$C25)&lt;0.02,"N/A",IF(N25&lt;&gt;0,N26/N25,0)))</f>
        <v>N/A</v>
      </c>
      <c r="O27" s="34" t="str">
        <f t="shared" ref="O27" si="91">IF(O25=0,"N/A",IF(O25/($B25+$C25)&lt;0.02,"N/A",IF(O25&lt;&gt;0,O26/O25,0)))</f>
        <v>N/A</v>
      </c>
      <c r="P27" s="34" t="str">
        <f t="shared" ref="P27" si="92">IF(P25=0,"N/A",IF(P25/($B25+$C25)&lt;0.02,"N/A",IF(P25&lt;&gt;0,P26/P25,0)))</f>
        <v>N/A</v>
      </c>
      <c r="Q27" s="34" t="str">
        <f t="shared" ref="Q27" si="93">IF(Q25=0,"N/A",IF(Q25/($B25+$C25)&lt;0.02,"N/A",IF(Q25&lt;&gt;0,Q26/Q25,0)))</f>
        <v>N/A</v>
      </c>
      <c r="R27" s="8"/>
      <c r="S27" s="27"/>
    </row>
    <row r="28" spans="1:19" ht="15" customHeight="1" x14ac:dyDescent="0.2">
      <c r="A28" s="49" t="s">
        <v>17</v>
      </c>
      <c r="B28" s="35" t="str">
        <f>IF(B25=0,"N/A",IF(B27=0,"NA",B27/MAX($B27:$C27)))</f>
        <v>N/A</v>
      </c>
      <c r="C28" s="35" t="str">
        <f>IF(C25=0,"N/A",IF(C27=0,"NA",C27/MAX($B27:$C27)))</f>
        <v>N/A</v>
      </c>
      <c r="D28" s="34" t="str">
        <f>IF(($B26+$C26)=0,"N/A",IF(D25=0,"N/A",IF(D25/($B25+$C25)&lt;0.02,"N/A",D27/MAX($D27:$Q27))))</f>
        <v>N/A</v>
      </c>
      <c r="E28" s="34" t="str">
        <f t="shared" ref="E28" si="94">IF(($B26+$C26)=0,"N/A",IF(E25=0,"N/A",IF(E25/($B25+$C25)&lt;0.02,"N/A",E27/MAX($D27:$Q27))))</f>
        <v>N/A</v>
      </c>
      <c r="F28" s="34" t="str">
        <f t="shared" ref="F28" si="95">IF(($B26+$C26)=0,"N/A",IF(F25=0,"N/A",IF(F25/($B25+$C25)&lt;0.02,"N/A",F27/MAX($D27:$Q27))))</f>
        <v>N/A</v>
      </c>
      <c r="G28" s="34" t="str">
        <f t="shared" ref="G28" si="96">IF(($B26+$C26)=0,"N/A",IF(G25=0,"N/A",IF(G25/($B25+$C25)&lt;0.02,"N/A",G27/MAX($D27:$Q27))))</f>
        <v>N/A</v>
      </c>
      <c r="H28" s="34" t="str">
        <f t="shared" ref="H28" si="97">IF(($B26+$C26)=0,"N/A",IF(H25=0,"N/A",IF(H25/($B25+$C25)&lt;0.02,"N/A",H27/MAX($D27:$Q27))))</f>
        <v>N/A</v>
      </c>
      <c r="I28" s="34" t="str">
        <f t="shared" ref="I28" si="98">IF(($B26+$C26)=0,"N/A",IF(I25=0,"N/A",IF(I25/($B25+$C25)&lt;0.02,"N/A",I27/MAX($D27:$Q27))))</f>
        <v>N/A</v>
      </c>
      <c r="J28" s="34" t="str">
        <f t="shared" ref="J28" si="99">IF(($B26+$C26)=0,"N/A",IF(J25=0,"N/A",IF(J25/($B25+$C25)&lt;0.02,"N/A",J27/MAX($D27:$Q27))))</f>
        <v>N/A</v>
      </c>
      <c r="K28" s="34" t="str">
        <f t="shared" ref="K28" si="100">IF(($B26+$C26)=0,"N/A",IF(K25=0,"N/A",IF(K25/($B25+$C25)&lt;0.02,"N/A",K27/MAX($D27:$Q27))))</f>
        <v>N/A</v>
      </c>
      <c r="L28" s="34" t="str">
        <f t="shared" ref="L28" si="101">IF(($B26+$C26)=0,"N/A",IF(L25=0,"N/A",IF(L25/($B25+$C25)&lt;0.02,"N/A",L27/MAX($D27:$Q27))))</f>
        <v>N/A</v>
      </c>
      <c r="M28" s="34" t="str">
        <f t="shared" ref="M28" si="102">IF(($B26+$C26)=0,"N/A",IF(M25=0,"N/A",IF(M25/($B25+$C25)&lt;0.02,"N/A",M27/MAX($D27:$Q27))))</f>
        <v>N/A</v>
      </c>
      <c r="N28" s="34" t="str">
        <f t="shared" ref="N28" si="103">IF(($B26+$C26)=0,"N/A",IF(N25=0,"N/A",IF(N25/($B25+$C25)&lt;0.02,"N/A",N27/MAX($D27:$Q27))))</f>
        <v>N/A</v>
      </c>
      <c r="O28" s="34" t="str">
        <f t="shared" ref="O28" si="104">IF(($B26+$C26)=0,"N/A",IF(O25=0,"N/A",IF(O25/($B25+$C25)&lt;0.02,"N/A",O27/MAX($D27:$Q27))))</f>
        <v>N/A</v>
      </c>
      <c r="P28" s="34" t="str">
        <f t="shared" ref="P28" si="105">IF(($B26+$C26)=0,"N/A",IF(P25=0,"N/A",IF(P25/($B25+$C25)&lt;0.02,"N/A",P27/MAX($D27:$Q27))))</f>
        <v>N/A</v>
      </c>
      <c r="Q28" s="34" t="str">
        <f t="shared" ref="Q28" si="106">IF(($B26+$C26)=0,"N/A",IF(Q25=0,"N/A",IF(Q25/($B25+$C25)&lt;0.02,"N/A",Q27/MAX($D27:$Q27))))</f>
        <v>N/A</v>
      </c>
      <c r="R28" s="8"/>
      <c r="S28" s="22"/>
    </row>
    <row r="29" spans="1:19" ht="15" customHeight="1" x14ac:dyDescent="0.25">
      <c r="A29" s="49" t="s">
        <v>18</v>
      </c>
      <c r="B29" s="36" t="str">
        <f>IF(B25=0,"N/A",IF(B28&lt;0.8,"Yes","No"))</f>
        <v>N/A</v>
      </c>
      <c r="C29" s="36" t="str">
        <f>IF(C25=0,"N/A",IF(C28&lt;0.8,"Yes","No"))</f>
        <v>N/A</v>
      </c>
      <c r="D29" s="36" t="str">
        <f>IF(D25=0,"N/A",IF(D25/($B25+$C25)&lt;0.02,"N/A",IF(D28&lt;0.8,"Yes","No")))</f>
        <v>N/A</v>
      </c>
      <c r="E29" s="36" t="str">
        <f t="shared" ref="E29" si="107">IF(E25=0,"N/A",IF(E25/($B25+$C25)&lt;0.02,"N/A",IF(E28&lt;0.8,"Yes","No")))</f>
        <v>N/A</v>
      </c>
      <c r="F29" s="36" t="str">
        <f t="shared" ref="F29" si="108">IF(F25=0,"N/A",IF(F25/($B25+$C25)&lt;0.02,"N/A",IF(F28&lt;0.8,"Yes","No")))</f>
        <v>N/A</v>
      </c>
      <c r="G29" s="36" t="str">
        <f t="shared" ref="G29" si="109">IF(G25=0,"N/A",IF(G25/($B25+$C25)&lt;0.02,"N/A",IF(G28&lt;0.8,"Yes","No")))</f>
        <v>N/A</v>
      </c>
      <c r="H29" s="36" t="str">
        <f t="shared" ref="H29" si="110">IF(H25=0,"N/A",IF(H25/($B25+$C25)&lt;0.02,"N/A",IF(H28&lt;0.8,"Yes","No")))</f>
        <v>N/A</v>
      </c>
      <c r="I29" s="36" t="str">
        <f t="shared" ref="I29" si="111">IF(I25=0,"N/A",IF(I25/($B25+$C25)&lt;0.02,"N/A",IF(I28&lt;0.8,"Yes","No")))</f>
        <v>N/A</v>
      </c>
      <c r="J29" s="36" t="str">
        <f t="shared" ref="J29" si="112">IF(J25=0,"N/A",IF(J25/($B25+$C25)&lt;0.02,"N/A",IF(J28&lt;0.8,"Yes","No")))</f>
        <v>N/A</v>
      </c>
      <c r="K29" s="36" t="str">
        <f t="shared" ref="K29" si="113">IF(K25=0,"N/A",IF(K25/($B25+$C25)&lt;0.02,"N/A",IF(K28&lt;0.8,"Yes","No")))</f>
        <v>N/A</v>
      </c>
      <c r="L29" s="36" t="str">
        <f t="shared" ref="L29" si="114">IF(L25=0,"N/A",IF(L25/($B25+$C25)&lt;0.02,"N/A",IF(L28&lt;0.8,"Yes","No")))</f>
        <v>N/A</v>
      </c>
      <c r="M29" s="36" t="str">
        <f t="shared" ref="M29" si="115">IF(M25=0,"N/A",IF(M25/($B25+$C25)&lt;0.02,"N/A",IF(M28&lt;0.8,"Yes","No")))</f>
        <v>N/A</v>
      </c>
      <c r="N29" s="36" t="str">
        <f t="shared" ref="N29" si="116">IF(N25=0,"N/A",IF(N25/($B25+$C25)&lt;0.02,"N/A",IF(N28&lt;0.8,"Yes","No")))</f>
        <v>N/A</v>
      </c>
      <c r="O29" s="36" t="str">
        <f t="shared" ref="O29" si="117">IF(O25=0,"N/A",IF(O25/($B25+$C25)&lt;0.02,"N/A",IF(O28&lt;0.8,"Yes","No")))</f>
        <v>N/A</v>
      </c>
      <c r="P29" s="36" t="str">
        <f t="shared" ref="P29" si="118">IF(P25=0,"N/A",IF(P25/($B25+$C25)&lt;0.02,"N/A",IF(P28&lt;0.8,"Yes","No")))</f>
        <v>N/A</v>
      </c>
      <c r="Q29" s="36" t="str">
        <f t="shared" ref="Q29" si="119">IF(Q25=0,"N/A",IF(Q25/($B25+$C25)&lt;0.02,"N/A",IF(Q28&lt;0.8,"Yes","No")))</f>
        <v>N/A</v>
      </c>
      <c r="R29" s="26"/>
      <c r="S29" s="22"/>
    </row>
    <row r="30" spans="1:19" ht="10.15" customHeight="1" x14ac:dyDescent="0.2">
      <c r="A30" s="1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1:19" ht="15.75" x14ac:dyDescent="0.25">
      <c r="A31" s="47" t="s">
        <v>40</v>
      </c>
      <c r="B31" s="9"/>
      <c r="C31" s="9"/>
      <c r="D31" s="9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1"/>
      <c r="Q31" s="41"/>
    </row>
    <row r="32" spans="1:19" ht="15" customHeight="1" x14ac:dyDescent="0.25">
      <c r="A32" s="37" t="s">
        <v>14</v>
      </c>
      <c r="B32" s="32">
        <f>D32+F32+H32+J32+L32+N32+P32</f>
        <v>0</v>
      </c>
      <c r="C32" s="32">
        <f>E32+G32+I32+K32+M32+O32+Q32</f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 t="s">
        <v>10</v>
      </c>
      <c r="S32" s="27"/>
    </row>
    <row r="33" spans="1:19" ht="15" customHeight="1" x14ac:dyDescent="0.25">
      <c r="A33" s="37" t="s">
        <v>19</v>
      </c>
      <c r="B33" s="32">
        <f>D33+F33+H33+J33+L33+N33+P33</f>
        <v>0</v>
      </c>
      <c r="C33" s="32">
        <f>E33+G33+I33+K33+M33+O33+Q33</f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 t="s">
        <v>10</v>
      </c>
      <c r="S33" s="22"/>
    </row>
    <row r="34" spans="1:19" ht="15" customHeight="1" x14ac:dyDescent="0.25">
      <c r="A34" s="49" t="s">
        <v>16</v>
      </c>
      <c r="B34" s="33" t="str">
        <f>IF(B32=0,"N/A",IF(B32&lt;&gt;0,B33/B32,0))</f>
        <v>N/A</v>
      </c>
      <c r="C34" s="33" t="str">
        <f>IF(C32=0,"N/A",IF(C32&lt;&gt;0,C33/C32,0))</f>
        <v>N/A</v>
      </c>
      <c r="D34" s="34" t="str">
        <f>IF(D32=0,"N/A",IF(D32/($B32+$C32)&lt;0.02,"N/A",IF(D32&lt;&gt;0,D33/D32,0)))</f>
        <v>N/A</v>
      </c>
      <c r="E34" s="34" t="str">
        <f t="shared" ref="E34" si="120">IF(E32=0,"N/A",IF(E32/($B32+$C32)&lt;0.02,"N/A",IF(E32&lt;&gt;0,E33/E32,0)))</f>
        <v>N/A</v>
      </c>
      <c r="F34" s="34" t="str">
        <f t="shared" ref="F34" si="121">IF(F32=0,"N/A",IF(F32/($B32+$C32)&lt;0.02,"N/A",IF(F32&lt;&gt;0,F33/F32,0)))</f>
        <v>N/A</v>
      </c>
      <c r="G34" s="34" t="str">
        <f t="shared" ref="G34" si="122">IF(G32=0,"N/A",IF(G32/($B32+$C32)&lt;0.02,"N/A",IF(G32&lt;&gt;0,G33/G32,0)))</f>
        <v>N/A</v>
      </c>
      <c r="H34" s="34" t="str">
        <f t="shared" ref="H34" si="123">IF(H32=0,"N/A",IF(H32/($B32+$C32)&lt;0.02,"N/A",IF(H32&lt;&gt;0,H33/H32,0)))</f>
        <v>N/A</v>
      </c>
      <c r="I34" s="34" t="str">
        <f t="shared" ref="I34" si="124">IF(I32=0,"N/A",IF(I32/($B32+$C32)&lt;0.02,"N/A",IF(I32&lt;&gt;0,I33/I32,0)))</f>
        <v>N/A</v>
      </c>
      <c r="J34" s="34" t="str">
        <f t="shared" ref="J34" si="125">IF(J32=0,"N/A",IF(J32/($B32+$C32)&lt;0.02,"N/A",IF(J32&lt;&gt;0,J33/J32,0)))</f>
        <v>N/A</v>
      </c>
      <c r="K34" s="34" t="str">
        <f t="shared" ref="K34" si="126">IF(K32=0,"N/A",IF(K32/($B32+$C32)&lt;0.02,"N/A",IF(K32&lt;&gt;0,K33/K32,0)))</f>
        <v>N/A</v>
      </c>
      <c r="L34" s="34" t="str">
        <f t="shared" ref="L34" si="127">IF(L32=0,"N/A",IF(L32/($B32+$C32)&lt;0.02,"N/A",IF(L32&lt;&gt;0,L33/L32,0)))</f>
        <v>N/A</v>
      </c>
      <c r="M34" s="34" t="str">
        <f t="shared" ref="M34" si="128">IF(M32=0,"N/A",IF(M32/($B32+$C32)&lt;0.02,"N/A",IF(M32&lt;&gt;0,M33/M32,0)))</f>
        <v>N/A</v>
      </c>
      <c r="N34" s="34" t="str">
        <f t="shared" ref="N34" si="129">IF(N32=0,"N/A",IF(N32/($B32+$C32)&lt;0.02,"N/A",IF(N32&lt;&gt;0,N33/N32,0)))</f>
        <v>N/A</v>
      </c>
      <c r="O34" s="34" t="str">
        <f t="shared" ref="O34" si="130">IF(O32=0,"N/A",IF(O32/($B32+$C32)&lt;0.02,"N/A",IF(O32&lt;&gt;0,O33/O32,0)))</f>
        <v>N/A</v>
      </c>
      <c r="P34" s="34" t="str">
        <f t="shared" ref="P34" si="131">IF(P32=0,"N/A",IF(P32/($B32+$C32)&lt;0.02,"N/A",IF(P32&lt;&gt;0,P33/P32,0)))</f>
        <v>N/A</v>
      </c>
      <c r="Q34" s="34" t="str">
        <f t="shared" ref="Q34" si="132">IF(Q32=0,"N/A",IF(Q32/($B32+$C32)&lt;0.02,"N/A",IF(Q32&lt;&gt;0,Q33/Q32,0)))</f>
        <v>N/A</v>
      </c>
      <c r="R34" s="8"/>
      <c r="S34" s="27"/>
    </row>
    <row r="35" spans="1:19" ht="15" customHeight="1" x14ac:dyDescent="0.2">
      <c r="A35" s="49" t="s">
        <v>17</v>
      </c>
      <c r="B35" s="35" t="str">
        <f>IF(B32=0,"N/A",IF(B34=0,"NA",B34/MAX($B34:$C34)))</f>
        <v>N/A</v>
      </c>
      <c r="C35" s="35" t="str">
        <f>IF(C32=0,"N/A",IF(C34=0,"NA",C34/MAX($B34:$C34)))</f>
        <v>N/A</v>
      </c>
      <c r="D35" s="34" t="str">
        <f>IF(($B33+$C33)=0,"N/A",IF(D32=0,"N/A",IF(D32/($B32+$C32)&lt;0.02,"N/A",D34/MAX($D34:$Q34))))</f>
        <v>N/A</v>
      </c>
      <c r="E35" s="34" t="str">
        <f t="shared" ref="E35" si="133">IF(($B33+$C33)=0,"N/A",IF(E32=0,"N/A",IF(E32/($B32+$C32)&lt;0.02,"N/A",E34/MAX($D34:$Q34))))</f>
        <v>N/A</v>
      </c>
      <c r="F35" s="34" t="str">
        <f t="shared" ref="F35" si="134">IF(($B33+$C33)=0,"N/A",IF(F32=0,"N/A",IF(F32/($B32+$C32)&lt;0.02,"N/A",F34/MAX($D34:$Q34))))</f>
        <v>N/A</v>
      </c>
      <c r="G35" s="34" t="str">
        <f t="shared" ref="G35" si="135">IF(($B33+$C33)=0,"N/A",IF(G32=0,"N/A",IF(G32/($B32+$C32)&lt;0.02,"N/A",G34/MAX($D34:$Q34))))</f>
        <v>N/A</v>
      </c>
      <c r="H35" s="34" t="str">
        <f t="shared" ref="H35" si="136">IF(($B33+$C33)=0,"N/A",IF(H32=0,"N/A",IF(H32/($B32+$C32)&lt;0.02,"N/A",H34/MAX($D34:$Q34))))</f>
        <v>N/A</v>
      </c>
      <c r="I35" s="34" t="str">
        <f t="shared" ref="I35" si="137">IF(($B33+$C33)=0,"N/A",IF(I32=0,"N/A",IF(I32/($B32+$C32)&lt;0.02,"N/A",I34/MAX($D34:$Q34))))</f>
        <v>N/A</v>
      </c>
      <c r="J35" s="34" t="str">
        <f t="shared" ref="J35" si="138">IF(($B33+$C33)=0,"N/A",IF(J32=0,"N/A",IF(J32/($B32+$C32)&lt;0.02,"N/A",J34/MAX($D34:$Q34))))</f>
        <v>N/A</v>
      </c>
      <c r="K35" s="34" t="str">
        <f t="shared" ref="K35" si="139">IF(($B33+$C33)=0,"N/A",IF(K32=0,"N/A",IF(K32/($B32+$C32)&lt;0.02,"N/A",K34/MAX($D34:$Q34))))</f>
        <v>N/A</v>
      </c>
      <c r="L35" s="34" t="str">
        <f t="shared" ref="L35" si="140">IF(($B33+$C33)=0,"N/A",IF(L32=0,"N/A",IF(L32/($B32+$C32)&lt;0.02,"N/A",L34/MAX($D34:$Q34))))</f>
        <v>N/A</v>
      </c>
      <c r="M35" s="34" t="str">
        <f t="shared" ref="M35" si="141">IF(($B33+$C33)=0,"N/A",IF(M32=0,"N/A",IF(M32/($B32+$C32)&lt;0.02,"N/A",M34/MAX($D34:$Q34))))</f>
        <v>N/A</v>
      </c>
      <c r="N35" s="34" t="str">
        <f t="shared" ref="N35" si="142">IF(($B33+$C33)=0,"N/A",IF(N32=0,"N/A",IF(N32/($B32+$C32)&lt;0.02,"N/A",N34/MAX($D34:$Q34))))</f>
        <v>N/A</v>
      </c>
      <c r="O35" s="34" t="str">
        <f t="shared" ref="O35" si="143">IF(($B33+$C33)=0,"N/A",IF(O32=0,"N/A",IF(O32/($B32+$C32)&lt;0.02,"N/A",O34/MAX($D34:$Q34))))</f>
        <v>N/A</v>
      </c>
      <c r="P35" s="34" t="str">
        <f t="shared" ref="P35" si="144">IF(($B33+$C33)=0,"N/A",IF(P32=0,"N/A",IF(P32/($B32+$C32)&lt;0.02,"N/A",P34/MAX($D34:$Q34))))</f>
        <v>N/A</v>
      </c>
      <c r="Q35" s="34" t="str">
        <f t="shared" ref="Q35" si="145">IF(($B33+$C33)=0,"N/A",IF(Q32=0,"N/A",IF(Q32/($B32+$C32)&lt;0.02,"N/A",Q34/MAX($D34:$Q34))))</f>
        <v>N/A</v>
      </c>
      <c r="R35" s="8"/>
      <c r="S35" s="22"/>
    </row>
    <row r="36" spans="1:19" ht="15" customHeight="1" x14ac:dyDescent="0.25">
      <c r="A36" s="49" t="s">
        <v>18</v>
      </c>
      <c r="B36" s="36" t="str">
        <f>IF(B32=0,"N/A",IF(B35&lt;0.8,"Yes","No"))</f>
        <v>N/A</v>
      </c>
      <c r="C36" s="36" t="str">
        <f>IF(C32=0,"N/A",IF(C35&lt;0.8,"Yes","No"))</f>
        <v>N/A</v>
      </c>
      <c r="D36" s="36" t="str">
        <f>IF(D32=0,"N/A",IF(D32/($B32+$C32)&lt;0.02,"N/A",IF(D35&lt;0.8,"Yes","No")))</f>
        <v>N/A</v>
      </c>
      <c r="E36" s="36" t="str">
        <f t="shared" ref="E36" si="146">IF(E32=0,"N/A",IF(E32/($B32+$C32)&lt;0.02,"N/A",IF(E35&lt;0.8,"Yes","No")))</f>
        <v>N/A</v>
      </c>
      <c r="F36" s="36" t="str">
        <f t="shared" ref="F36" si="147">IF(F32=0,"N/A",IF(F32/($B32+$C32)&lt;0.02,"N/A",IF(F35&lt;0.8,"Yes","No")))</f>
        <v>N/A</v>
      </c>
      <c r="G36" s="36" t="str">
        <f t="shared" ref="G36" si="148">IF(G32=0,"N/A",IF(G32/($B32+$C32)&lt;0.02,"N/A",IF(G35&lt;0.8,"Yes","No")))</f>
        <v>N/A</v>
      </c>
      <c r="H36" s="36" t="str">
        <f t="shared" ref="H36" si="149">IF(H32=0,"N/A",IF(H32/($B32+$C32)&lt;0.02,"N/A",IF(H35&lt;0.8,"Yes","No")))</f>
        <v>N/A</v>
      </c>
      <c r="I36" s="36" t="str">
        <f t="shared" ref="I36" si="150">IF(I32=0,"N/A",IF(I32/($B32+$C32)&lt;0.02,"N/A",IF(I35&lt;0.8,"Yes","No")))</f>
        <v>N/A</v>
      </c>
      <c r="J36" s="36" t="str">
        <f t="shared" ref="J36" si="151">IF(J32=0,"N/A",IF(J32/($B32+$C32)&lt;0.02,"N/A",IF(J35&lt;0.8,"Yes","No")))</f>
        <v>N/A</v>
      </c>
      <c r="K36" s="36" t="str">
        <f t="shared" ref="K36" si="152">IF(K32=0,"N/A",IF(K32/($B32+$C32)&lt;0.02,"N/A",IF(K35&lt;0.8,"Yes","No")))</f>
        <v>N/A</v>
      </c>
      <c r="L36" s="36" t="str">
        <f t="shared" ref="L36" si="153">IF(L32=0,"N/A",IF(L32/($B32+$C32)&lt;0.02,"N/A",IF(L35&lt;0.8,"Yes","No")))</f>
        <v>N/A</v>
      </c>
      <c r="M36" s="36" t="str">
        <f t="shared" ref="M36" si="154">IF(M32=0,"N/A",IF(M32/($B32+$C32)&lt;0.02,"N/A",IF(M35&lt;0.8,"Yes","No")))</f>
        <v>N/A</v>
      </c>
      <c r="N36" s="36" t="str">
        <f t="shared" ref="N36" si="155">IF(N32=0,"N/A",IF(N32/($B32+$C32)&lt;0.02,"N/A",IF(N35&lt;0.8,"Yes","No")))</f>
        <v>N/A</v>
      </c>
      <c r="O36" s="36" t="str">
        <f t="shared" ref="O36" si="156">IF(O32=0,"N/A",IF(O32/($B32+$C32)&lt;0.02,"N/A",IF(O35&lt;0.8,"Yes","No")))</f>
        <v>N/A</v>
      </c>
      <c r="P36" s="36" t="str">
        <f t="shared" ref="P36" si="157">IF(P32=0,"N/A",IF(P32/($B32+$C32)&lt;0.02,"N/A",IF(P35&lt;0.8,"Yes","No")))</f>
        <v>N/A</v>
      </c>
      <c r="Q36" s="36" t="str">
        <f t="shared" ref="Q36" si="158">IF(Q32=0,"N/A",IF(Q32/($B32+$C32)&lt;0.02,"N/A",IF(Q35&lt;0.8,"Yes","No")))</f>
        <v>N/A</v>
      </c>
      <c r="R36" s="26"/>
      <c r="S36" s="22"/>
    </row>
    <row r="37" spans="1:19" ht="10.9" customHeight="1" x14ac:dyDescent="0.2">
      <c r="A37" s="12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1:19" ht="15.75" x14ac:dyDescent="0.25">
      <c r="A38" s="47" t="s">
        <v>27</v>
      </c>
      <c r="B38" s="9"/>
      <c r="C38" s="9"/>
      <c r="D38" s="9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1"/>
      <c r="Q38" s="41"/>
    </row>
    <row r="39" spans="1:19" ht="15" customHeight="1" x14ac:dyDescent="0.25">
      <c r="A39" s="37" t="s">
        <v>14</v>
      </c>
      <c r="B39" s="32">
        <f>D39+F39+H39+J39+L39+N39+P39</f>
        <v>0</v>
      </c>
      <c r="C39" s="32">
        <f>E39+G39+I39+K39+M39+O39+Q39</f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26" t="s">
        <v>10</v>
      </c>
      <c r="S39" s="27"/>
    </row>
    <row r="40" spans="1:19" ht="15" customHeight="1" x14ac:dyDescent="0.25">
      <c r="A40" s="37" t="s">
        <v>19</v>
      </c>
      <c r="B40" s="32">
        <f>D40+F40+H40+J40+L40+N40+P40</f>
        <v>0</v>
      </c>
      <c r="C40" s="32">
        <f>E40+G40+I40+K40+M40+O40+Q40</f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26" t="s">
        <v>10</v>
      </c>
      <c r="S40" s="22"/>
    </row>
    <row r="41" spans="1:19" ht="15" customHeight="1" x14ac:dyDescent="0.25">
      <c r="A41" s="49" t="s">
        <v>16</v>
      </c>
      <c r="B41" s="33" t="str">
        <f>IF(B39=0,"N/A",IF(B39&lt;&gt;0,B40/B39,0))</f>
        <v>N/A</v>
      </c>
      <c r="C41" s="33" t="str">
        <f>IF(C39=0,"N/A",IF(C39&lt;&gt;0,C40/C39,0))</f>
        <v>N/A</v>
      </c>
      <c r="D41" s="34" t="str">
        <f>IF(D39=0,"N/A",IF(D39/($B39+$C39)&lt;0.02,"N/A",IF(D39&lt;&gt;0,D40/D39,0)))</f>
        <v>N/A</v>
      </c>
      <c r="E41" s="34" t="str">
        <f t="shared" ref="E41" si="159">IF(E39=0,"N/A",IF(E39/($B39+$C39)&lt;0.02,"N/A",IF(E39&lt;&gt;0,E40/E39,0)))</f>
        <v>N/A</v>
      </c>
      <c r="F41" s="34" t="str">
        <f t="shared" ref="F41" si="160">IF(F39=0,"N/A",IF(F39/($B39+$C39)&lt;0.02,"N/A",IF(F39&lt;&gt;0,F40/F39,0)))</f>
        <v>N/A</v>
      </c>
      <c r="G41" s="34" t="str">
        <f t="shared" ref="G41" si="161">IF(G39=0,"N/A",IF(G39/($B39+$C39)&lt;0.02,"N/A",IF(G39&lt;&gt;0,G40/G39,0)))</f>
        <v>N/A</v>
      </c>
      <c r="H41" s="34" t="str">
        <f t="shared" ref="H41" si="162">IF(H39=0,"N/A",IF(H39/($B39+$C39)&lt;0.02,"N/A",IF(H39&lt;&gt;0,H40/H39,0)))</f>
        <v>N/A</v>
      </c>
      <c r="I41" s="34" t="str">
        <f t="shared" ref="I41" si="163">IF(I39=0,"N/A",IF(I39/($B39+$C39)&lt;0.02,"N/A",IF(I39&lt;&gt;0,I40/I39,0)))</f>
        <v>N/A</v>
      </c>
      <c r="J41" s="34" t="str">
        <f t="shared" ref="J41" si="164">IF(J39=0,"N/A",IF(J39/($B39+$C39)&lt;0.02,"N/A",IF(J39&lt;&gt;0,J40/J39,0)))</f>
        <v>N/A</v>
      </c>
      <c r="K41" s="34" t="str">
        <f t="shared" ref="K41" si="165">IF(K39=0,"N/A",IF(K39/($B39+$C39)&lt;0.02,"N/A",IF(K39&lt;&gt;0,K40/K39,0)))</f>
        <v>N/A</v>
      </c>
      <c r="L41" s="34" t="str">
        <f t="shared" ref="L41" si="166">IF(L39=0,"N/A",IF(L39/($B39+$C39)&lt;0.02,"N/A",IF(L39&lt;&gt;0,L40/L39,0)))</f>
        <v>N/A</v>
      </c>
      <c r="M41" s="34" t="str">
        <f t="shared" ref="M41" si="167">IF(M39=0,"N/A",IF(M39/($B39+$C39)&lt;0.02,"N/A",IF(M39&lt;&gt;0,M40/M39,0)))</f>
        <v>N/A</v>
      </c>
      <c r="N41" s="34" t="str">
        <f t="shared" ref="N41" si="168">IF(N39=0,"N/A",IF(N39/($B39+$C39)&lt;0.02,"N/A",IF(N39&lt;&gt;0,N40/N39,0)))</f>
        <v>N/A</v>
      </c>
      <c r="O41" s="34" t="str">
        <f t="shared" ref="O41" si="169">IF(O39=0,"N/A",IF(O39/($B39+$C39)&lt;0.02,"N/A",IF(O39&lt;&gt;0,O40/O39,0)))</f>
        <v>N/A</v>
      </c>
      <c r="P41" s="34" t="str">
        <f t="shared" ref="P41" si="170">IF(P39=0,"N/A",IF(P39/($B39+$C39)&lt;0.02,"N/A",IF(P39&lt;&gt;0,P40/P39,0)))</f>
        <v>N/A</v>
      </c>
      <c r="Q41" s="34" t="str">
        <f t="shared" ref="Q41" si="171">IF(Q39=0,"N/A",IF(Q39/($B39+$C39)&lt;0.02,"N/A",IF(Q39&lt;&gt;0,Q40/Q39,0)))</f>
        <v>N/A</v>
      </c>
      <c r="R41" s="8"/>
      <c r="S41" s="27"/>
    </row>
    <row r="42" spans="1:19" ht="15" customHeight="1" x14ac:dyDescent="0.2">
      <c r="A42" s="49" t="s">
        <v>17</v>
      </c>
      <c r="B42" s="35" t="str">
        <f>IF(B39=0,"N/A",IF(B41=0,"NA",B41/MAX($B41:$C41)))</f>
        <v>N/A</v>
      </c>
      <c r="C42" s="35" t="str">
        <f>IF(C39=0,"N/A",IF(C41=0,"NA",C41/MAX($B41:$C41)))</f>
        <v>N/A</v>
      </c>
      <c r="D42" s="34" t="str">
        <f>IF(($B40+$C40)=0,"N/A",IF(D39=0,"N/A",IF(D39/($B39+$C39)&lt;0.02,"N/A",D41/MAX($D41:$Q41))))</f>
        <v>N/A</v>
      </c>
      <c r="E42" s="34" t="str">
        <f t="shared" ref="E42" si="172">IF(($B40+$C40)=0,"N/A",IF(E39=0,"N/A",IF(E39/($B39+$C39)&lt;0.02,"N/A",E41/MAX($D41:$Q41))))</f>
        <v>N/A</v>
      </c>
      <c r="F42" s="34" t="str">
        <f t="shared" ref="F42" si="173">IF(($B40+$C40)=0,"N/A",IF(F39=0,"N/A",IF(F39/($B39+$C39)&lt;0.02,"N/A",F41/MAX($D41:$Q41))))</f>
        <v>N/A</v>
      </c>
      <c r="G42" s="34" t="str">
        <f t="shared" ref="G42" si="174">IF(($B40+$C40)=0,"N/A",IF(G39=0,"N/A",IF(G39/($B39+$C39)&lt;0.02,"N/A",G41/MAX($D41:$Q41))))</f>
        <v>N/A</v>
      </c>
      <c r="H42" s="34" t="str">
        <f t="shared" ref="H42" si="175">IF(($B40+$C40)=0,"N/A",IF(H39=0,"N/A",IF(H39/($B39+$C39)&lt;0.02,"N/A",H41/MAX($D41:$Q41))))</f>
        <v>N/A</v>
      </c>
      <c r="I42" s="34" t="str">
        <f t="shared" ref="I42" si="176">IF(($B40+$C40)=0,"N/A",IF(I39=0,"N/A",IF(I39/($B39+$C39)&lt;0.02,"N/A",I41/MAX($D41:$Q41))))</f>
        <v>N/A</v>
      </c>
      <c r="J42" s="34" t="str">
        <f t="shared" ref="J42" si="177">IF(($B40+$C40)=0,"N/A",IF(J39=0,"N/A",IF(J39/($B39+$C39)&lt;0.02,"N/A",J41/MAX($D41:$Q41))))</f>
        <v>N/A</v>
      </c>
      <c r="K42" s="34" t="str">
        <f t="shared" ref="K42" si="178">IF(($B40+$C40)=0,"N/A",IF(K39=0,"N/A",IF(K39/($B39+$C39)&lt;0.02,"N/A",K41/MAX($D41:$Q41))))</f>
        <v>N/A</v>
      </c>
      <c r="L42" s="34" t="str">
        <f t="shared" ref="L42" si="179">IF(($B40+$C40)=0,"N/A",IF(L39=0,"N/A",IF(L39/($B39+$C39)&lt;0.02,"N/A",L41/MAX($D41:$Q41))))</f>
        <v>N/A</v>
      </c>
      <c r="M42" s="34" t="str">
        <f t="shared" ref="M42" si="180">IF(($B40+$C40)=0,"N/A",IF(M39=0,"N/A",IF(M39/($B39+$C39)&lt;0.02,"N/A",M41/MAX($D41:$Q41))))</f>
        <v>N/A</v>
      </c>
      <c r="N42" s="34" t="str">
        <f t="shared" ref="N42" si="181">IF(($B40+$C40)=0,"N/A",IF(N39=0,"N/A",IF(N39/($B39+$C39)&lt;0.02,"N/A",N41/MAX($D41:$Q41))))</f>
        <v>N/A</v>
      </c>
      <c r="O42" s="34" t="str">
        <f t="shared" ref="O42" si="182">IF(($B40+$C40)=0,"N/A",IF(O39=0,"N/A",IF(O39/($B39+$C39)&lt;0.02,"N/A",O41/MAX($D41:$Q41))))</f>
        <v>N/A</v>
      </c>
      <c r="P42" s="34" t="str">
        <f t="shared" ref="P42" si="183">IF(($B40+$C40)=0,"N/A",IF(P39=0,"N/A",IF(P39/($B39+$C39)&lt;0.02,"N/A",P41/MAX($D41:$Q41))))</f>
        <v>N/A</v>
      </c>
      <c r="Q42" s="34" t="str">
        <f t="shared" ref="Q42" si="184">IF(($B40+$C40)=0,"N/A",IF(Q39=0,"N/A",IF(Q39/($B39+$C39)&lt;0.02,"N/A",Q41/MAX($D41:$Q41))))</f>
        <v>N/A</v>
      </c>
      <c r="R42" s="8"/>
      <c r="S42" s="22"/>
    </row>
    <row r="43" spans="1:19" ht="15" customHeight="1" x14ac:dyDescent="0.25">
      <c r="A43" s="49" t="s">
        <v>18</v>
      </c>
      <c r="B43" s="36" t="str">
        <f>IF(B39=0,"N/A",IF(B42&lt;0.8,"Yes","No"))</f>
        <v>N/A</v>
      </c>
      <c r="C43" s="36" t="str">
        <f>IF(C39=0,"N/A",IF(C42&lt;0.8,"Yes","No"))</f>
        <v>N/A</v>
      </c>
      <c r="D43" s="36" t="str">
        <f>IF(D39=0,"N/A",IF(D39/($B39+$C39)&lt;0.02,"N/A",IF(D42&lt;0.8,"Yes","No")))</f>
        <v>N/A</v>
      </c>
      <c r="E43" s="36" t="str">
        <f t="shared" ref="E43" si="185">IF(E39=0,"N/A",IF(E39/($B39+$C39)&lt;0.02,"N/A",IF(E42&lt;0.8,"Yes","No")))</f>
        <v>N/A</v>
      </c>
      <c r="F43" s="36" t="str">
        <f t="shared" ref="F43" si="186">IF(F39=0,"N/A",IF(F39/($B39+$C39)&lt;0.02,"N/A",IF(F42&lt;0.8,"Yes","No")))</f>
        <v>N/A</v>
      </c>
      <c r="G43" s="36" t="str">
        <f t="shared" ref="G43" si="187">IF(G39=0,"N/A",IF(G39/($B39+$C39)&lt;0.02,"N/A",IF(G42&lt;0.8,"Yes","No")))</f>
        <v>N/A</v>
      </c>
      <c r="H43" s="36" t="str">
        <f t="shared" ref="H43" si="188">IF(H39=0,"N/A",IF(H39/($B39+$C39)&lt;0.02,"N/A",IF(H42&lt;0.8,"Yes","No")))</f>
        <v>N/A</v>
      </c>
      <c r="I43" s="36" t="str">
        <f t="shared" ref="I43" si="189">IF(I39=0,"N/A",IF(I39/($B39+$C39)&lt;0.02,"N/A",IF(I42&lt;0.8,"Yes","No")))</f>
        <v>N/A</v>
      </c>
      <c r="J43" s="36" t="str">
        <f t="shared" ref="J43" si="190">IF(J39=0,"N/A",IF(J39/($B39+$C39)&lt;0.02,"N/A",IF(J42&lt;0.8,"Yes","No")))</f>
        <v>N/A</v>
      </c>
      <c r="K43" s="36" t="str">
        <f t="shared" ref="K43" si="191">IF(K39=0,"N/A",IF(K39/($B39+$C39)&lt;0.02,"N/A",IF(K42&lt;0.8,"Yes","No")))</f>
        <v>N/A</v>
      </c>
      <c r="L43" s="36" t="str">
        <f t="shared" ref="L43" si="192">IF(L39=0,"N/A",IF(L39/($B39+$C39)&lt;0.02,"N/A",IF(L42&lt;0.8,"Yes","No")))</f>
        <v>N/A</v>
      </c>
      <c r="M43" s="36" t="str">
        <f t="shared" ref="M43" si="193">IF(M39=0,"N/A",IF(M39/($B39+$C39)&lt;0.02,"N/A",IF(M42&lt;0.8,"Yes","No")))</f>
        <v>N/A</v>
      </c>
      <c r="N43" s="36" t="str">
        <f t="shared" ref="N43" si="194">IF(N39=0,"N/A",IF(N39/($B39+$C39)&lt;0.02,"N/A",IF(N42&lt;0.8,"Yes","No")))</f>
        <v>N/A</v>
      </c>
      <c r="O43" s="36" t="str">
        <f t="shared" ref="O43" si="195">IF(O39=0,"N/A",IF(O39/($B39+$C39)&lt;0.02,"N/A",IF(O42&lt;0.8,"Yes","No")))</f>
        <v>N/A</v>
      </c>
      <c r="P43" s="36" t="str">
        <f t="shared" ref="P43" si="196">IF(P39=0,"N/A",IF(P39/($B39+$C39)&lt;0.02,"N/A",IF(P42&lt;0.8,"Yes","No")))</f>
        <v>N/A</v>
      </c>
      <c r="Q43" s="36" t="str">
        <f t="shared" ref="Q43" si="197">IF(Q39=0,"N/A",IF(Q39/($B39+$C39)&lt;0.02,"N/A",IF(Q42&lt;0.8,"Yes","No")))</f>
        <v>N/A</v>
      </c>
      <c r="R43" s="26"/>
      <c r="S43" s="22"/>
    </row>
    <row r="44" spans="1:19" ht="10.15" customHeight="1" x14ac:dyDescent="0.2">
      <c r="A44" s="1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9" ht="15.75" x14ac:dyDescent="0.25">
      <c r="A45" s="47" t="s">
        <v>28</v>
      </c>
      <c r="B45" s="9"/>
      <c r="C45" s="9"/>
      <c r="D45" s="9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1"/>
      <c r="Q45" s="41"/>
    </row>
    <row r="46" spans="1:19" ht="15" customHeight="1" x14ac:dyDescent="0.25">
      <c r="A46" s="37" t="s">
        <v>14</v>
      </c>
      <c r="B46" s="32">
        <f>D46+F46+H46+J46+L46+N46+P46</f>
        <v>0</v>
      </c>
      <c r="C46" s="32">
        <f>E46+G46+I46+K46+M46+O46+Q46</f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26" t="s">
        <v>10</v>
      </c>
      <c r="S46" s="27"/>
    </row>
    <row r="47" spans="1:19" ht="15" customHeight="1" x14ac:dyDescent="0.25">
      <c r="A47" s="37" t="s">
        <v>19</v>
      </c>
      <c r="B47" s="32">
        <f>D47+F47+H47+J47+L47+N47+P47</f>
        <v>0</v>
      </c>
      <c r="C47" s="32">
        <f>E47+G47+I47+K47+M47+O47+Q47</f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26" t="s">
        <v>10</v>
      </c>
      <c r="S47" s="22"/>
    </row>
    <row r="48" spans="1:19" ht="15" customHeight="1" x14ac:dyDescent="0.25">
      <c r="A48" s="49" t="s">
        <v>16</v>
      </c>
      <c r="B48" s="33" t="str">
        <f>IF(B46=0,"N/A",IF(B46&lt;&gt;0,B47/B46,0))</f>
        <v>N/A</v>
      </c>
      <c r="C48" s="33" t="str">
        <f>IF(C46=0,"N/A",IF(C46&lt;&gt;0,C47/C46,0))</f>
        <v>N/A</v>
      </c>
      <c r="D48" s="34" t="str">
        <f>IF(D46=0,"N/A",IF(D46/($B46+$C46)&lt;0.02,"N/A",IF(D46&lt;&gt;0,D47/D46,0)))</f>
        <v>N/A</v>
      </c>
      <c r="E48" s="34" t="str">
        <f t="shared" ref="E48" si="198">IF(E46=0,"N/A",IF(E46/($B46+$C46)&lt;0.02,"N/A",IF(E46&lt;&gt;0,E47/E46,0)))</f>
        <v>N/A</v>
      </c>
      <c r="F48" s="34" t="str">
        <f t="shared" ref="F48" si="199">IF(F46=0,"N/A",IF(F46/($B46+$C46)&lt;0.02,"N/A",IF(F46&lt;&gt;0,F47/F46,0)))</f>
        <v>N/A</v>
      </c>
      <c r="G48" s="34" t="str">
        <f t="shared" ref="G48" si="200">IF(G46=0,"N/A",IF(G46/($B46+$C46)&lt;0.02,"N/A",IF(G46&lt;&gt;0,G47/G46,0)))</f>
        <v>N/A</v>
      </c>
      <c r="H48" s="34" t="str">
        <f t="shared" ref="H48" si="201">IF(H46=0,"N/A",IF(H46/($B46+$C46)&lt;0.02,"N/A",IF(H46&lt;&gt;0,H47/H46,0)))</f>
        <v>N/A</v>
      </c>
      <c r="I48" s="34" t="str">
        <f t="shared" ref="I48" si="202">IF(I46=0,"N/A",IF(I46/($B46+$C46)&lt;0.02,"N/A",IF(I46&lt;&gt;0,I47/I46,0)))</f>
        <v>N/A</v>
      </c>
      <c r="J48" s="34" t="str">
        <f t="shared" ref="J48" si="203">IF(J46=0,"N/A",IF(J46/($B46+$C46)&lt;0.02,"N/A",IF(J46&lt;&gt;0,J47/J46,0)))</f>
        <v>N/A</v>
      </c>
      <c r="K48" s="34" t="str">
        <f t="shared" ref="K48" si="204">IF(K46=0,"N/A",IF(K46/($B46+$C46)&lt;0.02,"N/A",IF(K46&lt;&gt;0,K47/K46,0)))</f>
        <v>N/A</v>
      </c>
      <c r="L48" s="34" t="str">
        <f t="shared" ref="L48" si="205">IF(L46=0,"N/A",IF(L46/($B46+$C46)&lt;0.02,"N/A",IF(L46&lt;&gt;0,L47/L46,0)))</f>
        <v>N/A</v>
      </c>
      <c r="M48" s="34" t="str">
        <f t="shared" ref="M48" si="206">IF(M46=0,"N/A",IF(M46/($B46+$C46)&lt;0.02,"N/A",IF(M46&lt;&gt;0,M47/M46,0)))</f>
        <v>N/A</v>
      </c>
      <c r="N48" s="34" t="str">
        <f t="shared" ref="N48" si="207">IF(N46=0,"N/A",IF(N46/($B46+$C46)&lt;0.02,"N/A",IF(N46&lt;&gt;0,N47/N46,0)))</f>
        <v>N/A</v>
      </c>
      <c r="O48" s="34" t="str">
        <f t="shared" ref="O48" si="208">IF(O46=0,"N/A",IF(O46/($B46+$C46)&lt;0.02,"N/A",IF(O46&lt;&gt;0,O47/O46,0)))</f>
        <v>N/A</v>
      </c>
      <c r="P48" s="34" t="str">
        <f t="shared" ref="P48" si="209">IF(P46=0,"N/A",IF(P46/($B46+$C46)&lt;0.02,"N/A",IF(P46&lt;&gt;0,P47/P46,0)))</f>
        <v>N/A</v>
      </c>
      <c r="Q48" s="34" t="str">
        <f t="shared" ref="Q48" si="210">IF(Q46=0,"N/A",IF(Q46/($B46+$C46)&lt;0.02,"N/A",IF(Q46&lt;&gt;0,Q47/Q46,0)))</f>
        <v>N/A</v>
      </c>
      <c r="R48" s="8"/>
      <c r="S48" s="27"/>
    </row>
    <row r="49" spans="1:19" ht="15" customHeight="1" x14ac:dyDescent="0.2">
      <c r="A49" s="49" t="s">
        <v>17</v>
      </c>
      <c r="B49" s="35" t="str">
        <f>IF(B46=0,"N/A",IF(B48=0,"NA",B48/MAX($B48:$C48)))</f>
        <v>N/A</v>
      </c>
      <c r="C49" s="35" t="str">
        <f>IF(C46=0,"N/A",IF(C48=0,"NA",C48/MAX($B48:$C48)))</f>
        <v>N/A</v>
      </c>
      <c r="D49" s="34" t="str">
        <f>IF(($B47+$C47)=0,"N/A",IF(D46=0,"N/A",IF(D46/($B46+$C46)&lt;0.02,"N/A",D48/MAX($D48:$Q48))))</f>
        <v>N/A</v>
      </c>
      <c r="E49" s="34" t="str">
        <f t="shared" ref="E49" si="211">IF(($B47+$C47)=0,"N/A",IF(E46=0,"N/A",IF(E46/($B46+$C46)&lt;0.02,"N/A",E48/MAX($D48:$Q48))))</f>
        <v>N/A</v>
      </c>
      <c r="F49" s="34" t="str">
        <f t="shared" ref="F49" si="212">IF(($B47+$C47)=0,"N/A",IF(F46=0,"N/A",IF(F46/($B46+$C46)&lt;0.02,"N/A",F48/MAX($D48:$Q48))))</f>
        <v>N/A</v>
      </c>
      <c r="G49" s="34" t="str">
        <f t="shared" ref="G49" si="213">IF(($B47+$C47)=0,"N/A",IF(G46=0,"N/A",IF(G46/($B46+$C46)&lt;0.02,"N/A",G48/MAX($D48:$Q48))))</f>
        <v>N/A</v>
      </c>
      <c r="H49" s="34" t="str">
        <f t="shared" ref="H49" si="214">IF(($B47+$C47)=0,"N/A",IF(H46=0,"N/A",IF(H46/($B46+$C46)&lt;0.02,"N/A",H48/MAX($D48:$Q48))))</f>
        <v>N/A</v>
      </c>
      <c r="I49" s="34" t="str">
        <f t="shared" ref="I49" si="215">IF(($B47+$C47)=0,"N/A",IF(I46=0,"N/A",IF(I46/($B46+$C46)&lt;0.02,"N/A",I48/MAX($D48:$Q48))))</f>
        <v>N/A</v>
      </c>
      <c r="J49" s="34" t="str">
        <f t="shared" ref="J49" si="216">IF(($B47+$C47)=0,"N/A",IF(J46=0,"N/A",IF(J46/($B46+$C46)&lt;0.02,"N/A",J48/MAX($D48:$Q48))))</f>
        <v>N/A</v>
      </c>
      <c r="K49" s="34" t="str">
        <f t="shared" ref="K49" si="217">IF(($B47+$C47)=0,"N/A",IF(K46=0,"N/A",IF(K46/($B46+$C46)&lt;0.02,"N/A",K48/MAX($D48:$Q48))))</f>
        <v>N/A</v>
      </c>
      <c r="L49" s="34" t="str">
        <f t="shared" ref="L49" si="218">IF(($B47+$C47)=0,"N/A",IF(L46=0,"N/A",IF(L46/($B46+$C46)&lt;0.02,"N/A",L48/MAX($D48:$Q48))))</f>
        <v>N/A</v>
      </c>
      <c r="M49" s="34" t="str">
        <f t="shared" ref="M49" si="219">IF(($B47+$C47)=0,"N/A",IF(M46=0,"N/A",IF(M46/($B46+$C46)&lt;0.02,"N/A",M48/MAX($D48:$Q48))))</f>
        <v>N/A</v>
      </c>
      <c r="N49" s="34" t="str">
        <f t="shared" ref="N49" si="220">IF(($B47+$C47)=0,"N/A",IF(N46=0,"N/A",IF(N46/($B46+$C46)&lt;0.02,"N/A",N48/MAX($D48:$Q48))))</f>
        <v>N/A</v>
      </c>
      <c r="O49" s="34" t="str">
        <f t="shared" ref="O49" si="221">IF(($B47+$C47)=0,"N/A",IF(O46=0,"N/A",IF(O46/($B46+$C46)&lt;0.02,"N/A",O48/MAX($D48:$Q48))))</f>
        <v>N/A</v>
      </c>
      <c r="P49" s="34" t="str">
        <f t="shared" ref="P49" si="222">IF(($B47+$C47)=0,"N/A",IF(P46=0,"N/A",IF(P46/($B46+$C46)&lt;0.02,"N/A",P48/MAX($D48:$Q48))))</f>
        <v>N/A</v>
      </c>
      <c r="Q49" s="34" t="str">
        <f t="shared" ref="Q49" si="223">IF(($B47+$C47)=0,"N/A",IF(Q46=0,"N/A",IF(Q46/($B46+$C46)&lt;0.02,"N/A",Q48/MAX($D48:$Q48))))</f>
        <v>N/A</v>
      </c>
      <c r="R49" s="8"/>
      <c r="S49" s="22"/>
    </row>
    <row r="50" spans="1:19" ht="15" customHeight="1" x14ac:dyDescent="0.25">
      <c r="A50" s="49" t="s">
        <v>18</v>
      </c>
      <c r="B50" s="36" t="str">
        <f>IF(B46=0,"N/A",IF(B49&lt;0.8,"Yes","No"))</f>
        <v>N/A</v>
      </c>
      <c r="C50" s="36" t="str">
        <f>IF(C46=0,"N/A",IF(C49&lt;0.8,"Yes","No"))</f>
        <v>N/A</v>
      </c>
      <c r="D50" s="36" t="str">
        <f>IF(D46=0,"N/A",IF(D46/($B46+$C46)&lt;0.02,"N/A",IF(D49&lt;0.8,"Yes","No")))</f>
        <v>N/A</v>
      </c>
      <c r="E50" s="36" t="str">
        <f t="shared" ref="E50" si="224">IF(E46=0,"N/A",IF(E46/($B46+$C46)&lt;0.02,"N/A",IF(E49&lt;0.8,"Yes","No")))</f>
        <v>N/A</v>
      </c>
      <c r="F50" s="36" t="str">
        <f t="shared" ref="F50" si="225">IF(F46=0,"N/A",IF(F46/($B46+$C46)&lt;0.02,"N/A",IF(F49&lt;0.8,"Yes","No")))</f>
        <v>N/A</v>
      </c>
      <c r="G50" s="36" t="str">
        <f t="shared" ref="G50" si="226">IF(G46=0,"N/A",IF(G46/($B46+$C46)&lt;0.02,"N/A",IF(G49&lt;0.8,"Yes","No")))</f>
        <v>N/A</v>
      </c>
      <c r="H50" s="36" t="str">
        <f t="shared" ref="H50" si="227">IF(H46=0,"N/A",IF(H46/($B46+$C46)&lt;0.02,"N/A",IF(H49&lt;0.8,"Yes","No")))</f>
        <v>N/A</v>
      </c>
      <c r="I50" s="36" t="str">
        <f t="shared" ref="I50" si="228">IF(I46=0,"N/A",IF(I46/($B46+$C46)&lt;0.02,"N/A",IF(I49&lt;0.8,"Yes","No")))</f>
        <v>N/A</v>
      </c>
      <c r="J50" s="36" t="str">
        <f t="shared" ref="J50" si="229">IF(J46=0,"N/A",IF(J46/($B46+$C46)&lt;0.02,"N/A",IF(J49&lt;0.8,"Yes","No")))</f>
        <v>N/A</v>
      </c>
      <c r="K50" s="36" t="str">
        <f t="shared" ref="K50" si="230">IF(K46=0,"N/A",IF(K46/($B46+$C46)&lt;0.02,"N/A",IF(K49&lt;0.8,"Yes","No")))</f>
        <v>N/A</v>
      </c>
      <c r="L50" s="36" t="str">
        <f t="shared" ref="L50" si="231">IF(L46=0,"N/A",IF(L46/($B46+$C46)&lt;0.02,"N/A",IF(L49&lt;0.8,"Yes","No")))</f>
        <v>N/A</v>
      </c>
      <c r="M50" s="36" t="str">
        <f t="shared" ref="M50" si="232">IF(M46=0,"N/A",IF(M46/($B46+$C46)&lt;0.02,"N/A",IF(M49&lt;0.8,"Yes","No")))</f>
        <v>N/A</v>
      </c>
      <c r="N50" s="36" t="str">
        <f t="shared" ref="N50" si="233">IF(N46=0,"N/A",IF(N46/($B46+$C46)&lt;0.02,"N/A",IF(N49&lt;0.8,"Yes","No")))</f>
        <v>N/A</v>
      </c>
      <c r="O50" s="36" t="str">
        <f t="shared" ref="O50" si="234">IF(O46=0,"N/A",IF(O46/($B46+$C46)&lt;0.02,"N/A",IF(O49&lt;0.8,"Yes","No")))</f>
        <v>N/A</v>
      </c>
      <c r="P50" s="36" t="str">
        <f t="shared" ref="P50" si="235">IF(P46=0,"N/A",IF(P46/($B46+$C46)&lt;0.02,"N/A",IF(P49&lt;0.8,"Yes","No")))</f>
        <v>N/A</v>
      </c>
      <c r="Q50" s="36" t="str">
        <f t="shared" ref="Q50" si="236">IF(Q46=0,"N/A",IF(Q46/($B46+$C46)&lt;0.02,"N/A",IF(Q49&lt;0.8,"Yes","No")))</f>
        <v>N/A</v>
      </c>
      <c r="R50" s="26"/>
      <c r="S50" s="22"/>
    </row>
    <row r="51" spans="1:19" ht="10.15" customHeight="1" x14ac:dyDescent="0.2">
      <c r="A51" s="1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</row>
    <row r="52" spans="1:19" ht="15.75" x14ac:dyDescent="0.25">
      <c r="A52" s="47" t="s">
        <v>42</v>
      </c>
      <c r="B52" s="9"/>
      <c r="C52" s="9"/>
      <c r="D52" s="9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1"/>
      <c r="Q52" s="41"/>
    </row>
    <row r="53" spans="1:19" ht="15" customHeight="1" x14ac:dyDescent="0.25">
      <c r="A53" s="37" t="s">
        <v>14</v>
      </c>
      <c r="B53" s="32">
        <f>D53+F53+H53+J53+L53+N53+P53</f>
        <v>0</v>
      </c>
      <c r="C53" s="32">
        <f>E53+G53+I53+K53+M53+O53+Q53</f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26" t="s">
        <v>10</v>
      </c>
      <c r="S53" s="27"/>
    </row>
    <row r="54" spans="1:19" ht="15" customHeight="1" x14ac:dyDescent="0.25">
      <c r="A54" s="37" t="s">
        <v>19</v>
      </c>
      <c r="B54" s="32">
        <f>D54+F54+H54+J54+L54+N54+P54</f>
        <v>0</v>
      </c>
      <c r="C54" s="32">
        <f>E54+G54+I54+K54+M54+O54+Q54</f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26" t="s">
        <v>10</v>
      </c>
      <c r="S54" s="22"/>
    </row>
    <row r="55" spans="1:19" ht="15" customHeight="1" x14ac:dyDescent="0.25">
      <c r="A55" s="49" t="s">
        <v>16</v>
      </c>
      <c r="B55" s="33" t="str">
        <f>IF(B53=0,"N/A",IF(B53&lt;&gt;0,B54/B53,0))</f>
        <v>N/A</v>
      </c>
      <c r="C55" s="33" t="str">
        <f>IF(C53=0,"N/A",IF(C53&lt;&gt;0,C54/C53,0))</f>
        <v>N/A</v>
      </c>
      <c r="D55" s="34" t="str">
        <f>IF(D53=0,"N/A",IF(D53/($B53+$C53)&lt;0.02,"N/A",IF(D53&lt;&gt;0,D54/D53,0)))</f>
        <v>N/A</v>
      </c>
      <c r="E55" s="34" t="str">
        <f t="shared" ref="E55" si="237">IF(E53=0,"N/A",IF(E53/($B53+$C53)&lt;0.02,"N/A",IF(E53&lt;&gt;0,E54/E53,0)))</f>
        <v>N/A</v>
      </c>
      <c r="F55" s="34" t="str">
        <f t="shared" ref="F55" si="238">IF(F53=0,"N/A",IF(F53/($B53+$C53)&lt;0.02,"N/A",IF(F53&lt;&gt;0,F54/F53,0)))</f>
        <v>N/A</v>
      </c>
      <c r="G55" s="34" t="str">
        <f t="shared" ref="G55" si="239">IF(G53=0,"N/A",IF(G53/($B53+$C53)&lt;0.02,"N/A",IF(G53&lt;&gt;0,G54/G53,0)))</f>
        <v>N/A</v>
      </c>
      <c r="H55" s="34" t="str">
        <f t="shared" ref="H55" si="240">IF(H53=0,"N/A",IF(H53/($B53+$C53)&lt;0.02,"N/A",IF(H53&lt;&gt;0,H54/H53,0)))</f>
        <v>N/A</v>
      </c>
      <c r="I55" s="34" t="str">
        <f t="shared" ref="I55" si="241">IF(I53=0,"N/A",IF(I53/($B53+$C53)&lt;0.02,"N/A",IF(I53&lt;&gt;0,I54/I53,0)))</f>
        <v>N/A</v>
      </c>
      <c r="J55" s="34" t="str">
        <f t="shared" ref="J55" si="242">IF(J53=0,"N/A",IF(J53/($B53+$C53)&lt;0.02,"N/A",IF(J53&lt;&gt;0,J54/J53,0)))</f>
        <v>N/A</v>
      </c>
      <c r="K55" s="34" t="str">
        <f t="shared" ref="K55" si="243">IF(K53=0,"N/A",IF(K53/($B53+$C53)&lt;0.02,"N/A",IF(K53&lt;&gt;0,K54/K53,0)))</f>
        <v>N/A</v>
      </c>
      <c r="L55" s="34" t="str">
        <f t="shared" ref="L55" si="244">IF(L53=0,"N/A",IF(L53/($B53+$C53)&lt;0.02,"N/A",IF(L53&lt;&gt;0,L54/L53,0)))</f>
        <v>N/A</v>
      </c>
      <c r="M55" s="34" t="str">
        <f t="shared" ref="M55" si="245">IF(M53=0,"N/A",IF(M53/($B53+$C53)&lt;0.02,"N/A",IF(M53&lt;&gt;0,M54/M53,0)))</f>
        <v>N/A</v>
      </c>
      <c r="N55" s="34" t="str">
        <f t="shared" ref="N55" si="246">IF(N53=0,"N/A",IF(N53/($B53+$C53)&lt;0.02,"N/A",IF(N53&lt;&gt;0,N54/N53,0)))</f>
        <v>N/A</v>
      </c>
      <c r="O55" s="34" t="str">
        <f t="shared" ref="O55" si="247">IF(O53=0,"N/A",IF(O53/($B53+$C53)&lt;0.02,"N/A",IF(O53&lt;&gt;0,O54/O53,0)))</f>
        <v>N/A</v>
      </c>
      <c r="P55" s="34" t="str">
        <f t="shared" ref="P55" si="248">IF(P53=0,"N/A",IF(P53/($B53+$C53)&lt;0.02,"N/A",IF(P53&lt;&gt;0,P54/P53,0)))</f>
        <v>N/A</v>
      </c>
      <c r="Q55" s="34" t="str">
        <f t="shared" ref="Q55" si="249">IF(Q53=0,"N/A",IF(Q53/($B53+$C53)&lt;0.02,"N/A",IF(Q53&lt;&gt;0,Q54/Q53,0)))</f>
        <v>N/A</v>
      </c>
      <c r="R55" s="8"/>
      <c r="S55" s="27"/>
    </row>
    <row r="56" spans="1:19" ht="15" customHeight="1" x14ac:dyDescent="0.2">
      <c r="A56" s="49" t="s">
        <v>17</v>
      </c>
      <c r="B56" s="35" t="str">
        <f>IF(B53=0,"N/A",IF(B55=0,"NA",B55/MAX($B55:$C55)))</f>
        <v>N/A</v>
      </c>
      <c r="C56" s="35" t="str">
        <f>IF(C53=0,"N/A",IF(C55=0,"NA",C55/MAX($B55:$C55)))</f>
        <v>N/A</v>
      </c>
      <c r="D56" s="34" t="str">
        <f>IF(($B54+$C54)=0,"N/A",IF(D53=0,"N/A",IF(D53/($B53+$C53)&lt;0.02,"N/A",D55/MAX($D55:$Q55))))</f>
        <v>N/A</v>
      </c>
      <c r="E56" s="34" t="str">
        <f t="shared" ref="E56" si="250">IF(($B54+$C54)=0,"N/A",IF(E53=0,"N/A",IF(E53/($B53+$C53)&lt;0.02,"N/A",E55/MAX($D55:$Q55))))</f>
        <v>N/A</v>
      </c>
      <c r="F56" s="34" t="str">
        <f t="shared" ref="F56" si="251">IF(($B54+$C54)=0,"N/A",IF(F53=0,"N/A",IF(F53/($B53+$C53)&lt;0.02,"N/A",F55/MAX($D55:$Q55))))</f>
        <v>N/A</v>
      </c>
      <c r="G56" s="34" t="str">
        <f t="shared" ref="G56" si="252">IF(($B54+$C54)=0,"N/A",IF(G53=0,"N/A",IF(G53/($B53+$C53)&lt;0.02,"N/A",G55/MAX($D55:$Q55))))</f>
        <v>N/A</v>
      </c>
      <c r="H56" s="34" t="str">
        <f t="shared" ref="H56" si="253">IF(($B54+$C54)=0,"N/A",IF(H53=0,"N/A",IF(H53/($B53+$C53)&lt;0.02,"N/A",H55/MAX($D55:$Q55))))</f>
        <v>N/A</v>
      </c>
      <c r="I56" s="34" t="str">
        <f t="shared" ref="I56" si="254">IF(($B54+$C54)=0,"N/A",IF(I53=0,"N/A",IF(I53/($B53+$C53)&lt;0.02,"N/A",I55/MAX($D55:$Q55))))</f>
        <v>N/A</v>
      </c>
      <c r="J56" s="34" t="str">
        <f t="shared" ref="J56" si="255">IF(($B54+$C54)=0,"N/A",IF(J53=0,"N/A",IF(J53/($B53+$C53)&lt;0.02,"N/A",J55/MAX($D55:$Q55))))</f>
        <v>N/A</v>
      </c>
      <c r="K56" s="34" t="str">
        <f t="shared" ref="K56" si="256">IF(($B54+$C54)=0,"N/A",IF(K53=0,"N/A",IF(K53/($B53+$C53)&lt;0.02,"N/A",K55/MAX($D55:$Q55))))</f>
        <v>N/A</v>
      </c>
      <c r="L56" s="34" t="str">
        <f t="shared" ref="L56" si="257">IF(($B54+$C54)=0,"N/A",IF(L53=0,"N/A",IF(L53/($B53+$C53)&lt;0.02,"N/A",L55/MAX($D55:$Q55))))</f>
        <v>N/A</v>
      </c>
      <c r="M56" s="34" t="str">
        <f t="shared" ref="M56" si="258">IF(($B54+$C54)=0,"N/A",IF(M53=0,"N/A",IF(M53/($B53+$C53)&lt;0.02,"N/A",M55/MAX($D55:$Q55))))</f>
        <v>N/A</v>
      </c>
      <c r="N56" s="34" t="str">
        <f t="shared" ref="N56" si="259">IF(($B54+$C54)=0,"N/A",IF(N53=0,"N/A",IF(N53/($B53+$C53)&lt;0.02,"N/A",N55/MAX($D55:$Q55))))</f>
        <v>N/A</v>
      </c>
      <c r="O56" s="34" t="str">
        <f t="shared" ref="O56" si="260">IF(($B54+$C54)=0,"N/A",IF(O53=0,"N/A",IF(O53/($B53+$C53)&lt;0.02,"N/A",O55/MAX($D55:$Q55))))</f>
        <v>N/A</v>
      </c>
      <c r="P56" s="34" t="str">
        <f t="shared" ref="P56" si="261">IF(($B54+$C54)=0,"N/A",IF(P53=0,"N/A",IF(P53/($B53+$C53)&lt;0.02,"N/A",P55/MAX($D55:$Q55))))</f>
        <v>N/A</v>
      </c>
      <c r="Q56" s="34" t="str">
        <f t="shared" ref="Q56" si="262">IF(($B54+$C54)=0,"N/A",IF(Q53=0,"N/A",IF(Q53/($B53+$C53)&lt;0.02,"N/A",Q55/MAX($D55:$Q55))))</f>
        <v>N/A</v>
      </c>
      <c r="R56" s="8"/>
      <c r="S56" s="22"/>
    </row>
    <row r="57" spans="1:19" ht="15" customHeight="1" x14ac:dyDescent="0.25">
      <c r="A57" s="49" t="s">
        <v>18</v>
      </c>
      <c r="B57" s="36" t="str">
        <f>IF(B53=0,"N/A",IF(B56&lt;0.8,"Yes","No"))</f>
        <v>N/A</v>
      </c>
      <c r="C57" s="36" t="str">
        <f>IF(C53=0,"N/A",IF(C56&lt;0.8,"Yes","No"))</f>
        <v>N/A</v>
      </c>
      <c r="D57" s="36" t="str">
        <f>IF(D53=0,"N/A",IF(D53/($B53+$C53)&lt;0.02,"N/A",IF(D56&lt;0.8,"Yes","No")))</f>
        <v>N/A</v>
      </c>
      <c r="E57" s="36" t="str">
        <f t="shared" ref="E57" si="263">IF(E53=0,"N/A",IF(E53/($B53+$C53)&lt;0.02,"N/A",IF(E56&lt;0.8,"Yes","No")))</f>
        <v>N/A</v>
      </c>
      <c r="F57" s="36" t="str">
        <f t="shared" ref="F57" si="264">IF(F53=0,"N/A",IF(F53/($B53+$C53)&lt;0.02,"N/A",IF(F56&lt;0.8,"Yes","No")))</f>
        <v>N/A</v>
      </c>
      <c r="G57" s="36" t="str">
        <f t="shared" ref="G57" si="265">IF(G53=0,"N/A",IF(G53/($B53+$C53)&lt;0.02,"N/A",IF(G56&lt;0.8,"Yes","No")))</f>
        <v>N/A</v>
      </c>
      <c r="H57" s="36" t="str">
        <f t="shared" ref="H57" si="266">IF(H53=0,"N/A",IF(H53/($B53+$C53)&lt;0.02,"N/A",IF(H56&lt;0.8,"Yes","No")))</f>
        <v>N/A</v>
      </c>
      <c r="I57" s="36" t="str">
        <f t="shared" ref="I57" si="267">IF(I53=0,"N/A",IF(I53/($B53+$C53)&lt;0.02,"N/A",IF(I56&lt;0.8,"Yes","No")))</f>
        <v>N/A</v>
      </c>
      <c r="J57" s="36" t="str">
        <f t="shared" ref="J57" si="268">IF(J53=0,"N/A",IF(J53/($B53+$C53)&lt;0.02,"N/A",IF(J56&lt;0.8,"Yes","No")))</f>
        <v>N/A</v>
      </c>
      <c r="K57" s="36" t="str">
        <f t="shared" ref="K57" si="269">IF(K53=0,"N/A",IF(K53/($B53+$C53)&lt;0.02,"N/A",IF(K56&lt;0.8,"Yes","No")))</f>
        <v>N/A</v>
      </c>
      <c r="L57" s="36" t="str">
        <f t="shared" ref="L57" si="270">IF(L53=0,"N/A",IF(L53/($B53+$C53)&lt;0.02,"N/A",IF(L56&lt;0.8,"Yes","No")))</f>
        <v>N/A</v>
      </c>
      <c r="M57" s="36" t="str">
        <f t="shared" ref="M57" si="271">IF(M53=0,"N/A",IF(M53/($B53+$C53)&lt;0.02,"N/A",IF(M56&lt;0.8,"Yes","No")))</f>
        <v>N/A</v>
      </c>
      <c r="N57" s="36" t="str">
        <f t="shared" ref="N57" si="272">IF(N53=0,"N/A",IF(N53/($B53+$C53)&lt;0.02,"N/A",IF(N56&lt;0.8,"Yes","No")))</f>
        <v>N/A</v>
      </c>
      <c r="O57" s="36" t="str">
        <f t="shared" ref="O57" si="273">IF(O53=0,"N/A",IF(O53/($B53+$C53)&lt;0.02,"N/A",IF(O56&lt;0.8,"Yes","No")))</f>
        <v>N/A</v>
      </c>
      <c r="P57" s="36" t="str">
        <f t="shared" ref="P57" si="274">IF(P53=0,"N/A",IF(P53/($B53+$C53)&lt;0.02,"N/A",IF(P56&lt;0.8,"Yes","No")))</f>
        <v>N/A</v>
      </c>
      <c r="Q57" s="36" t="str">
        <f t="shared" ref="Q57" si="275">IF(Q53=0,"N/A",IF(Q53/($B53+$C53)&lt;0.02,"N/A",IF(Q56&lt;0.8,"Yes","No")))</f>
        <v>N/A</v>
      </c>
      <c r="R57" s="26"/>
      <c r="S57" s="22"/>
    </row>
    <row r="58" spans="1:19" ht="10.15" customHeight="1" x14ac:dyDescent="0.2">
      <c r="A58" s="1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</row>
    <row r="59" spans="1:19" x14ac:dyDescent="0.2">
      <c r="A59" s="58" t="s">
        <v>11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19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spans="1:19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spans="1:19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</row>
    <row r="63" spans="1:19" ht="15.75" x14ac:dyDescent="0.25">
      <c r="A63" s="38"/>
      <c r="B63" s="56" t="s">
        <v>12</v>
      </c>
      <c r="C63" s="57"/>
      <c r="D63" s="62" t="s">
        <v>4</v>
      </c>
      <c r="E63" s="63"/>
      <c r="F63" s="56" t="s">
        <v>6</v>
      </c>
      <c r="G63" s="57"/>
      <c r="H63" s="56" t="s">
        <v>2</v>
      </c>
      <c r="I63" s="57"/>
      <c r="J63" s="56" t="s">
        <v>9</v>
      </c>
      <c r="K63" s="57"/>
      <c r="L63" s="56" t="s">
        <v>3</v>
      </c>
      <c r="M63" s="57"/>
      <c r="N63" s="56" t="s">
        <v>5</v>
      </c>
      <c r="O63" s="57"/>
      <c r="P63" s="56" t="s">
        <v>7</v>
      </c>
      <c r="Q63" s="57"/>
    </row>
    <row r="64" spans="1:19" ht="15.75" x14ac:dyDescent="0.25">
      <c r="A64" s="47" t="s">
        <v>29</v>
      </c>
      <c r="B64" s="30" t="s">
        <v>0</v>
      </c>
      <c r="C64" s="31" t="s">
        <v>1</v>
      </c>
      <c r="D64" s="23" t="s">
        <v>7</v>
      </c>
      <c r="E64" s="24" t="s">
        <v>13</v>
      </c>
      <c r="F64" s="23" t="s">
        <v>7</v>
      </c>
      <c r="G64" s="24" t="s">
        <v>13</v>
      </c>
      <c r="H64" s="23" t="s">
        <v>7</v>
      </c>
      <c r="I64" s="24" t="s">
        <v>13</v>
      </c>
      <c r="J64" s="23" t="s">
        <v>7</v>
      </c>
      <c r="K64" s="24" t="s">
        <v>13</v>
      </c>
      <c r="L64" s="23" t="s">
        <v>7</v>
      </c>
      <c r="M64" s="24" t="s">
        <v>13</v>
      </c>
      <c r="N64" s="23" t="s">
        <v>7</v>
      </c>
      <c r="O64" s="24" t="s">
        <v>13</v>
      </c>
      <c r="P64" s="23" t="s">
        <v>7</v>
      </c>
      <c r="Q64" s="24" t="s">
        <v>13</v>
      </c>
    </row>
    <row r="65" spans="1:18" ht="15.75" x14ac:dyDescent="0.25">
      <c r="A65" s="37" t="s">
        <v>14</v>
      </c>
      <c r="B65" s="32">
        <f>D65+F65+H65+J65+L65+N65+P65</f>
        <v>0</v>
      </c>
      <c r="C65" s="32">
        <f>E65+G65+I65+K65+M65+O65+Q65</f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26" t="s">
        <v>10</v>
      </c>
    </row>
    <row r="66" spans="1:18" ht="15.75" x14ac:dyDescent="0.25">
      <c r="A66" s="37" t="s">
        <v>19</v>
      </c>
      <c r="B66" s="32">
        <f>D66+F66+H66+J66+L66+N66+P66</f>
        <v>0</v>
      </c>
      <c r="C66" s="32">
        <f>E66+G66+I66+K66+M66+O66+Q66</f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26" t="s">
        <v>10</v>
      </c>
    </row>
    <row r="67" spans="1:18" x14ac:dyDescent="0.2">
      <c r="A67" s="49" t="s">
        <v>16</v>
      </c>
      <c r="B67" s="33" t="str">
        <f>IF(B65=0,"N/A",IF(B65&lt;&gt;0,B66/B65,0))</f>
        <v>N/A</v>
      </c>
      <c r="C67" s="33" t="str">
        <f>IF(C65=0,"N/A",IF(C65&lt;&gt;0,C66/C65,0))</f>
        <v>N/A</v>
      </c>
      <c r="D67" s="34" t="str">
        <f t="shared" ref="D67:Q67" si="276">IF(D65=0,"N/A",IF(D65/($B65+$C65)&lt;0.02,"N/A",IF(D65&lt;&gt;0,D66/D65,0)))</f>
        <v>N/A</v>
      </c>
      <c r="E67" s="34" t="str">
        <f t="shared" si="276"/>
        <v>N/A</v>
      </c>
      <c r="F67" s="34" t="str">
        <f t="shared" si="276"/>
        <v>N/A</v>
      </c>
      <c r="G67" s="34" t="str">
        <f t="shared" si="276"/>
        <v>N/A</v>
      </c>
      <c r="H67" s="34" t="str">
        <f t="shared" si="276"/>
        <v>N/A</v>
      </c>
      <c r="I67" s="34" t="str">
        <f t="shared" si="276"/>
        <v>N/A</v>
      </c>
      <c r="J67" s="34" t="str">
        <f t="shared" si="276"/>
        <v>N/A</v>
      </c>
      <c r="K67" s="34" t="str">
        <f t="shared" si="276"/>
        <v>N/A</v>
      </c>
      <c r="L67" s="34" t="str">
        <f t="shared" si="276"/>
        <v>N/A</v>
      </c>
      <c r="M67" s="34" t="str">
        <f t="shared" si="276"/>
        <v>N/A</v>
      </c>
      <c r="N67" s="34" t="str">
        <f t="shared" si="276"/>
        <v>N/A</v>
      </c>
      <c r="O67" s="34" t="str">
        <f t="shared" si="276"/>
        <v>N/A</v>
      </c>
      <c r="P67" s="34" t="str">
        <f t="shared" si="276"/>
        <v>N/A</v>
      </c>
      <c r="Q67" s="34" t="str">
        <f t="shared" si="276"/>
        <v>N/A</v>
      </c>
      <c r="R67" s="8"/>
    </row>
    <row r="68" spans="1:18" ht="15.75" x14ac:dyDescent="0.25">
      <c r="A68" s="12"/>
      <c r="B68" s="56" t="s">
        <v>12</v>
      </c>
      <c r="C68" s="57"/>
      <c r="D68" s="62" t="s">
        <v>4</v>
      </c>
      <c r="E68" s="63"/>
      <c r="F68" s="56" t="s">
        <v>6</v>
      </c>
      <c r="G68" s="57"/>
      <c r="H68" s="56" t="s">
        <v>2</v>
      </c>
      <c r="I68" s="57"/>
      <c r="J68" s="56" t="s">
        <v>9</v>
      </c>
      <c r="K68" s="57"/>
      <c r="L68" s="56" t="s">
        <v>3</v>
      </c>
      <c r="M68" s="57"/>
      <c r="N68" s="56" t="s">
        <v>5</v>
      </c>
      <c r="O68" s="57"/>
      <c r="P68" s="56" t="s">
        <v>7</v>
      </c>
      <c r="Q68" s="57"/>
    </row>
    <row r="69" spans="1:18" ht="15.75" x14ac:dyDescent="0.25">
      <c r="A69" s="47" t="s">
        <v>30</v>
      </c>
      <c r="B69" s="30" t="s">
        <v>0</v>
      </c>
      <c r="C69" s="31" t="s">
        <v>1</v>
      </c>
      <c r="D69" s="23" t="s">
        <v>7</v>
      </c>
      <c r="E69" s="24" t="s">
        <v>13</v>
      </c>
      <c r="F69" s="23" t="s">
        <v>7</v>
      </c>
      <c r="G69" s="24" t="s">
        <v>13</v>
      </c>
      <c r="H69" s="23" t="s">
        <v>7</v>
      </c>
      <c r="I69" s="24" t="s">
        <v>13</v>
      </c>
      <c r="J69" s="23" t="s">
        <v>7</v>
      </c>
      <c r="K69" s="24" t="s">
        <v>13</v>
      </c>
      <c r="L69" s="23" t="s">
        <v>7</v>
      </c>
      <c r="M69" s="24" t="s">
        <v>13</v>
      </c>
      <c r="N69" s="23" t="s">
        <v>7</v>
      </c>
      <c r="O69" s="24" t="s">
        <v>13</v>
      </c>
      <c r="P69" s="23" t="s">
        <v>7</v>
      </c>
      <c r="Q69" s="24" t="s">
        <v>13</v>
      </c>
    </row>
    <row r="70" spans="1:18" ht="15.75" x14ac:dyDescent="0.25">
      <c r="A70" s="37" t="s">
        <v>14</v>
      </c>
      <c r="B70" s="32">
        <f>D70+F70+H70+J70+L70+N70+P70</f>
        <v>0</v>
      </c>
      <c r="C70" s="32">
        <f>E70+G70+I70+K70+M70+O70+Q70</f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26" t="s">
        <v>10</v>
      </c>
    </row>
    <row r="71" spans="1:18" ht="15.75" x14ac:dyDescent="0.25">
      <c r="A71" s="37" t="s">
        <v>19</v>
      </c>
      <c r="B71" s="32">
        <f>D71+F71+H71+J71+L71+N71+P71</f>
        <v>0</v>
      </c>
      <c r="C71" s="32">
        <f>E71+G71+I71+K71+M71+O71+Q71</f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26" t="s">
        <v>10</v>
      </c>
    </row>
    <row r="72" spans="1:18" x14ac:dyDescent="0.2">
      <c r="A72" s="49" t="s">
        <v>16</v>
      </c>
      <c r="B72" s="33" t="str">
        <f>IF(B70=0,"N/A",IF(B70&lt;&gt;0,B71/B70,0))</f>
        <v>N/A</v>
      </c>
      <c r="C72" s="33" t="str">
        <f>IF(C70=0,"N/A",IF(C70&lt;&gt;0,C71/C70,0))</f>
        <v>N/A</v>
      </c>
      <c r="D72" s="34" t="str">
        <f t="shared" ref="D72:Q72" si="277">IF(D70=0,"N/A",IF(D70/($B70+$C70)&lt;0.02,"N/A",IF(D70&lt;&gt;0,D71/D70,0)))</f>
        <v>N/A</v>
      </c>
      <c r="E72" s="34" t="str">
        <f t="shared" si="277"/>
        <v>N/A</v>
      </c>
      <c r="F72" s="34" t="str">
        <f t="shared" si="277"/>
        <v>N/A</v>
      </c>
      <c r="G72" s="34" t="str">
        <f t="shared" si="277"/>
        <v>N/A</v>
      </c>
      <c r="H72" s="34" t="str">
        <f t="shared" si="277"/>
        <v>N/A</v>
      </c>
      <c r="I72" s="34" t="str">
        <f t="shared" si="277"/>
        <v>N/A</v>
      </c>
      <c r="J72" s="34" t="str">
        <f t="shared" si="277"/>
        <v>N/A</v>
      </c>
      <c r="K72" s="34" t="str">
        <f t="shared" si="277"/>
        <v>N/A</v>
      </c>
      <c r="L72" s="34" t="str">
        <f t="shared" si="277"/>
        <v>N/A</v>
      </c>
      <c r="M72" s="34" t="str">
        <f t="shared" si="277"/>
        <v>N/A</v>
      </c>
      <c r="N72" s="34" t="str">
        <f t="shared" si="277"/>
        <v>N/A</v>
      </c>
      <c r="O72" s="34" t="str">
        <f t="shared" si="277"/>
        <v>N/A</v>
      </c>
      <c r="P72" s="34" t="str">
        <f t="shared" si="277"/>
        <v>N/A</v>
      </c>
      <c r="Q72" s="34" t="str">
        <f t="shared" si="277"/>
        <v>N/A</v>
      </c>
      <c r="R72" s="8"/>
    </row>
    <row r="73" spans="1:18" x14ac:dyDescent="0.2">
      <c r="A73" s="12"/>
      <c r="B73" s="9"/>
      <c r="C73" s="9"/>
      <c r="D73" s="9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1"/>
      <c r="Q73" s="41"/>
    </row>
    <row r="74" spans="1:18" x14ac:dyDescent="0.2">
      <c r="A74" s="58" t="s">
        <v>11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1:18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</row>
    <row r="76" spans="1:18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</row>
    <row r="77" spans="1:18" x14ac:dyDescent="0.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</row>
  </sheetData>
  <sheetProtection password="8C10" sheet="1" objects="1" scenarios="1" formatCells="0" formatColumns="0" selectLockedCells="1"/>
  <mergeCells count="27">
    <mergeCell ref="A74:Q77"/>
    <mergeCell ref="L63:M63"/>
    <mergeCell ref="N63:O63"/>
    <mergeCell ref="P63:Q63"/>
    <mergeCell ref="B68:C68"/>
    <mergeCell ref="D68:E68"/>
    <mergeCell ref="F68:G68"/>
    <mergeCell ref="H68:I68"/>
    <mergeCell ref="J68:K68"/>
    <mergeCell ref="L68:M68"/>
    <mergeCell ref="N68:O68"/>
    <mergeCell ref="P68:Q68"/>
    <mergeCell ref="B63:C63"/>
    <mergeCell ref="D63:E63"/>
    <mergeCell ref="F63:G63"/>
    <mergeCell ref="H63:I63"/>
    <mergeCell ref="J63:K63"/>
    <mergeCell ref="L1:M1"/>
    <mergeCell ref="N1:O1"/>
    <mergeCell ref="P1:Q1"/>
    <mergeCell ref="A59:Q62"/>
    <mergeCell ref="A1:A2"/>
    <mergeCell ref="B1:C1"/>
    <mergeCell ref="D1:E1"/>
    <mergeCell ref="F1:G1"/>
    <mergeCell ref="H1:I1"/>
    <mergeCell ref="J1:K1"/>
  </mergeCells>
  <phoneticPr fontId="1" type="noConversion"/>
  <conditionalFormatting sqref="B8">
    <cfRule type="containsText" dxfId="260" priority="299" operator="containsText" text="Yes">
      <formula>NOT(ISERROR(SEARCH("Yes",B8)))</formula>
    </cfRule>
  </conditionalFormatting>
  <conditionalFormatting sqref="C8">
    <cfRule type="containsText" dxfId="259" priority="298" operator="containsText" text="Yes">
      <formula>NOT(ISERROR(SEARCH("Yes",C8)))</formula>
    </cfRule>
  </conditionalFormatting>
  <conditionalFormatting sqref="D8">
    <cfRule type="containsText" dxfId="258" priority="296" operator="containsText" text="Yes">
      <formula>NOT(ISERROR(SEARCH("Yes",D8)))</formula>
    </cfRule>
  </conditionalFormatting>
  <conditionalFormatting sqref="E8:Q8">
    <cfRule type="containsText" dxfId="257" priority="47" operator="containsText" text="Yes">
      <formula>NOT(ISERROR(SEARCH("Yes",E8)))</formula>
    </cfRule>
  </conditionalFormatting>
  <conditionalFormatting sqref="D15">
    <cfRule type="containsText" dxfId="256" priority="30" operator="containsText" text="Yes">
      <formula>NOT(ISERROR(SEARCH("Yes",D15)))</formula>
    </cfRule>
  </conditionalFormatting>
  <conditionalFormatting sqref="E15:Q15">
    <cfRule type="containsText" dxfId="255" priority="29" operator="containsText" text="Yes">
      <formula>NOT(ISERROR(SEARCH("Yes",E15)))</formula>
    </cfRule>
  </conditionalFormatting>
  <conditionalFormatting sqref="D22">
    <cfRule type="containsText" dxfId="254" priority="28" operator="containsText" text="Yes">
      <formula>NOT(ISERROR(SEARCH("Yes",D22)))</formula>
    </cfRule>
  </conditionalFormatting>
  <conditionalFormatting sqref="E22:Q22">
    <cfRule type="containsText" dxfId="253" priority="27" operator="containsText" text="Yes">
      <formula>NOT(ISERROR(SEARCH("Yes",E22)))</formula>
    </cfRule>
  </conditionalFormatting>
  <conditionalFormatting sqref="D29">
    <cfRule type="containsText" dxfId="252" priority="26" operator="containsText" text="Yes">
      <formula>NOT(ISERROR(SEARCH("Yes",D29)))</formula>
    </cfRule>
  </conditionalFormatting>
  <conditionalFormatting sqref="E29:Q29">
    <cfRule type="containsText" dxfId="251" priority="25" operator="containsText" text="Yes">
      <formula>NOT(ISERROR(SEARCH("Yes",E29)))</formula>
    </cfRule>
  </conditionalFormatting>
  <conditionalFormatting sqref="D36">
    <cfRule type="containsText" dxfId="250" priority="24" operator="containsText" text="Yes">
      <formula>NOT(ISERROR(SEARCH("Yes",D36)))</formula>
    </cfRule>
  </conditionalFormatting>
  <conditionalFormatting sqref="E36:Q36">
    <cfRule type="containsText" dxfId="249" priority="23" operator="containsText" text="Yes">
      <formula>NOT(ISERROR(SEARCH("Yes",E36)))</formula>
    </cfRule>
  </conditionalFormatting>
  <conditionalFormatting sqref="D43">
    <cfRule type="containsText" dxfId="248" priority="22" operator="containsText" text="Yes">
      <formula>NOT(ISERROR(SEARCH("Yes",D43)))</formula>
    </cfRule>
  </conditionalFormatting>
  <conditionalFormatting sqref="E43:Q43">
    <cfRule type="containsText" dxfId="247" priority="21" operator="containsText" text="Yes">
      <formula>NOT(ISERROR(SEARCH("Yes",E43)))</formula>
    </cfRule>
  </conditionalFormatting>
  <conditionalFormatting sqref="D50">
    <cfRule type="containsText" dxfId="246" priority="20" operator="containsText" text="Yes">
      <formula>NOT(ISERROR(SEARCH("Yes",D50)))</formula>
    </cfRule>
  </conditionalFormatting>
  <conditionalFormatting sqref="E50:Q50">
    <cfRule type="containsText" dxfId="245" priority="19" operator="containsText" text="Yes">
      <formula>NOT(ISERROR(SEARCH("Yes",E50)))</formula>
    </cfRule>
  </conditionalFormatting>
  <conditionalFormatting sqref="D57">
    <cfRule type="containsText" dxfId="244" priority="18" operator="containsText" text="Yes">
      <formula>NOT(ISERROR(SEARCH("Yes",D57)))</formula>
    </cfRule>
  </conditionalFormatting>
  <conditionalFormatting sqref="E57:Q57">
    <cfRule type="containsText" dxfId="243" priority="17" operator="containsText" text="Yes">
      <formula>NOT(ISERROR(SEARCH("Yes",E57)))</formula>
    </cfRule>
  </conditionalFormatting>
  <conditionalFormatting sqref="B15">
    <cfRule type="containsText" dxfId="242" priority="14" operator="containsText" text="Yes">
      <formula>NOT(ISERROR(SEARCH("Yes",B15)))</formula>
    </cfRule>
  </conditionalFormatting>
  <conditionalFormatting sqref="C15">
    <cfRule type="containsText" dxfId="241" priority="13" operator="containsText" text="Yes">
      <formula>NOT(ISERROR(SEARCH("Yes",C15)))</formula>
    </cfRule>
  </conditionalFormatting>
  <conditionalFormatting sqref="B22">
    <cfRule type="containsText" dxfId="240" priority="12" operator="containsText" text="Yes">
      <formula>NOT(ISERROR(SEARCH("Yes",B22)))</formula>
    </cfRule>
  </conditionalFormatting>
  <conditionalFormatting sqref="C22">
    <cfRule type="containsText" dxfId="239" priority="11" operator="containsText" text="Yes">
      <formula>NOT(ISERROR(SEARCH("Yes",C22)))</formula>
    </cfRule>
  </conditionalFormatting>
  <conditionalFormatting sqref="B29">
    <cfRule type="containsText" dxfId="238" priority="10" operator="containsText" text="Yes">
      <formula>NOT(ISERROR(SEARCH("Yes",B29)))</formula>
    </cfRule>
  </conditionalFormatting>
  <conditionalFormatting sqref="C29">
    <cfRule type="containsText" dxfId="237" priority="9" operator="containsText" text="Yes">
      <formula>NOT(ISERROR(SEARCH("Yes",C29)))</formula>
    </cfRule>
  </conditionalFormatting>
  <conditionalFormatting sqref="B36">
    <cfRule type="containsText" dxfId="236" priority="8" operator="containsText" text="Yes">
      <formula>NOT(ISERROR(SEARCH("Yes",B36)))</formula>
    </cfRule>
  </conditionalFormatting>
  <conditionalFormatting sqref="C36">
    <cfRule type="containsText" dxfId="235" priority="7" operator="containsText" text="Yes">
      <formula>NOT(ISERROR(SEARCH("Yes",C36)))</formula>
    </cfRule>
  </conditionalFormatting>
  <conditionalFormatting sqref="B43">
    <cfRule type="containsText" dxfId="234" priority="6" operator="containsText" text="Yes">
      <formula>NOT(ISERROR(SEARCH("Yes",B43)))</formula>
    </cfRule>
  </conditionalFormatting>
  <conditionalFormatting sqref="C43">
    <cfRule type="containsText" dxfId="233" priority="5" operator="containsText" text="Yes">
      <formula>NOT(ISERROR(SEARCH("Yes",C43)))</formula>
    </cfRule>
  </conditionalFormatting>
  <conditionalFormatting sqref="B50">
    <cfRule type="containsText" dxfId="232" priority="4" operator="containsText" text="Yes">
      <formula>NOT(ISERROR(SEARCH("Yes",B50)))</formula>
    </cfRule>
  </conditionalFormatting>
  <conditionalFormatting sqref="C50">
    <cfRule type="containsText" dxfId="231" priority="3" operator="containsText" text="Yes">
      <formula>NOT(ISERROR(SEARCH("Yes",C50)))</formula>
    </cfRule>
  </conditionalFormatting>
  <conditionalFormatting sqref="B57">
    <cfRule type="containsText" dxfId="230" priority="2" operator="containsText" text="Yes">
      <formula>NOT(ISERROR(SEARCH("Yes",B57)))</formula>
    </cfRule>
  </conditionalFormatting>
  <conditionalFormatting sqref="C57">
    <cfRule type="containsText" dxfId="229" priority="1" operator="containsText" text="Yes">
      <formula>NOT(ISERROR(SEARCH("Yes",C57)))</formula>
    </cfRule>
  </conditionalFormatting>
  <pageMargins left="0.75" right="0.75" top="1" bottom="1" header="0.4" footer="0.5"/>
  <pageSetup scale="59" fitToHeight="0" orientation="landscape" verticalDpi="597" r:id="rId1"/>
  <headerFooter alignWithMargins="0">
    <oddHeader>&amp;LAttachment 2-3&amp;C&amp;"Arial,Bold"&amp;14&amp;K03+000Four-Fifths Adverse Impact Analysis by Job Category
Hires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zoomScaleNormal="100" zoomScalePageLayoutView="99" workbookViewId="0">
      <pane ySplit="2" topLeftCell="A3" activePane="bottomLeft" state="frozen"/>
      <selection pane="bottomLeft" activeCell="H11" sqref="H11"/>
    </sheetView>
  </sheetViews>
  <sheetFormatPr defaultColWidth="9" defaultRowHeight="15" x14ac:dyDescent="0.2"/>
  <cols>
    <col min="1" max="1" width="36.42578125" style="4" bestFit="1" customWidth="1"/>
    <col min="2" max="17" width="10.7109375" style="19" customWidth="1"/>
    <col min="18" max="18" width="12.28515625" style="1" customWidth="1"/>
    <col min="19" max="16384" width="9" style="1"/>
  </cols>
  <sheetData>
    <row r="1" spans="1:19" ht="15" customHeight="1" x14ac:dyDescent="0.25">
      <c r="A1" s="60" t="s">
        <v>23</v>
      </c>
      <c r="B1" s="56" t="s">
        <v>12</v>
      </c>
      <c r="C1" s="57"/>
      <c r="D1" s="62" t="s">
        <v>4</v>
      </c>
      <c r="E1" s="63"/>
      <c r="F1" s="56" t="s">
        <v>6</v>
      </c>
      <c r="G1" s="57"/>
      <c r="H1" s="56" t="s">
        <v>2</v>
      </c>
      <c r="I1" s="57"/>
      <c r="J1" s="56" t="s">
        <v>9</v>
      </c>
      <c r="K1" s="57"/>
      <c r="L1" s="56" t="s">
        <v>3</v>
      </c>
      <c r="M1" s="57"/>
      <c r="N1" s="56" t="s">
        <v>5</v>
      </c>
      <c r="O1" s="57"/>
      <c r="P1" s="56" t="s">
        <v>7</v>
      </c>
      <c r="Q1" s="57"/>
    </row>
    <row r="2" spans="1:19" ht="18" customHeight="1" x14ac:dyDescent="0.25">
      <c r="A2" s="61"/>
      <c r="B2" s="30" t="s">
        <v>0</v>
      </c>
      <c r="C2" s="31" t="s">
        <v>1</v>
      </c>
      <c r="D2" s="23" t="s">
        <v>7</v>
      </c>
      <c r="E2" s="24" t="s">
        <v>13</v>
      </c>
      <c r="F2" s="23" t="s">
        <v>7</v>
      </c>
      <c r="G2" s="24" t="s">
        <v>13</v>
      </c>
      <c r="H2" s="23" t="s">
        <v>7</v>
      </c>
      <c r="I2" s="24" t="s">
        <v>13</v>
      </c>
      <c r="J2" s="23" t="s">
        <v>7</v>
      </c>
      <c r="K2" s="24" t="s">
        <v>13</v>
      </c>
      <c r="L2" s="23" t="s">
        <v>7</v>
      </c>
      <c r="M2" s="24" t="s">
        <v>13</v>
      </c>
      <c r="N2" s="23" t="s">
        <v>7</v>
      </c>
      <c r="O2" s="24" t="s">
        <v>13</v>
      </c>
      <c r="P2" s="23" t="s">
        <v>7</v>
      </c>
      <c r="Q2" s="24" t="s">
        <v>13</v>
      </c>
    </row>
    <row r="3" spans="1:19" ht="15.75" x14ac:dyDescent="0.25">
      <c r="A3" s="47" t="s">
        <v>24</v>
      </c>
      <c r="B3" s="9"/>
      <c r="C3" s="9"/>
      <c r="D3" s="9"/>
      <c r="E3" s="41"/>
      <c r="F3" s="41"/>
      <c r="G3" s="41"/>
      <c r="H3" s="41"/>
      <c r="I3" s="41"/>
      <c r="J3" s="41"/>
      <c r="K3" s="42"/>
      <c r="L3" s="41"/>
      <c r="M3" s="41"/>
      <c r="N3" s="41"/>
      <c r="O3" s="41"/>
      <c r="P3" s="41"/>
      <c r="Q3" s="41"/>
    </row>
    <row r="4" spans="1:19" ht="15.75" x14ac:dyDescent="0.25">
      <c r="A4" s="37" t="s">
        <v>14</v>
      </c>
      <c r="B4" s="32">
        <f>D4+F4+H4+J4+L4+N4+P4</f>
        <v>0</v>
      </c>
      <c r="C4" s="32">
        <f>E4+G4+I4+K4+M4+O4+Q4</f>
        <v>0</v>
      </c>
      <c r="D4" s="15"/>
      <c r="E4" s="15"/>
      <c r="F4" s="15"/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26" t="s">
        <v>10</v>
      </c>
      <c r="S4" s="27"/>
    </row>
    <row r="5" spans="1:19" ht="15.75" x14ac:dyDescent="0.25">
      <c r="A5" s="37" t="s">
        <v>15</v>
      </c>
      <c r="B5" s="32">
        <f>D5+F5+H5+J5+L5+N5+P5</f>
        <v>0</v>
      </c>
      <c r="C5" s="32">
        <f>E5+G5+I5+K5+M5+O5+Q5</f>
        <v>0</v>
      </c>
      <c r="D5" s="15"/>
      <c r="E5" s="15"/>
      <c r="F5" s="15"/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26" t="s">
        <v>10</v>
      </c>
      <c r="S5" s="22"/>
    </row>
    <row r="6" spans="1:19" x14ac:dyDescent="0.2">
      <c r="A6" s="49" t="s">
        <v>16</v>
      </c>
      <c r="B6" s="33" t="str">
        <f>IF(B4=0,"N/A",IF(B4&lt;&gt;0,B5/B4,0))</f>
        <v>N/A</v>
      </c>
      <c r="C6" s="33" t="str">
        <f>IF(C4=0,"N/A",IF(C4&lt;&gt;0,C5/C4,0))</f>
        <v>N/A</v>
      </c>
      <c r="D6" s="34" t="str">
        <f t="shared" ref="D6:Q6" si="0">IF(D4=0,"N/A",IF(D4/($B4+$C4)&lt;0.02,"N/A",IF(D4&lt;&gt;0,D5/D4,0)))</f>
        <v>N/A</v>
      </c>
      <c r="E6" s="34" t="str">
        <f t="shared" si="0"/>
        <v>N/A</v>
      </c>
      <c r="F6" s="34" t="str">
        <f t="shared" si="0"/>
        <v>N/A</v>
      </c>
      <c r="G6" s="34" t="str">
        <f t="shared" si="0"/>
        <v>N/A</v>
      </c>
      <c r="H6" s="34" t="str">
        <f t="shared" si="0"/>
        <v>N/A</v>
      </c>
      <c r="I6" s="34" t="str">
        <f t="shared" si="0"/>
        <v>N/A</v>
      </c>
      <c r="J6" s="34" t="str">
        <f t="shared" si="0"/>
        <v>N/A</v>
      </c>
      <c r="K6" s="34" t="str">
        <f t="shared" si="0"/>
        <v>N/A</v>
      </c>
      <c r="L6" s="34" t="str">
        <f t="shared" si="0"/>
        <v>N/A</v>
      </c>
      <c r="M6" s="34" t="str">
        <f t="shared" si="0"/>
        <v>N/A</v>
      </c>
      <c r="N6" s="34" t="str">
        <f t="shared" si="0"/>
        <v>N/A</v>
      </c>
      <c r="O6" s="34" t="str">
        <f t="shared" si="0"/>
        <v>N/A</v>
      </c>
      <c r="P6" s="34" t="str">
        <f t="shared" si="0"/>
        <v>N/A</v>
      </c>
      <c r="Q6" s="34" t="str">
        <f t="shared" si="0"/>
        <v>N/A</v>
      </c>
      <c r="R6" s="8"/>
      <c r="S6" s="22"/>
    </row>
    <row r="7" spans="1:19" ht="15" customHeight="1" x14ac:dyDescent="0.2">
      <c r="A7" s="49" t="s">
        <v>17</v>
      </c>
      <c r="B7" s="35" t="str">
        <f>IF(B4=0,"N/A",IF(B6=0,"NA",B6/MAX($B6:$C6)))</f>
        <v>N/A</v>
      </c>
      <c r="C7" s="35" t="str">
        <f>IF(C4=0,"N/A",IF(C6=0,"NA",C6/MAX($B6:$C6)))</f>
        <v>N/A</v>
      </c>
      <c r="D7" s="34" t="str">
        <f t="shared" ref="D7:Q7" si="1">IF(D4=0,"N/A",IF(D4/($B4+$C4)&lt;0.02,"N/A",D6/MAX($D6:$Q6)))</f>
        <v>N/A</v>
      </c>
      <c r="E7" s="34" t="str">
        <f t="shared" si="1"/>
        <v>N/A</v>
      </c>
      <c r="F7" s="34" t="str">
        <f t="shared" si="1"/>
        <v>N/A</v>
      </c>
      <c r="G7" s="34" t="str">
        <f t="shared" si="1"/>
        <v>N/A</v>
      </c>
      <c r="H7" s="34" t="str">
        <f t="shared" si="1"/>
        <v>N/A</v>
      </c>
      <c r="I7" s="34" t="str">
        <f t="shared" si="1"/>
        <v>N/A</v>
      </c>
      <c r="J7" s="34" t="str">
        <f t="shared" si="1"/>
        <v>N/A</v>
      </c>
      <c r="K7" s="34" t="str">
        <f t="shared" si="1"/>
        <v>N/A</v>
      </c>
      <c r="L7" s="34" t="str">
        <f t="shared" si="1"/>
        <v>N/A</v>
      </c>
      <c r="M7" s="34" t="str">
        <f t="shared" si="1"/>
        <v>N/A</v>
      </c>
      <c r="N7" s="34" t="str">
        <f t="shared" si="1"/>
        <v>N/A</v>
      </c>
      <c r="O7" s="34" t="str">
        <f t="shared" si="1"/>
        <v>N/A</v>
      </c>
      <c r="P7" s="34" t="str">
        <f t="shared" si="1"/>
        <v>N/A</v>
      </c>
      <c r="Q7" s="34" t="str">
        <f t="shared" si="1"/>
        <v>N/A</v>
      </c>
      <c r="R7" s="8"/>
      <c r="S7" s="22"/>
    </row>
    <row r="8" spans="1:19" ht="15" customHeight="1" x14ac:dyDescent="0.25">
      <c r="A8" s="49" t="s">
        <v>18</v>
      </c>
      <c r="B8" s="36" t="str">
        <f>IF(B4=0,"N/A",IF(B7&lt;0.8,"Yes","No"))</f>
        <v>N/A</v>
      </c>
      <c r="C8" s="36" t="str">
        <f>IF(C4=0,"N/A",IF(C7&lt;0.8,"Yes","No"))</f>
        <v>N/A</v>
      </c>
      <c r="D8" s="36" t="str">
        <f>IF(D4=0,"N/A",IF(D4/($B4+$C4)&lt;0.02,"N/A",IF(D7&lt;0.8,"Yes","No")))</f>
        <v>N/A</v>
      </c>
      <c r="E8" s="36" t="str">
        <f t="shared" ref="E8:Q8" si="2">IF(E4=0,"N/A",IF(E4/($B4+$C4)&lt;0.02,"N/A",IF(E7&lt;0.8,"Yes","No")))</f>
        <v>N/A</v>
      </c>
      <c r="F8" s="36" t="str">
        <f t="shared" si="2"/>
        <v>N/A</v>
      </c>
      <c r="G8" s="36" t="str">
        <f t="shared" si="2"/>
        <v>N/A</v>
      </c>
      <c r="H8" s="36" t="str">
        <f t="shared" si="2"/>
        <v>N/A</v>
      </c>
      <c r="I8" s="36" t="str">
        <f t="shared" si="2"/>
        <v>N/A</v>
      </c>
      <c r="J8" s="36" t="str">
        <f t="shared" si="2"/>
        <v>N/A</v>
      </c>
      <c r="K8" s="36" t="str">
        <f t="shared" si="2"/>
        <v>N/A</v>
      </c>
      <c r="L8" s="36" t="str">
        <f t="shared" si="2"/>
        <v>N/A</v>
      </c>
      <c r="M8" s="36" t="str">
        <f t="shared" si="2"/>
        <v>N/A</v>
      </c>
      <c r="N8" s="36" t="str">
        <f t="shared" si="2"/>
        <v>N/A</v>
      </c>
      <c r="O8" s="36" t="str">
        <f t="shared" si="2"/>
        <v>N/A</v>
      </c>
      <c r="P8" s="36" t="str">
        <f t="shared" si="2"/>
        <v>N/A</v>
      </c>
      <c r="Q8" s="36" t="str">
        <f t="shared" si="2"/>
        <v>N/A</v>
      </c>
      <c r="R8" s="26"/>
      <c r="S8" s="27"/>
    </row>
    <row r="9" spans="1:19" ht="10.15" customHeight="1" x14ac:dyDescent="0.2">
      <c r="A9" s="12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22"/>
      <c r="S9" s="22"/>
    </row>
    <row r="10" spans="1:19" ht="15.75" x14ac:dyDescent="0.25">
      <c r="A10" s="48" t="s">
        <v>25</v>
      </c>
      <c r="B10" s="10"/>
      <c r="C10" s="10"/>
      <c r="D10" s="10"/>
      <c r="E10" s="43"/>
      <c r="F10" s="43"/>
      <c r="G10" s="43"/>
      <c r="H10" s="43"/>
      <c r="I10" s="43"/>
      <c r="J10" s="43"/>
      <c r="K10" s="44"/>
      <c r="L10" s="43"/>
      <c r="M10" s="43"/>
      <c r="N10" s="43"/>
      <c r="O10" s="43"/>
      <c r="P10" s="43"/>
      <c r="Q10" s="43"/>
    </row>
    <row r="11" spans="1:19" ht="15" customHeight="1" x14ac:dyDescent="0.25">
      <c r="A11" s="37" t="s">
        <v>14</v>
      </c>
      <c r="B11" s="32">
        <f>D11+F11+H11+J11+L11+N11+P11</f>
        <v>0</v>
      </c>
      <c r="C11" s="32">
        <f>E11+G11+I11+K11+M11+O11+Q11</f>
        <v>0</v>
      </c>
      <c r="D11" s="15"/>
      <c r="E11" s="15"/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6" t="s">
        <v>10</v>
      </c>
      <c r="S11" s="27"/>
    </row>
    <row r="12" spans="1:19" ht="15" customHeight="1" x14ac:dyDescent="0.25">
      <c r="A12" s="37" t="s">
        <v>15</v>
      </c>
      <c r="B12" s="32">
        <f>D12+F12+H12+J12+L12+N12+P12</f>
        <v>0</v>
      </c>
      <c r="C12" s="32">
        <f>E12+G12+I12+K12+M12+O12+Q12</f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26" t="s">
        <v>10</v>
      </c>
      <c r="S12" s="22"/>
    </row>
    <row r="13" spans="1:19" ht="15" customHeight="1" x14ac:dyDescent="0.25">
      <c r="A13" s="49" t="s">
        <v>16</v>
      </c>
      <c r="B13" s="33" t="str">
        <f>IF(B11=0,"N/A",IF(B11&lt;&gt;0,B12/B11,0))</f>
        <v>N/A</v>
      </c>
      <c r="C13" s="33" t="str">
        <f>IF(C11=0,"N/A",IF(C11&lt;&gt;0,C12/C11,0))</f>
        <v>N/A</v>
      </c>
      <c r="D13" s="34" t="str">
        <f t="shared" ref="D13:Q13" si="3">IF(D11=0,"N/A",IF(D11/($B11+$C11)&lt;0.02,"N/A",IF(D11&lt;&gt;0,D12/D11,0)))</f>
        <v>N/A</v>
      </c>
      <c r="E13" s="34" t="str">
        <f t="shared" si="3"/>
        <v>N/A</v>
      </c>
      <c r="F13" s="34" t="str">
        <f t="shared" si="3"/>
        <v>N/A</v>
      </c>
      <c r="G13" s="34" t="str">
        <f t="shared" si="3"/>
        <v>N/A</v>
      </c>
      <c r="H13" s="34" t="str">
        <f t="shared" si="3"/>
        <v>N/A</v>
      </c>
      <c r="I13" s="34" t="str">
        <f t="shared" si="3"/>
        <v>N/A</v>
      </c>
      <c r="J13" s="34" t="str">
        <f t="shared" si="3"/>
        <v>N/A</v>
      </c>
      <c r="K13" s="34" t="str">
        <f t="shared" si="3"/>
        <v>N/A</v>
      </c>
      <c r="L13" s="34" t="str">
        <f t="shared" si="3"/>
        <v>N/A</v>
      </c>
      <c r="M13" s="34" t="str">
        <f t="shared" si="3"/>
        <v>N/A</v>
      </c>
      <c r="N13" s="34" t="str">
        <f t="shared" si="3"/>
        <v>N/A</v>
      </c>
      <c r="O13" s="34" t="str">
        <f t="shared" si="3"/>
        <v>N/A</v>
      </c>
      <c r="P13" s="34" t="str">
        <f t="shared" si="3"/>
        <v>N/A</v>
      </c>
      <c r="Q13" s="34" t="str">
        <f t="shared" si="3"/>
        <v>N/A</v>
      </c>
      <c r="R13" s="8"/>
      <c r="S13" s="27"/>
    </row>
    <row r="14" spans="1:19" ht="15" customHeight="1" x14ac:dyDescent="0.2">
      <c r="A14" s="49" t="s">
        <v>17</v>
      </c>
      <c r="B14" s="35" t="str">
        <f>IF(B11=0,"N/A",IF(B13=0,"NA",B13/MAX($B13:$C13)))</f>
        <v>N/A</v>
      </c>
      <c r="C14" s="35" t="str">
        <f>IF(C11=0,"N/A",IF(C13=0,"NA",C13/MAX($B13:$C13)))</f>
        <v>N/A</v>
      </c>
      <c r="D14" s="34" t="str">
        <f t="shared" ref="D14:Q14" si="4">IF(D11=0,"N/A",IF(D11/($B11+$C11)&lt;0.02,"N/A",D13/MAX($D13:$Q13)))</f>
        <v>N/A</v>
      </c>
      <c r="E14" s="34" t="str">
        <f t="shared" si="4"/>
        <v>N/A</v>
      </c>
      <c r="F14" s="34" t="str">
        <f t="shared" si="4"/>
        <v>N/A</v>
      </c>
      <c r="G14" s="34" t="str">
        <f t="shared" si="4"/>
        <v>N/A</v>
      </c>
      <c r="H14" s="34" t="str">
        <f t="shared" si="4"/>
        <v>N/A</v>
      </c>
      <c r="I14" s="34" t="str">
        <f t="shared" si="4"/>
        <v>N/A</v>
      </c>
      <c r="J14" s="34" t="str">
        <f t="shared" si="4"/>
        <v>N/A</v>
      </c>
      <c r="K14" s="34" t="str">
        <f t="shared" si="4"/>
        <v>N/A</v>
      </c>
      <c r="L14" s="34" t="str">
        <f t="shared" si="4"/>
        <v>N/A</v>
      </c>
      <c r="M14" s="34" t="str">
        <f t="shared" si="4"/>
        <v>N/A</v>
      </c>
      <c r="N14" s="34" t="str">
        <f t="shared" si="4"/>
        <v>N/A</v>
      </c>
      <c r="O14" s="34" t="str">
        <f t="shared" si="4"/>
        <v>N/A</v>
      </c>
      <c r="P14" s="34" t="str">
        <f t="shared" si="4"/>
        <v>N/A</v>
      </c>
      <c r="Q14" s="34" t="str">
        <f t="shared" si="4"/>
        <v>N/A</v>
      </c>
      <c r="R14" s="8"/>
      <c r="S14" s="22"/>
    </row>
    <row r="15" spans="1:19" ht="15" customHeight="1" x14ac:dyDescent="0.25">
      <c r="A15" s="49" t="s">
        <v>18</v>
      </c>
      <c r="B15" s="36" t="str">
        <f>IF(B11=0,"N/A",IF(B14&lt;0.8,"Yes","No"))</f>
        <v>N/A</v>
      </c>
      <c r="C15" s="36" t="str">
        <f>IF(C11=0,"N/A",IF(C14&lt;0.8,"Yes","No"))</f>
        <v>N/A</v>
      </c>
      <c r="D15" s="36" t="str">
        <f>IF(D11=0,"N/A",IF(D11/($B11+$C11)&lt;0.02,"N/A",IF(D14&lt;0.8,"Yes","No")))</f>
        <v>N/A</v>
      </c>
      <c r="E15" s="36" t="str">
        <f t="shared" ref="E15" si="5">IF(E11=0,"N/A",IF(E11/($B11+$C11)&lt;0.02,"N/A",IF(E14&lt;0.8,"Yes","No")))</f>
        <v>N/A</v>
      </c>
      <c r="F15" s="36" t="str">
        <f t="shared" ref="F15" si="6">IF(F11=0,"N/A",IF(F11/($B11+$C11)&lt;0.02,"N/A",IF(F14&lt;0.8,"Yes","No")))</f>
        <v>N/A</v>
      </c>
      <c r="G15" s="36" t="str">
        <f t="shared" ref="G15" si="7">IF(G11=0,"N/A",IF(G11/($B11+$C11)&lt;0.02,"N/A",IF(G14&lt;0.8,"Yes","No")))</f>
        <v>N/A</v>
      </c>
      <c r="H15" s="36" t="str">
        <f t="shared" ref="H15" si="8">IF(H11=0,"N/A",IF(H11/($B11+$C11)&lt;0.02,"N/A",IF(H14&lt;0.8,"Yes","No")))</f>
        <v>N/A</v>
      </c>
      <c r="I15" s="36" t="str">
        <f t="shared" ref="I15" si="9">IF(I11=0,"N/A",IF(I11/($B11+$C11)&lt;0.02,"N/A",IF(I14&lt;0.8,"Yes","No")))</f>
        <v>N/A</v>
      </c>
      <c r="J15" s="36" t="str">
        <f t="shared" ref="J15" si="10">IF(J11=0,"N/A",IF(J11/($B11+$C11)&lt;0.02,"N/A",IF(J14&lt;0.8,"Yes","No")))</f>
        <v>N/A</v>
      </c>
      <c r="K15" s="36" t="str">
        <f t="shared" ref="K15" si="11">IF(K11=0,"N/A",IF(K11/($B11+$C11)&lt;0.02,"N/A",IF(K14&lt;0.8,"Yes","No")))</f>
        <v>N/A</v>
      </c>
      <c r="L15" s="36" t="str">
        <f t="shared" ref="L15" si="12">IF(L11=0,"N/A",IF(L11/($B11+$C11)&lt;0.02,"N/A",IF(L14&lt;0.8,"Yes","No")))</f>
        <v>N/A</v>
      </c>
      <c r="M15" s="36" t="str">
        <f t="shared" ref="M15" si="13">IF(M11=0,"N/A",IF(M11/($B11+$C11)&lt;0.02,"N/A",IF(M14&lt;0.8,"Yes","No")))</f>
        <v>N/A</v>
      </c>
      <c r="N15" s="36" t="str">
        <f t="shared" ref="N15" si="14">IF(N11=0,"N/A",IF(N11/($B11+$C11)&lt;0.02,"N/A",IF(N14&lt;0.8,"Yes","No")))</f>
        <v>N/A</v>
      </c>
      <c r="O15" s="36" t="str">
        <f t="shared" ref="O15" si="15">IF(O11=0,"N/A",IF(O11/($B11+$C11)&lt;0.02,"N/A",IF(O14&lt;0.8,"Yes","No")))</f>
        <v>N/A</v>
      </c>
      <c r="P15" s="36" t="str">
        <f t="shared" ref="P15" si="16">IF(P11=0,"N/A",IF(P11/($B11+$C11)&lt;0.02,"N/A",IF(P14&lt;0.8,"Yes","No")))</f>
        <v>N/A</v>
      </c>
      <c r="Q15" s="36" t="str">
        <f t="shared" ref="Q15" si="17">IF(Q11=0,"N/A",IF(Q11/($B11+$C11)&lt;0.02,"N/A",IF(Q14&lt;0.8,"Yes","No")))</f>
        <v>N/A</v>
      </c>
      <c r="R15" s="26"/>
      <c r="S15" s="22"/>
    </row>
    <row r="16" spans="1:19" ht="10.15" customHeight="1" x14ac:dyDescent="0.2">
      <c r="A16" s="1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9" ht="15.75" x14ac:dyDescent="0.25">
      <c r="A17" s="47" t="s">
        <v>26</v>
      </c>
      <c r="B17" s="9"/>
      <c r="C17" s="9"/>
      <c r="D17" s="9"/>
      <c r="E17" s="41"/>
      <c r="F17" s="41"/>
      <c r="G17" s="41"/>
      <c r="H17" s="41"/>
      <c r="I17" s="41"/>
      <c r="J17" s="41"/>
      <c r="K17" s="42"/>
      <c r="L17" s="41"/>
      <c r="M17" s="41"/>
      <c r="N17" s="41"/>
      <c r="O17" s="41"/>
      <c r="P17" s="41"/>
      <c r="Q17" s="41"/>
    </row>
    <row r="18" spans="1:19" ht="15" customHeight="1" x14ac:dyDescent="0.25">
      <c r="A18" s="37" t="s">
        <v>14</v>
      </c>
      <c r="B18" s="32">
        <f>D18+F18+H18+J18+L18+N18+P18</f>
        <v>0</v>
      </c>
      <c r="C18" s="32">
        <f>E18+G18+I18+K18+M18+O18+Q18</f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26" t="s">
        <v>10</v>
      </c>
      <c r="S18" s="27"/>
    </row>
    <row r="19" spans="1:19" ht="15" customHeight="1" x14ac:dyDescent="0.25">
      <c r="A19" s="37" t="s">
        <v>15</v>
      </c>
      <c r="B19" s="32">
        <f>D19+F19+H19+J19+L19+N19+P19</f>
        <v>0</v>
      </c>
      <c r="C19" s="32">
        <f>E19+G19+I19+K19+M19+O19+Q19</f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 t="s">
        <v>10</v>
      </c>
      <c r="S19" s="22"/>
    </row>
    <row r="20" spans="1:19" ht="15" customHeight="1" x14ac:dyDescent="0.25">
      <c r="A20" s="49" t="s">
        <v>16</v>
      </c>
      <c r="B20" s="33" t="str">
        <f>IF(B18=0,"N/A",IF(B18&lt;&gt;0,B19/B18,0))</f>
        <v>N/A</v>
      </c>
      <c r="C20" s="33" t="str">
        <f>IF(C18=0,"N/A",IF(C18&lt;&gt;0,C19/C18,0))</f>
        <v>N/A</v>
      </c>
      <c r="D20" s="34" t="str">
        <f t="shared" ref="D20:Q20" si="18">IF(D18=0,"N/A",IF(D18/($B18+$C18)&lt;0.02,"N/A",IF(D18&lt;&gt;0,D19/D18,0)))</f>
        <v>N/A</v>
      </c>
      <c r="E20" s="34" t="str">
        <f t="shared" si="18"/>
        <v>N/A</v>
      </c>
      <c r="F20" s="34" t="str">
        <f t="shared" si="18"/>
        <v>N/A</v>
      </c>
      <c r="G20" s="34" t="str">
        <f t="shared" si="18"/>
        <v>N/A</v>
      </c>
      <c r="H20" s="34" t="str">
        <f t="shared" si="18"/>
        <v>N/A</v>
      </c>
      <c r="I20" s="34" t="str">
        <f t="shared" si="18"/>
        <v>N/A</v>
      </c>
      <c r="J20" s="34" t="str">
        <f t="shared" si="18"/>
        <v>N/A</v>
      </c>
      <c r="K20" s="34" t="str">
        <f t="shared" si="18"/>
        <v>N/A</v>
      </c>
      <c r="L20" s="34" t="str">
        <f t="shared" si="18"/>
        <v>N/A</v>
      </c>
      <c r="M20" s="34" t="str">
        <f t="shared" si="18"/>
        <v>N/A</v>
      </c>
      <c r="N20" s="34" t="str">
        <f t="shared" si="18"/>
        <v>N/A</v>
      </c>
      <c r="O20" s="34" t="str">
        <f t="shared" si="18"/>
        <v>N/A</v>
      </c>
      <c r="P20" s="34" t="str">
        <f t="shared" si="18"/>
        <v>N/A</v>
      </c>
      <c r="Q20" s="34" t="str">
        <f t="shared" si="18"/>
        <v>N/A</v>
      </c>
      <c r="R20" s="8"/>
      <c r="S20" s="27"/>
    </row>
    <row r="21" spans="1:19" ht="15" customHeight="1" x14ac:dyDescent="0.2">
      <c r="A21" s="49" t="s">
        <v>17</v>
      </c>
      <c r="B21" s="35" t="str">
        <f>IF(B18=0,"N/A",IF(B20=0,"NA",B20/MAX($B20:$C20)))</f>
        <v>N/A</v>
      </c>
      <c r="C21" s="35" t="str">
        <f>IF(C18=0,"N/A",IF(C20=0,"NA",C20/MAX($B20:$C20)))</f>
        <v>N/A</v>
      </c>
      <c r="D21" s="34" t="str">
        <f t="shared" ref="D21:Q21" si="19">IF(D18=0,"N/A",IF(D18/($B18+$C18)&lt;0.02,"N/A",D20/MAX($D20:$Q20)))</f>
        <v>N/A</v>
      </c>
      <c r="E21" s="34" t="str">
        <f t="shared" si="19"/>
        <v>N/A</v>
      </c>
      <c r="F21" s="34" t="str">
        <f t="shared" si="19"/>
        <v>N/A</v>
      </c>
      <c r="G21" s="34" t="str">
        <f t="shared" si="19"/>
        <v>N/A</v>
      </c>
      <c r="H21" s="34" t="str">
        <f t="shared" si="19"/>
        <v>N/A</v>
      </c>
      <c r="I21" s="34" t="str">
        <f t="shared" si="19"/>
        <v>N/A</v>
      </c>
      <c r="J21" s="34" t="str">
        <f t="shared" si="19"/>
        <v>N/A</v>
      </c>
      <c r="K21" s="34" t="str">
        <f t="shared" si="19"/>
        <v>N/A</v>
      </c>
      <c r="L21" s="34" t="str">
        <f t="shared" si="19"/>
        <v>N/A</v>
      </c>
      <c r="M21" s="34" t="str">
        <f t="shared" si="19"/>
        <v>N/A</v>
      </c>
      <c r="N21" s="34" t="str">
        <f t="shared" si="19"/>
        <v>N/A</v>
      </c>
      <c r="O21" s="34" t="str">
        <f t="shared" si="19"/>
        <v>N/A</v>
      </c>
      <c r="P21" s="34" t="str">
        <f t="shared" si="19"/>
        <v>N/A</v>
      </c>
      <c r="Q21" s="34" t="str">
        <f t="shared" si="19"/>
        <v>N/A</v>
      </c>
      <c r="R21" s="8"/>
      <c r="S21" s="22"/>
    </row>
    <row r="22" spans="1:19" ht="15" customHeight="1" x14ac:dyDescent="0.25">
      <c r="A22" s="49" t="s">
        <v>18</v>
      </c>
      <c r="B22" s="36" t="str">
        <f>IF(B18=0,"N/A",IF(B21&lt;0.8,"Yes","No"))</f>
        <v>N/A</v>
      </c>
      <c r="C22" s="36" t="str">
        <f>IF(C18=0,"N/A",IF(C21&lt;0.8,"Yes","No"))</f>
        <v>N/A</v>
      </c>
      <c r="D22" s="36" t="str">
        <f>IF(D18=0,"N/A",IF(D18/($B18+$C18)&lt;0.02,"N/A",IF(D21&lt;0.8,"Yes","No")))</f>
        <v>N/A</v>
      </c>
      <c r="E22" s="36" t="str">
        <f t="shared" ref="E22" si="20">IF(E18=0,"N/A",IF(E18/($B18+$C18)&lt;0.02,"N/A",IF(E21&lt;0.8,"Yes","No")))</f>
        <v>N/A</v>
      </c>
      <c r="F22" s="36" t="str">
        <f t="shared" ref="F22" si="21">IF(F18=0,"N/A",IF(F18/($B18+$C18)&lt;0.02,"N/A",IF(F21&lt;0.8,"Yes","No")))</f>
        <v>N/A</v>
      </c>
      <c r="G22" s="36" t="str">
        <f t="shared" ref="G22" si="22">IF(G18=0,"N/A",IF(G18/($B18+$C18)&lt;0.02,"N/A",IF(G21&lt;0.8,"Yes","No")))</f>
        <v>N/A</v>
      </c>
      <c r="H22" s="36" t="str">
        <f t="shared" ref="H22" si="23">IF(H18=0,"N/A",IF(H18/($B18+$C18)&lt;0.02,"N/A",IF(H21&lt;0.8,"Yes","No")))</f>
        <v>N/A</v>
      </c>
      <c r="I22" s="36" t="str">
        <f t="shared" ref="I22" si="24">IF(I18=0,"N/A",IF(I18/($B18+$C18)&lt;0.02,"N/A",IF(I21&lt;0.8,"Yes","No")))</f>
        <v>N/A</v>
      </c>
      <c r="J22" s="36" t="str">
        <f t="shared" ref="J22" si="25">IF(J18=0,"N/A",IF(J18/($B18+$C18)&lt;0.02,"N/A",IF(J21&lt;0.8,"Yes","No")))</f>
        <v>N/A</v>
      </c>
      <c r="K22" s="36" t="str">
        <f t="shared" ref="K22" si="26">IF(K18=0,"N/A",IF(K18/($B18+$C18)&lt;0.02,"N/A",IF(K21&lt;0.8,"Yes","No")))</f>
        <v>N/A</v>
      </c>
      <c r="L22" s="36" t="str">
        <f t="shared" ref="L22" si="27">IF(L18=0,"N/A",IF(L18/($B18+$C18)&lt;0.02,"N/A",IF(L21&lt;0.8,"Yes","No")))</f>
        <v>N/A</v>
      </c>
      <c r="M22" s="36" t="str">
        <f t="shared" ref="M22" si="28">IF(M18=0,"N/A",IF(M18/($B18+$C18)&lt;0.02,"N/A",IF(M21&lt;0.8,"Yes","No")))</f>
        <v>N/A</v>
      </c>
      <c r="N22" s="36" t="str">
        <f t="shared" ref="N22" si="29">IF(N18=0,"N/A",IF(N18/($B18+$C18)&lt;0.02,"N/A",IF(N21&lt;0.8,"Yes","No")))</f>
        <v>N/A</v>
      </c>
      <c r="O22" s="36" t="str">
        <f t="shared" ref="O22" si="30">IF(O18=0,"N/A",IF(O18/($B18+$C18)&lt;0.02,"N/A",IF(O21&lt;0.8,"Yes","No")))</f>
        <v>N/A</v>
      </c>
      <c r="P22" s="36" t="str">
        <f t="shared" ref="P22" si="31">IF(P18=0,"N/A",IF(P18/($B18+$C18)&lt;0.02,"N/A",IF(P21&lt;0.8,"Yes","No")))</f>
        <v>N/A</v>
      </c>
      <c r="Q22" s="36" t="str">
        <f t="shared" ref="Q22" si="32">IF(Q18=0,"N/A",IF(Q18/($B18+$C18)&lt;0.02,"N/A",IF(Q21&lt;0.8,"Yes","No")))</f>
        <v>N/A</v>
      </c>
      <c r="R22" s="26"/>
      <c r="S22" s="22"/>
    </row>
    <row r="23" spans="1:19" ht="10.15" customHeight="1" x14ac:dyDescent="0.2">
      <c r="A23" s="1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9" ht="15.75" x14ac:dyDescent="0.25">
      <c r="A24" s="47" t="s">
        <v>39</v>
      </c>
      <c r="B24" s="9"/>
      <c r="C24" s="9"/>
      <c r="D24" s="9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1"/>
      <c r="Q24" s="41"/>
    </row>
    <row r="25" spans="1:19" ht="15" customHeight="1" x14ac:dyDescent="0.25">
      <c r="A25" s="37" t="s">
        <v>14</v>
      </c>
      <c r="B25" s="32">
        <f>D25+F25+H25+J25+L25+N25+P25</f>
        <v>0</v>
      </c>
      <c r="C25" s="32">
        <f>E25+G25+I25+K25+M25+O25+Q25</f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26" t="s">
        <v>10</v>
      </c>
      <c r="S25" s="27"/>
    </row>
    <row r="26" spans="1:19" ht="15" customHeight="1" x14ac:dyDescent="0.25">
      <c r="A26" s="37" t="s">
        <v>15</v>
      </c>
      <c r="B26" s="32">
        <f>D26+F26+H26+J26+L26+N26+P26</f>
        <v>0</v>
      </c>
      <c r="C26" s="32">
        <f>E26+G26+I26+K26+M26+O26+Q26</f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26" t="s">
        <v>10</v>
      </c>
      <c r="S26" s="22"/>
    </row>
    <row r="27" spans="1:19" ht="15" customHeight="1" x14ac:dyDescent="0.25">
      <c r="A27" s="49" t="s">
        <v>16</v>
      </c>
      <c r="B27" s="33" t="str">
        <f>IF(B25=0,"N/A",IF(B25&lt;&gt;0,B26/B25,0))</f>
        <v>N/A</v>
      </c>
      <c r="C27" s="33" t="str">
        <f>IF(C25=0,"N/A",IF(C25&lt;&gt;0,C26/C25,0))</f>
        <v>N/A</v>
      </c>
      <c r="D27" s="34" t="str">
        <f t="shared" ref="D27:Q27" si="33">IF(D25=0,"N/A",IF(D25/($B25+$C25)&lt;0.02,"N/A",IF(D25&lt;&gt;0,D26/D25,0)))</f>
        <v>N/A</v>
      </c>
      <c r="E27" s="34" t="str">
        <f t="shared" si="33"/>
        <v>N/A</v>
      </c>
      <c r="F27" s="34" t="str">
        <f t="shared" si="33"/>
        <v>N/A</v>
      </c>
      <c r="G27" s="34" t="str">
        <f t="shared" si="33"/>
        <v>N/A</v>
      </c>
      <c r="H27" s="34" t="str">
        <f t="shared" si="33"/>
        <v>N/A</v>
      </c>
      <c r="I27" s="34" t="str">
        <f t="shared" si="33"/>
        <v>N/A</v>
      </c>
      <c r="J27" s="34" t="str">
        <f t="shared" si="33"/>
        <v>N/A</v>
      </c>
      <c r="K27" s="34" t="str">
        <f t="shared" si="33"/>
        <v>N/A</v>
      </c>
      <c r="L27" s="34" t="str">
        <f t="shared" si="33"/>
        <v>N/A</v>
      </c>
      <c r="M27" s="34" t="str">
        <f t="shared" si="33"/>
        <v>N/A</v>
      </c>
      <c r="N27" s="34" t="str">
        <f t="shared" si="33"/>
        <v>N/A</v>
      </c>
      <c r="O27" s="34" t="str">
        <f t="shared" si="33"/>
        <v>N/A</v>
      </c>
      <c r="P27" s="34" t="str">
        <f t="shared" si="33"/>
        <v>N/A</v>
      </c>
      <c r="Q27" s="34" t="str">
        <f t="shared" si="33"/>
        <v>N/A</v>
      </c>
      <c r="R27" s="8"/>
      <c r="S27" s="27"/>
    </row>
    <row r="28" spans="1:19" ht="15" customHeight="1" x14ac:dyDescent="0.2">
      <c r="A28" s="49" t="s">
        <v>17</v>
      </c>
      <c r="B28" s="35" t="str">
        <f>IF(B25=0,"N/A",IF(B27=0,"NA",B27/MAX($B27:$C27)))</f>
        <v>N/A</v>
      </c>
      <c r="C28" s="35" t="str">
        <f>IF(C25=0,"N/A",IF(C27=0,"NA",C27/MAX($B27:$C27)))</f>
        <v>N/A</v>
      </c>
      <c r="D28" s="34" t="str">
        <f t="shared" ref="D28:Q28" si="34">IF(D25=0,"N/A",IF(D25/($B25+$C25)&lt;0.02,"N/A",D27/MAX($D27:$Q27)))</f>
        <v>N/A</v>
      </c>
      <c r="E28" s="34" t="str">
        <f t="shared" si="34"/>
        <v>N/A</v>
      </c>
      <c r="F28" s="34" t="str">
        <f t="shared" si="34"/>
        <v>N/A</v>
      </c>
      <c r="G28" s="34" t="str">
        <f t="shared" si="34"/>
        <v>N/A</v>
      </c>
      <c r="H28" s="34" t="str">
        <f t="shared" si="34"/>
        <v>N/A</v>
      </c>
      <c r="I28" s="34" t="str">
        <f t="shared" si="34"/>
        <v>N/A</v>
      </c>
      <c r="J28" s="34" t="str">
        <f t="shared" si="34"/>
        <v>N/A</v>
      </c>
      <c r="K28" s="34" t="str">
        <f t="shared" si="34"/>
        <v>N/A</v>
      </c>
      <c r="L28" s="34" t="str">
        <f t="shared" si="34"/>
        <v>N/A</v>
      </c>
      <c r="M28" s="34" t="str">
        <f t="shared" si="34"/>
        <v>N/A</v>
      </c>
      <c r="N28" s="34" t="str">
        <f t="shared" si="34"/>
        <v>N/A</v>
      </c>
      <c r="O28" s="34" t="str">
        <f t="shared" si="34"/>
        <v>N/A</v>
      </c>
      <c r="P28" s="34" t="str">
        <f t="shared" si="34"/>
        <v>N/A</v>
      </c>
      <c r="Q28" s="34" t="str">
        <f t="shared" si="34"/>
        <v>N/A</v>
      </c>
      <c r="R28" s="8"/>
      <c r="S28" s="22"/>
    </row>
    <row r="29" spans="1:19" ht="15" customHeight="1" x14ac:dyDescent="0.25">
      <c r="A29" s="49" t="s">
        <v>18</v>
      </c>
      <c r="B29" s="36" t="str">
        <f>IF(B25=0,"N/A",IF(B28&lt;0.8,"Yes","No"))</f>
        <v>N/A</v>
      </c>
      <c r="C29" s="36" t="str">
        <f>IF(C25=0,"N/A",IF(C28&lt;0.8,"Yes","No"))</f>
        <v>N/A</v>
      </c>
      <c r="D29" s="36" t="str">
        <f>IF(D25=0,"N/A",IF(D25/($B25+$C25)&lt;0.02,"N/A",IF(D28&lt;0.8,"Yes","No")))</f>
        <v>N/A</v>
      </c>
      <c r="E29" s="36" t="str">
        <f t="shared" ref="E29" si="35">IF(E25=0,"N/A",IF(E25/($B25+$C25)&lt;0.02,"N/A",IF(E28&lt;0.8,"Yes","No")))</f>
        <v>N/A</v>
      </c>
      <c r="F29" s="36" t="str">
        <f t="shared" ref="F29" si="36">IF(F25=0,"N/A",IF(F25/($B25+$C25)&lt;0.02,"N/A",IF(F28&lt;0.8,"Yes","No")))</f>
        <v>N/A</v>
      </c>
      <c r="G29" s="36" t="str">
        <f t="shared" ref="G29" si="37">IF(G25=0,"N/A",IF(G25/($B25+$C25)&lt;0.02,"N/A",IF(G28&lt;0.8,"Yes","No")))</f>
        <v>N/A</v>
      </c>
      <c r="H29" s="36" t="str">
        <f t="shared" ref="H29" si="38">IF(H25=0,"N/A",IF(H25/($B25+$C25)&lt;0.02,"N/A",IF(H28&lt;0.8,"Yes","No")))</f>
        <v>N/A</v>
      </c>
      <c r="I29" s="36" t="str">
        <f t="shared" ref="I29" si="39">IF(I25=0,"N/A",IF(I25/($B25+$C25)&lt;0.02,"N/A",IF(I28&lt;0.8,"Yes","No")))</f>
        <v>N/A</v>
      </c>
      <c r="J29" s="36" t="str">
        <f t="shared" ref="J29" si="40">IF(J25=0,"N/A",IF(J25/($B25+$C25)&lt;0.02,"N/A",IF(J28&lt;0.8,"Yes","No")))</f>
        <v>N/A</v>
      </c>
      <c r="K29" s="36" t="str">
        <f t="shared" ref="K29" si="41">IF(K25=0,"N/A",IF(K25/($B25+$C25)&lt;0.02,"N/A",IF(K28&lt;0.8,"Yes","No")))</f>
        <v>N/A</v>
      </c>
      <c r="L29" s="36" t="str">
        <f t="shared" ref="L29" si="42">IF(L25=0,"N/A",IF(L25/($B25+$C25)&lt;0.02,"N/A",IF(L28&lt;0.8,"Yes","No")))</f>
        <v>N/A</v>
      </c>
      <c r="M29" s="36" t="str">
        <f t="shared" ref="M29" si="43">IF(M25=0,"N/A",IF(M25/($B25+$C25)&lt;0.02,"N/A",IF(M28&lt;0.8,"Yes","No")))</f>
        <v>N/A</v>
      </c>
      <c r="N29" s="36" t="str">
        <f t="shared" ref="N29" si="44">IF(N25=0,"N/A",IF(N25/($B25+$C25)&lt;0.02,"N/A",IF(N28&lt;0.8,"Yes","No")))</f>
        <v>N/A</v>
      </c>
      <c r="O29" s="36" t="str">
        <f t="shared" ref="O29" si="45">IF(O25=0,"N/A",IF(O25/($B25+$C25)&lt;0.02,"N/A",IF(O28&lt;0.8,"Yes","No")))</f>
        <v>N/A</v>
      </c>
      <c r="P29" s="36" t="str">
        <f t="shared" ref="P29" si="46">IF(P25=0,"N/A",IF(P25/($B25+$C25)&lt;0.02,"N/A",IF(P28&lt;0.8,"Yes","No")))</f>
        <v>N/A</v>
      </c>
      <c r="Q29" s="36" t="str">
        <f t="shared" ref="Q29" si="47">IF(Q25=0,"N/A",IF(Q25/($B25+$C25)&lt;0.02,"N/A",IF(Q28&lt;0.8,"Yes","No")))</f>
        <v>N/A</v>
      </c>
      <c r="R29" s="26"/>
      <c r="S29" s="22"/>
    </row>
    <row r="30" spans="1:19" ht="10.15" customHeight="1" x14ac:dyDescent="0.2">
      <c r="A30" s="1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1:19" ht="15.75" x14ac:dyDescent="0.25">
      <c r="A31" s="47" t="s">
        <v>41</v>
      </c>
      <c r="B31" s="9"/>
      <c r="C31" s="9"/>
      <c r="D31" s="9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1"/>
      <c r="Q31" s="41"/>
    </row>
    <row r="32" spans="1:19" ht="15" customHeight="1" x14ac:dyDescent="0.25">
      <c r="A32" s="37" t="s">
        <v>14</v>
      </c>
      <c r="B32" s="32">
        <f>D32+F32+H32+J32+L32+N32+P32</f>
        <v>0</v>
      </c>
      <c r="C32" s="32">
        <f>E32+G32+I32+K32+M32+O32+Q32</f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 t="s">
        <v>10</v>
      </c>
      <c r="S32" s="27"/>
    </row>
    <row r="33" spans="1:19" ht="15" customHeight="1" x14ac:dyDescent="0.25">
      <c r="A33" s="37" t="s">
        <v>15</v>
      </c>
      <c r="B33" s="32">
        <f>D33+F33+H33+J33+L33+N33+P33</f>
        <v>0</v>
      </c>
      <c r="C33" s="32">
        <f>E33+G33+I33+K33+M33+O33+Q33</f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 t="s">
        <v>10</v>
      </c>
      <c r="S33" s="22"/>
    </row>
    <row r="34" spans="1:19" ht="15" customHeight="1" x14ac:dyDescent="0.25">
      <c r="A34" s="49" t="s">
        <v>16</v>
      </c>
      <c r="B34" s="33" t="str">
        <f>IF(B32=0,"N/A",IF(B32&lt;&gt;0,B33/B32,0))</f>
        <v>N/A</v>
      </c>
      <c r="C34" s="33" t="str">
        <f>IF(C32=0,"N/A",IF(C32&lt;&gt;0,C33/C32,0))</f>
        <v>N/A</v>
      </c>
      <c r="D34" s="34" t="str">
        <f t="shared" ref="D34:Q34" si="48">IF(D32=0,"N/A",IF(D32/($B32+$C32)&lt;0.02,"N/A",IF(D32&lt;&gt;0,D33/D32,0)))</f>
        <v>N/A</v>
      </c>
      <c r="E34" s="34" t="str">
        <f t="shared" si="48"/>
        <v>N/A</v>
      </c>
      <c r="F34" s="34" t="str">
        <f t="shared" si="48"/>
        <v>N/A</v>
      </c>
      <c r="G34" s="34" t="str">
        <f t="shared" si="48"/>
        <v>N/A</v>
      </c>
      <c r="H34" s="34" t="str">
        <f t="shared" si="48"/>
        <v>N/A</v>
      </c>
      <c r="I34" s="34" t="str">
        <f t="shared" si="48"/>
        <v>N/A</v>
      </c>
      <c r="J34" s="34" t="str">
        <f t="shared" si="48"/>
        <v>N/A</v>
      </c>
      <c r="K34" s="34" t="str">
        <f t="shared" si="48"/>
        <v>N/A</v>
      </c>
      <c r="L34" s="34" t="str">
        <f t="shared" si="48"/>
        <v>N/A</v>
      </c>
      <c r="M34" s="34" t="str">
        <f t="shared" si="48"/>
        <v>N/A</v>
      </c>
      <c r="N34" s="34" t="str">
        <f t="shared" si="48"/>
        <v>N/A</v>
      </c>
      <c r="O34" s="34" t="str">
        <f t="shared" si="48"/>
        <v>N/A</v>
      </c>
      <c r="P34" s="34" t="str">
        <f t="shared" si="48"/>
        <v>N/A</v>
      </c>
      <c r="Q34" s="34" t="str">
        <f t="shared" si="48"/>
        <v>N/A</v>
      </c>
      <c r="R34" s="8"/>
      <c r="S34" s="27"/>
    </row>
    <row r="35" spans="1:19" ht="15" customHeight="1" x14ac:dyDescent="0.2">
      <c r="A35" s="49" t="s">
        <v>17</v>
      </c>
      <c r="B35" s="35" t="str">
        <f>IF(B32=0,"N/A",IF(B34=0,"NA",B34/MAX($B34:$C34)))</f>
        <v>N/A</v>
      </c>
      <c r="C35" s="35" t="str">
        <f>IF(C32=0,"N/A",IF(C34=0,"NA",C34/MAX($B34:$C34)))</f>
        <v>N/A</v>
      </c>
      <c r="D35" s="34" t="str">
        <f t="shared" ref="D35:Q35" si="49">IF(D32=0,"N/A",IF(D32/($B32+$C32)&lt;0.02,"N/A",D34/MAX($D34:$Q34)))</f>
        <v>N/A</v>
      </c>
      <c r="E35" s="34" t="str">
        <f t="shared" si="49"/>
        <v>N/A</v>
      </c>
      <c r="F35" s="34" t="str">
        <f t="shared" si="49"/>
        <v>N/A</v>
      </c>
      <c r="G35" s="34" t="str">
        <f t="shared" si="49"/>
        <v>N/A</v>
      </c>
      <c r="H35" s="34" t="str">
        <f t="shared" si="49"/>
        <v>N/A</v>
      </c>
      <c r="I35" s="34" t="str">
        <f t="shared" si="49"/>
        <v>N/A</v>
      </c>
      <c r="J35" s="34" t="str">
        <f t="shared" si="49"/>
        <v>N/A</v>
      </c>
      <c r="K35" s="34" t="str">
        <f t="shared" si="49"/>
        <v>N/A</v>
      </c>
      <c r="L35" s="34" t="str">
        <f t="shared" si="49"/>
        <v>N/A</v>
      </c>
      <c r="M35" s="34" t="str">
        <f t="shared" si="49"/>
        <v>N/A</v>
      </c>
      <c r="N35" s="34" t="str">
        <f t="shared" si="49"/>
        <v>N/A</v>
      </c>
      <c r="O35" s="34" t="str">
        <f t="shared" si="49"/>
        <v>N/A</v>
      </c>
      <c r="P35" s="34" t="str">
        <f t="shared" si="49"/>
        <v>N/A</v>
      </c>
      <c r="Q35" s="34" t="str">
        <f t="shared" si="49"/>
        <v>N/A</v>
      </c>
      <c r="R35" s="8"/>
      <c r="S35" s="22"/>
    </row>
    <row r="36" spans="1:19" ht="15" customHeight="1" x14ac:dyDescent="0.25">
      <c r="A36" s="49" t="s">
        <v>18</v>
      </c>
      <c r="B36" s="36" t="str">
        <f>IF(B32=0,"N/A",IF(B35&lt;0.8,"Yes","No"))</f>
        <v>N/A</v>
      </c>
      <c r="C36" s="36" t="str">
        <f>IF(C32=0,"N/A",IF(C35&lt;0.8,"Yes","No"))</f>
        <v>N/A</v>
      </c>
      <c r="D36" s="36" t="str">
        <f>IF(D32=0,"N/A",IF(D32/($B32+$C32)&lt;0.02,"N/A",IF(D35&lt;0.8,"Yes","No")))</f>
        <v>N/A</v>
      </c>
      <c r="E36" s="36" t="str">
        <f t="shared" ref="E36" si="50">IF(E32=0,"N/A",IF(E32/($B32+$C32)&lt;0.02,"N/A",IF(E35&lt;0.8,"Yes","No")))</f>
        <v>N/A</v>
      </c>
      <c r="F36" s="36" t="str">
        <f t="shared" ref="F36" si="51">IF(F32=0,"N/A",IF(F32/($B32+$C32)&lt;0.02,"N/A",IF(F35&lt;0.8,"Yes","No")))</f>
        <v>N/A</v>
      </c>
      <c r="G36" s="36" t="str">
        <f t="shared" ref="G36" si="52">IF(G32=0,"N/A",IF(G32/($B32+$C32)&lt;0.02,"N/A",IF(G35&lt;0.8,"Yes","No")))</f>
        <v>N/A</v>
      </c>
      <c r="H36" s="36" t="str">
        <f t="shared" ref="H36" si="53">IF(H32=0,"N/A",IF(H32/($B32+$C32)&lt;0.02,"N/A",IF(H35&lt;0.8,"Yes","No")))</f>
        <v>N/A</v>
      </c>
      <c r="I36" s="36" t="str">
        <f t="shared" ref="I36" si="54">IF(I32=0,"N/A",IF(I32/($B32+$C32)&lt;0.02,"N/A",IF(I35&lt;0.8,"Yes","No")))</f>
        <v>N/A</v>
      </c>
      <c r="J36" s="36" t="str">
        <f t="shared" ref="J36" si="55">IF(J32=0,"N/A",IF(J32/($B32+$C32)&lt;0.02,"N/A",IF(J35&lt;0.8,"Yes","No")))</f>
        <v>N/A</v>
      </c>
      <c r="K36" s="36" t="str">
        <f t="shared" ref="K36" si="56">IF(K32=0,"N/A",IF(K32/($B32+$C32)&lt;0.02,"N/A",IF(K35&lt;0.8,"Yes","No")))</f>
        <v>N/A</v>
      </c>
      <c r="L36" s="36" t="str">
        <f t="shared" ref="L36" si="57">IF(L32=0,"N/A",IF(L32/($B32+$C32)&lt;0.02,"N/A",IF(L35&lt;0.8,"Yes","No")))</f>
        <v>N/A</v>
      </c>
      <c r="M36" s="36" t="str">
        <f t="shared" ref="M36" si="58">IF(M32=0,"N/A",IF(M32/($B32+$C32)&lt;0.02,"N/A",IF(M35&lt;0.8,"Yes","No")))</f>
        <v>N/A</v>
      </c>
      <c r="N36" s="36" t="str">
        <f t="shared" ref="N36" si="59">IF(N32=0,"N/A",IF(N32/($B32+$C32)&lt;0.02,"N/A",IF(N35&lt;0.8,"Yes","No")))</f>
        <v>N/A</v>
      </c>
      <c r="O36" s="36" t="str">
        <f t="shared" ref="O36" si="60">IF(O32=0,"N/A",IF(O32/($B32+$C32)&lt;0.02,"N/A",IF(O35&lt;0.8,"Yes","No")))</f>
        <v>N/A</v>
      </c>
      <c r="P36" s="36" t="str">
        <f t="shared" ref="P36" si="61">IF(P32=0,"N/A",IF(P32/($B32+$C32)&lt;0.02,"N/A",IF(P35&lt;0.8,"Yes","No")))</f>
        <v>N/A</v>
      </c>
      <c r="Q36" s="36" t="str">
        <f t="shared" ref="Q36" si="62">IF(Q32=0,"N/A",IF(Q32/($B32+$C32)&lt;0.02,"N/A",IF(Q35&lt;0.8,"Yes","No")))</f>
        <v>N/A</v>
      </c>
      <c r="R36" s="26"/>
      <c r="S36" s="22"/>
    </row>
    <row r="37" spans="1:19" ht="10.9" customHeight="1" x14ac:dyDescent="0.2">
      <c r="A37" s="12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1:19" ht="15.75" x14ac:dyDescent="0.25">
      <c r="A38" s="47" t="s">
        <v>27</v>
      </c>
      <c r="B38" s="9"/>
      <c r="C38" s="9"/>
      <c r="D38" s="9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1"/>
      <c r="Q38" s="41"/>
    </row>
    <row r="39" spans="1:19" ht="15" customHeight="1" x14ac:dyDescent="0.25">
      <c r="A39" s="37" t="s">
        <v>14</v>
      </c>
      <c r="B39" s="32">
        <f>D39+F39+H39+J39+L39+N39+P39</f>
        <v>0</v>
      </c>
      <c r="C39" s="32">
        <f>E39+G39+I39+K39+M39+O39+Q39</f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26" t="s">
        <v>10</v>
      </c>
      <c r="S39" s="27"/>
    </row>
    <row r="40" spans="1:19" ht="15" customHeight="1" x14ac:dyDescent="0.25">
      <c r="A40" s="37" t="s">
        <v>15</v>
      </c>
      <c r="B40" s="32">
        <f>D40+F40+H40+J40+L40+N40+P40</f>
        <v>0</v>
      </c>
      <c r="C40" s="32">
        <f>E40+G40+I40+K40+M40+O40+Q40</f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26" t="s">
        <v>10</v>
      </c>
      <c r="S40" s="22"/>
    </row>
    <row r="41" spans="1:19" ht="15" customHeight="1" x14ac:dyDescent="0.25">
      <c r="A41" s="49" t="s">
        <v>16</v>
      </c>
      <c r="B41" s="33" t="str">
        <f>IF(B39=0,"N/A",IF(B39&lt;&gt;0,B40/B39,0))</f>
        <v>N/A</v>
      </c>
      <c r="C41" s="33" t="str">
        <f>IF(C39=0,"N/A",IF(C39&lt;&gt;0,C40/C39,0))</f>
        <v>N/A</v>
      </c>
      <c r="D41" s="34" t="str">
        <f t="shared" ref="D41:Q41" si="63">IF(D39=0,"N/A",IF(D39/($B39+$C39)&lt;0.02,"N/A",IF(D39&lt;&gt;0,D40/D39,0)))</f>
        <v>N/A</v>
      </c>
      <c r="E41" s="34" t="str">
        <f t="shared" si="63"/>
        <v>N/A</v>
      </c>
      <c r="F41" s="34" t="str">
        <f t="shared" si="63"/>
        <v>N/A</v>
      </c>
      <c r="G41" s="34" t="str">
        <f t="shared" si="63"/>
        <v>N/A</v>
      </c>
      <c r="H41" s="34" t="str">
        <f t="shared" si="63"/>
        <v>N/A</v>
      </c>
      <c r="I41" s="34" t="str">
        <f t="shared" si="63"/>
        <v>N/A</v>
      </c>
      <c r="J41" s="34" t="str">
        <f t="shared" si="63"/>
        <v>N/A</v>
      </c>
      <c r="K41" s="34" t="str">
        <f t="shared" si="63"/>
        <v>N/A</v>
      </c>
      <c r="L41" s="34" t="str">
        <f t="shared" si="63"/>
        <v>N/A</v>
      </c>
      <c r="M41" s="34" t="str">
        <f t="shared" si="63"/>
        <v>N/A</v>
      </c>
      <c r="N41" s="34" t="str">
        <f t="shared" si="63"/>
        <v>N/A</v>
      </c>
      <c r="O41" s="34" t="str">
        <f t="shared" si="63"/>
        <v>N/A</v>
      </c>
      <c r="P41" s="34" t="str">
        <f t="shared" si="63"/>
        <v>N/A</v>
      </c>
      <c r="Q41" s="34" t="str">
        <f t="shared" si="63"/>
        <v>N/A</v>
      </c>
      <c r="R41" s="8"/>
      <c r="S41" s="27"/>
    </row>
    <row r="42" spans="1:19" ht="15" customHeight="1" x14ac:dyDescent="0.2">
      <c r="A42" s="49" t="s">
        <v>17</v>
      </c>
      <c r="B42" s="35" t="str">
        <f>IF(B39=0,"N/A",IF(B41=0,"NA",B41/MAX($B41:$C41)))</f>
        <v>N/A</v>
      </c>
      <c r="C42" s="35" t="str">
        <f>IF(C39=0,"N/A",IF(C41=0,"NA",C41/MAX($B41:$C41)))</f>
        <v>N/A</v>
      </c>
      <c r="D42" s="34" t="str">
        <f t="shared" ref="D42:Q42" si="64">IF(D39=0,"N/A",IF(D39/($B39+$C39)&lt;0.02,"N/A",D41/MAX($D41:$Q41)))</f>
        <v>N/A</v>
      </c>
      <c r="E42" s="34" t="str">
        <f t="shared" si="64"/>
        <v>N/A</v>
      </c>
      <c r="F42" s="34" t="str">
        <f t="shared" si="64"/>
        <v>N/A</v>
      </c>
      <c r="G42" s="34" t="str">
        <f t="shared" si="64"/>
        <v>N/A</v>
      </c>
      <c r="H42" s="34" t="str">
        <f t="shared" si="64"/>
        <v>N/A</v>
      </c>
      <c r="I42" s="34" t="str">
        <f t="shared" si="64"/>
        <v>N/A</v>
      </c>
      <c r="J42" s="34" t="str">
        <f t="shared" si="64"/>
        <v>N/A</v>
      </c>
      <c r="K42" s="34" t="str">
        <f t="shared" si="64"/>
        <v>N/A</v>
      </c>
      <c r="L42" s="34" t="str">
        <f t="shared" si="64"/>
        <v>N/A</v>
      </c>
      <c r="M42" s="34" t="str">
        <f t="shared" si="64"/>
        <v>N/A</v>
      </c>
      <c r="N42" s="34" t="str">
        <f t="shared" si="64"/>
        <v>N/A</v>
      </c>
      <c r="O42" s="34" t="str">
        <f t="shared" si="64"/>
        <v>N/A</v>
      </c>
      <c r="P42" s="34" t="str">
        <f t="shared" si="64"/>
        <v>N/A</v>
      </c>
      <c r="Q42" s="34" t="str">
        <f t="shared" si="64"/>
        <v>N/A</v>
      </c>
      <c r="R42" s="8"/>
      <c r="S42" s="22"/>
    </row>
    <row r="43" spans="1:19" ht="15" customHeight="1" x14ac:dyDescent="0.25">
      <c r="A43" s="49" t="s">
        <v>18</v>
      </c>
      <c r="B43" s="36" t="str">
        <f>IF(B39=0,"N/A",IF(B42&lt;0.8,"Yes","No"))</f>
        <v>N/A</v>
      </c>
      <c r="C43" s="36" t="str">
        <f>IF(C39=0,"N/A",IF(C42&lt;0.8,"Yes","No"))</f>
        <v>N/A</v>
      </c>
      <c r="D43" s="36" t="str">
        <f>IF(D39=0,"N/A",IF(D39/($B39+$C39)&lt;0.02,"N/A",IF(D42&lt;0.8,"Yes","No")))</f>
        <v>N/A</v>
      </c>
      <c r="E43" s="36" t="str">
        <f t="shared" ref="E43" si="65">IF(E39=0,"N/A",IF(E39/($B39+$C39)&lt;0.02,"N/A",IF(E42&lt;0.8,"Yes","No")))</f>
        <v>N/A</v>
      </c>
      <c r="F43" s="36" t="str">
        <f t="shared" ref="F43" si="66">IF(F39=0,"N/A",IF(F39/($B39+$C39)&lt;0.02,"N/A",IF(F42&lt;0.8,"Yes","No")))</f>
        <v>N/A</v>
      </c>
      <c r="G43" s="36" t="str">
        <f t="shared" ref="G43" si="67">IF(G39=0,"N/A",IF(G39/($B39+$C39)&lt;0.02,"N/A",IF(G42&lt;0.8,"Yes","No")))</f>
        <v>N/A</v>
      </c>
      <c r="H43" s="36" t="str">
        <f t="shared" ref="H43" si="68">IF(H39=0,"N/A",IF(H39/($B39+$C39)&lt;0.02,"N/A",IF(H42&lt;0.8,"Yes","No")))</f>
        <v>N/A</v>
      </c>
      <c r="I43" s="36" t="str">
        <f t="shared" ref="I43" si="69">IF(I39=0,"N/A",IF(I39/($B39+$C39)&lt;0.02,"N/A",IF(I42&lt;0.8,"Yes","No")))</f>
        <v>N/A</v>
      </c>
      <c r="J43" s="36" t="str">
        <f t="shared" ref="J43" si="70">IF(J39=0,"N/A",IF(J39/($B39+$C39)&lt;0.02,"N/A",IF(J42&lt;0.8,"Yes","No")))</f>
        <v>N/A</v>
      </c>
      <c r="K43" s="36" t="str">
        <f t="shared" ref="K43" si="71">IF(K39=0,"N/A",IF(K39/($B39+$C39)&lt;0.02,"N/A",IF(K42&lt;0.8,"Yes","No")))</f>
        <v>N/A</v>
      </c>
      <c r="L43" s="36" t="str">
        <f t="shared" ref="L43" si="72">IF(L39=0,"N/A",IF(L39/($B39+$C39)&lt;0.02,"N/A",IF(L42&lt;0.8,"Yes","No")))</f>
        <v>N/A</v>
      </c>
      <c r="M43" s="36" t="str">
        <f t="shared" ref="M43" si="73">IF(M39=0,"N/A",IF(M39/($B39+$C39)&lt;0.02,"N/A",IF(M42&lt;0.8,"Yes","No")))</f>
        <v>N/A</v>
      </c>
      <c r="N43" s="36" t="str">
        <f t="shared" ref="N43" si="74">IF(N39=0,"N/A",IF(N39/($B39+$C39)&lt;0.02,"N/A",IF(N42&lt;0.8,"Yes","No")))</f>
        <v>N/A</v>
      </c>
      <c r="O43" s="36" t="str">
        <f t="shared" ref="O43" si="75">IF(O39=0,"N/A",IF(O39/($B39+$C39)&lt;0.02,"N/A",IF(O42&lt;0.8,"Yes","No")))</f>
        <v>N/A</v>
      </c>
      <c r="P43" s="36" t="str">
        <f t="shared" ref="P43" si="76">IF(P39=0,"N/A",IF(P39/($B39+$C39)&lt;0.02,"N/A",IF(P42&lt;0.8,"Yes","No")))</f>
        <v>N/A</v>
      </c>
      <c r="Q43" s="36" t="str">
        <f t="shared" ref="Q43" si="77">IF(Q39=0,"N/A",IF(Q39/($B39+$C39)&lt;0.02,"N/A",IF(Q42&lt;0.8,"Yes","No")))</f>
        <v>N/A</v>
      </c>
      <c r="R43" s="26"/>
      <c r="S43" s="22"/>
    </row>
    <row r="44" spans="1:19" ht="10.15" customHeight="1" x14ac:dyDescent="0.2">
      <c r="A44" s="1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9" ht="15.75" x14ac:dyDescent="0.25">
      <c r="A45" s="47" t="s">
        <v>28</v>
      </c>
      <c r="B45" s="9"/>
      <c r="C45" s="9"/>
      <c r="D45" s="9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1"/>
      <c r="Q45" s="41"/>
    </row>
    <row r="46" spans="1:19" ht="15" customHeight="1" x14ac:dyDescent="0.25">
      <c r="A46" s="37" t="s">
        <v>14</v>
      </c>
      <c r="B46" s="32">
        <f>D46+F46+H46+J46+L46+N46+P46</f>
        <v>0</v>
      </c>
      <c r="C46" s="32">
        <f>E46+G46+I46+K46+M46+O46+Q46</f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26" t="s">
        <v>10</v>
      </c>
      <c r="S46" s="27"/>
    </row>
    <row r="47" spans="1:19" ht="15" customHeight="1" x14ac:dyDescent="0.25">
      <c r="A47" s="37" t="s">
        <v>15</v>
      </c>
      <c r="B47" s="32">
        <f>D47+F47+H47+J47+L47+N47+P47</f>
        <v>0</v>
      </c>
      <c r="C47" s="32">
        <f>E47+G47+I47+K47+M47+O47+Q47</f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26" t="s">
        <v>10</v>
      </c>
      <c r="S47" s="22"/>
    </row>
    <row r="48" spans="1:19" ht="15" customHeight="1" x14ac:dyDescent="0.25">
      <c r="A48" s="49" t="s">
        <v>16</v>
      </c>
      <c r="B48" s="33" t="str">
        <f>IF(B46=0,"N/A",IF(B46&lt;&gt;0,B47/B46,0))</f>
        <v>N/A</v>
      </c>
      <c r="C48" s="33" t="str">
        <f>IF(C46=0,"N/A",IF(C46&lt;&gt;0,C47/C46,0))</f>
        <v>N/A</v>
      </c>
      <c r="D48" s="34" t="str">
        <f t="shared" ref="D48:Q48" si="78">IF(D46=0,"N/A",IF(D46/($B46+$C46)&lt;0.02,"N/A",IF(D46&lt;&gt;0,D47/D46,0)))</f>
        <v>N/A</v>
      </c>
      <c r="E48" s="34" t="str">
        <f t="shared" si="78"/>
        <v>N/A</v>
      </c>
      <c r="F48" s="34" t="str">
        <f t="shared" si="78"/>
        <v>N/A</v>
      </c>
      <c r="G48" s="34" t="str">
        <f t="shared" si="78"/>
        <v>N/A</v>
      </c>
      <c r="H48" s="34" t="str">
        <f t="shared" si="78"/>
        <v>N/A</v>
      </c>
      <c r="I48" s="34" t="str">
        <f t="shared" si="78"/>
        <v>N/A</v>
      </c>
      <c r="J48" s="34" t="str">
        <f t="shared" si="78"/>
        <v>N/A</v>
      </c>
      <c r="K48" s="34" t="str">
        <f t="shared" si="78"/>
        <v>N/A</v>
      </c>
      <c r="L48" s="34" t="str">
        <f t="shared" si="78"/>
        <v>N/A</v>
      </c>
      <c r="M48" s="34" t="str">
        <f t="shared" si="78"/>
        <v>N/A</v>
      </c>
      <c r="N48" s="34" t="str">
        <f t="shared" si="78"/>
        <v>N/A</v>
      </c>
      <c r="O48" s="34" t="str">
        <f t="shared" si="78"/>
        <v>N/A</v>
      </c>
      <c r="P48" s="34" t="str">
        <f t="shared" si="78"/>
        <v>N/A</v>
      </c>
      <c r="Q48" s="34" t="str">
        <f t="shared" si="78"/>
        <v>N/A</v>
      </c>
      <c r="R48" s="8"/>
      <c r="S48" s="27"/>
    </row>
    <row r="49" spans="1:19" ht="15" customHeight="1" x14ac:dyDescent="0.2">
      <c r="A49" s="49" t="s">
        <v>17</v>
      </c>
      <c r="B49" s="35" t="str">
        <f>IF(B46=0,"N/A",IF(B48=0,"NA",B48/MAX($B48:$C48)))</f>
        <v>N/A</v>
      </c>
      <c r="C49" s="35" t="str">
        <f>IF(C46=0,"N/A",IF(C48=0,"NA",C48/MAX($B48:$C48)))</f>
        <v>N/A</v>
      </c>
      <c r="D49" s="34" t="str">
        <f t="shared" ref="D49:Q49" si="79">IF(D46=0,"N/A",IF(D46/($B46+$C46)&lt;0.02,"N/A",D48/MAX($D48:$Q48)))</f>
        <v>N/A</v>
      </c>
      <c r="E49" s="34" t="str">
        <f t="shared" si="79"/>
        <v>N/A</v>
      </c>
      <c r="F49" s="34" t="str">
        <f t="shared" si="79"/>
        <v>N/A</v>
      </c>
      <c r="G49" s="34" t="str">
        <f t="shared" si="79"/>
        <v>N/A</v>
      </c>
      <c r="H49" s="34" t="str">
        <f t="shared" si="79"/>
        <v>N/A</v>
      </c>
      <c r="I49" s="34" t="str">
        <f t="shared" si="79"/>
        <v>N/A</v>
      </c>
      <c r="J49" s="34" t="str">
        <f t="shared" si="79"/>
        <v>N/A</v>
      </c>
      <c r="K49" s="34" t="str">
        <f t="shared" si="79"/>
        <v>N/A</v>
      </c>
      <c r="L49" s="34" t="str">
        <f t="shared" si="79"/>
        <v>N/A</v>
      </c>
      <c r="M49" s="34" t="str">
        <f t="shared" si="79"/>
        <v>N/A</v>
      </c>
      <c r="N49" s="34" t="str">
        <f t="shared" si="79"/>
        <v>N/A</v>
      </c>
      <c r="O49" s="34" t="str">
        <f t="shared" si="79"/>
        <v>N/A</v>
      </c>
      <c r="P49" s="34" t="str">
        <f t="shared" si="79"/>
        <v>N/A</v>
      </c>
      <c r="Q49" s="34" t="str">
        <f t="shared" si="79"/>
        <v>N/A</v>
      </c>
      <c r="R49" s="8"/>
      <c r="S49" s="22"/>
    </row>
    <row r="50" spans="1:19" ht="15" customHeight="1" x14ac:dyDescent="0.25">
      <c r="A50" s="49" t="s">
        <v>18</v>
      </c>
      <c r="B50" s="36" t="str">
        <f>IF(B46=0,"N/A",IF(B49&lt;0.8,"Yes","No"))</f>
        <v>N/A</v>
      </c>
      <c r="C50" s="36" t="str">
        <f>IF(C46=0,"N/A",IF(C49&lt;0.8,"Yes","No"))</f>
        <v>N/A</v>
      </c>
      <c r="D50" s="36" t="str">
        <f>IF(D46=0,"N/A",IF(D46/($B46+$C46)&lt;0.02,"N/A",IF(D49&lt;0.8,"Yes","No")))</f>
        <v>N/A</v>
      </c>
      <c r="E50" s="36" t="str">
        <f t="shared" ref="E50" si="80">IF(E46=0,"N/A",IF(E46/($B46+$C46)&lt;0.02,"N/A",IF(E49&lt;0.8,"Yes","No")))</f>
        <v>N/A</v>
      </c>
      <c r="F50" s="36" t="str">
        <f t="shared" ref="F50" si="81">IF(F46=0,"N/A",IF(F46/($B46+$C46)&lt;0.02,"N/A",IF(F49&lt;0.8,"Yes","No")))</f>
        <v>N/A</v>
      </c>
      <c r="G50" s="36" t="str">
        <f t="shared" ref="G50" si="82">IF(G46=0,"N/A",IF(G46/($B46+$C46)&lt;0.02,"N/A",IF(G49&lt;0.8,"Yes","No")))</f>
        <v>N/A</v>
      </c>
      <c r="H50" s="36" t="str">
        <f t="shared" ref="H50" si="83">IF(H46=0,"N/A",IF(H46/($B46+$C46)&lt;0.02,"N/A",IF(H49&lt;0.8,"Yes","No")))</f>
        <v>N/A</v>
      </c>
      <c r="I50" s="36" t="str">
        <f t="shared" ref="I50" si="84">IF(I46=0,"N/A",IF(I46/($B46+$C46)&lt;0.02,"N/A",IF(I49&lt;0.8,"Yes","No")))</f>
        <v>N/A</v>
      </c>
      <c r="J50" s="36" t="str">
        <f t="shared" ref="J50" si="85">IF(J46=0,"N/A",IF(J46/($B46+$C46)&lt;0.02,"N/A",IF(J49&lt;0.8,"Yes","No")))</f>
        <v>N/A</v>
      </c>
      <c r="K50" s="36" t="str">
        <f t="shared" ref="K50" si="86">IF(K46=0,"N/A",IF(K46/($B46+$C46)&lt;0.02,"N/A",IF(K49&lt;0.8,"Yes","No")))</f>
        <v>N/A</v>
      </c>
      <c r="L50" s="36" t="str">
        <f t="shared" ref="L50" si="87">IF(L46=0,"N/A",IF(L46/($B46+$C46)&lt;0.02,"N/A",IF(L49&lt;0.8,"Yes","No")))</f>
        <v>N/A</v>
      </c>
      <c r="M50" s="36" t="str">
        <f t="shared" ref="M50" si="88">IF(M46=0,"N/A",IF(M46/($B46+$C46)&lt;0.02,"N/A",IF(M49&lt;0.8,"Yes","No")))</f>
        <v>N/A</v>
      </c>
      <c r="N50" s="36" t="str">
        <f t="shared" ref="N50" si="89">IF(N46=0,"N/A",IF(N46/($B46+$C46)&lt;0.02,"N/A",IF(N49&lt;0.8,"Yes","No")))</f>
        <v>N/A</v>
      </c>
      <c r="O50" s="36" t="str">
        <f t="shared" ref="O50" si="90">IF(O46=0,"N/A",IF(O46/($B46+$C46)&lt;0.02,"N/A",IF(O49&lt;0.8,"Yes","No")))</f>
        <v>N/A</v>
      </c>
      <c r="P50" s="36" t="str">
        <f t="shared" ref="P50" si="91">IF(P46=0,"N/A",IF(P46/($B46+$C46)&lt;0.02,"N/A",IF(P49&lt;0.8,"Yes","No")))</f>
        <v>N/A</v>
      </c>
      <c r="Q50" s="36" t="str">
        <f t="shared" ref="Q50" si="92">IF(Q46=0,"N/A",IF(Q46/($B46+$C46)&lt;0.02,"N/A",IF(Q49&lt;0.8,"Yes","No")))</f>
        <v>N/A</v>
      </c>
      <c r="R50" s="26"/>
      <c r="S50" s="22"/>
    </row>
    <row r="51" spans="1:19" ht="10.15" customHeight="1" x14ac:dyDescent="0.2">
      <c r="A51" s="1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</row>
    <row r="52" spans="1:19" ht="15.75" x14ac:dyDescent="0.25">
      <c r="A52" s="47" t="s">
        <v>42</v>
      </c>
      <c r="B52" s="9"/>
      <c r="C52" s="9"/>
      <c r="D52" s="9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1"/>
      <c r="Q52" s="41"/>
    </row>
    <row r="53" spans="1:19" ht="15" customHeight="1" x14ac:dyDescent="0.25">
      <c r="A53" s="37" t="s">
        <v>14</v>
      </c>
      <c r="B53" s="32">
        <f>D53+F53+H53+J53+L53+N53+P53</f>
        <v>0</v>
      </c>
      <c r="C53" s="32">
        <f>E53+G53+I53+K53+M53+O53+Q53</f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26" t="s">
        <v>10</v>
      </c>
      <c r="S53" s="27"/>
    </row>
    <row r="54" spans="1:19" ht="15" customHeight="1" x14ac:dyDescent="0.25">
      <c r="A54" s="37" t="s">
        <v>15</v>
      </c>
      <c r="B54" s="32">
        <f>D54+F54+H54+J54+L54+N54+P54</f>
        <v>0</v>
      </c>
      <c r="C54" s="32">
        <f>E54+G54+I54+K54+M54+O54+Q54</f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26" t="s">
        <v>10</v>
      </c>
      <c r="S54" s="22"/>
    </row>
    <row r="55" spans="1:19" ht="15" customHeight="1" x14ac:dyDescent="0.25">
      <c r="A55" s="49" t="s">
        <v>16</v>
      </c>
      <c r="B55" s="33" t="str">
        <f>IF(B53=0,"N/A",IF(B53&lt;&gt;0,B54/B53,0))</f>
        <v>N/A</v>
      </c>
      <c r="C55" s="33" t="str">
        <f>IF(C53=0,"N/A",IF(C53&lt;&gt;0,C54/C53,0))</f>
        <v>N/A</v>
      </c>
      <c r="D55" s="34" t="str">
        <f t="shared" ref="D55:Q55" si="93">IF(D53=0,"N/A",IF(D53/($B53+$C53)&lt;0.02,"N/A",IF(D53&lt;&gt;0,D54/D53,0)))</f>
        <v>N/A</v>
      </c>
      <c r="E55" s="34" t="str">
        <f t="shared" si="93"/>
        <v>N/A</v>
      </c>
      <c r="F55" s="34" t="str">
        <f t="shared" si="93"/>
        <v>N/A</v>
      </c>
      <c r="G55" s="34" t="str">
        <f t="shared" si="93"/>
        <v>N/A</v>
      </c>
      <c r="H55" s="34" t="str">
        <f t="shared" si="93"/>
        <v>N/A</v>
      </c>
      <c r="I55" s="34" t="str">
        <f t="shared" si="93"/>
        <v>N/A</v>
      </c>
      <c r="J55" s="34" t="str">
        <f t="shared" si="93"/>
        <v>N/A</v>
      </c>
      <c r="K55" s="34" t="str">
        <f t="shared" si="93"/>
        <v>N/A</v>
      </c>
      <c r="L55" s="34" t="str">
        <f t="shared" si="93"/>
        <v>N/A</v>
      </c>
      <c r="M55" s="34" t="str">
        <f t="shared" si="93"/>
        <v>N/A</v>
      </c>
      <c r="N55" s="34" t="str">
        <f t="shared" si="93"/>
        <v>N/A</v>
      </c>
      <c r="O55" s="34" t="str">
        <f t="shared" si="93"/>
        <v>N/A</v>
      </c>
      <c r="P55" s="34" t="str">
        <f t="shared" si="93"/>
        <v>N/A</v>
      </c>
      <c r="Q55" s="34" t="str">
        <f t="shared" si="93"/>
        <v>N/A</v>
      </c>
      <c r="R55" s="8"/>
      <c r="S55" s="27"/>
    </row>
    <row r="56" spans="1:19" ht="15" customHeight="1" x14ac:dyDescent="0.2">
      <c r="A56" s="49" t="s">
        <v>17</v>
      </c>
      <c r="B56" s="35" t="str">
        <f>IF(B53=0,"N/A",IF(B55=0,"NA",B55/MAX($B55:$C55)))</f>
        <v>N/A</v>
      </c>
      <c r="C56" s="35" t="str">
        <f>IF(C53=0,"N/A",IF(C55=0,"NA",C55/MAX($B55:$C55)))</f>
        <v>N/A</v>
      </c>
      <c r="D56" s="34" t="str">
        <f t="shared" ref="D56:Q56" si="94">IF(D53=0,"N/A",IF(D53/($B53+$C53)&lt;0.02,"N/A",D55/MAX($D55:$Q55)))</f>
        <v>N/A</v>
      </c>
      <c r="E56" s="34" t="str">
        <f t="shared" si="94"/>
        <v>N/A</v>
      </c>
      <c r="F56" s="34" t="str">
        <f t="shared" si="94"/>
        <v>N/A</v>
      </c>
      <c r="G56" s="34" t="str">
        <f t="shared" si="94"/>
        <v>N/A</v>
      </c>
      <c r="H56" s="34" t="str">
        <f t="shared" si="94"/>
        <v>N/A</v>
      </c>
      <c r="I56" s="34" t="str">
        <f t="shared" si="94"/>
        <v>N/A</v>
      </c>
      <c r="J56" s="34" t="str">
        <f t="shared" si="94"/>
        <v>N/A</v>
      </c>
      <c r="K56" s="34" t="str">
        <f t="shared" si="94"/>
        <v>N/A</v>
      </c>
      <c r="L56" s="34" t="str">
        <f t="shared" si="94"/>
        <v>N/A</v>
      </c>
      <c r="M56" s="34" t="str">
        <f t="shared" si="94"/>
        <v>N/A</v>
      </c>
      <c r="N56" s="34" t="str">
        <f t="shared" si="94"/>
        <v>N/A</v>
      </c>
      <c r="O56" s="34" t="str">
        <f t="shared" si="94"/>
        <v>N/A</v>
      </c>
      <c r="P56" s="34" t="str">
        <f t="shared" si="94"/>
        <v>N/A</v>
      </c>
      <c r="Q56" s="34" t="str">
        <f t="shared" si="94"/>
        <v>N/A</v>
      </c>
      <c r="R56" s="8"/>
      <c r="S56" s="22"/>
    </row>
    <row r="57" spans="1:19" ht="15" customHeight="1" x14ac:dyDescent="0.25">
      <c r="A57" s="49" t="s">
        <v>18</v>
      </c>
      <c r="B57" s="36" t="str">
        <f>IF(B53=0,"N/A",IF(B56&lt;0.8,"Yes","No"))</f>
        <v>N/A</v>
      </c>
      <c r="C57" s="36" t="str">
        <f>IF(C53=0,"N/A",IF(C56&lt;0.8,"Yes","No"))</f>
        <v>N/A</v>
      </c>
      <c r="D57" s="36" t="str">
        <f>IF(D53=0,"N/A",IF(D53/($B53+$C53)&lt;0.02,"N/A",IF(D56&lt;0.8,"Yes","No")))</f>
        <v>N/A</v>
      </c>
      <c r="E57" s="36" t="str">
        <f t="shared" ref="E57" si="95">IF(E53=0,"N/A",IF(E53/($B53+$C53)&lt;0.02,"N/A",IF(E56&lt;0.8,"Yes","No")))</f>
        <v>N/A</v>
      </c>
      <c r="F57" s="36" t="str">
        <f t="shared" ref="F57" si="96">IF(F53=0,"N/A",IF(F53/($B53+$C53)&lt;0.02,"N/A",IF(F56&lt;0.8,"Yes","No")))</f>
        <v>N/A</v>
      </c>
      <c r="G57" s="36" t="str">
        <f t="shared" ref="G57" si="97">IF(G53=0,"N/A",IF(G53/($B53+$C53)&lt;0.02,"N/A",IF(G56&lt;0.8,"Yes","No")))</f>
        <v>N/A</v>
      </c>
      <c r="H57" s="36" t="str">
        <f t="shared" ref="H57" si="98">IF(H53=0,"N/A",IF(H53/($B53+$C53)&lt;0.02,"N/A",IF(H56&lt;0.8,"Yes","No")))</f>
        <v>N/A</v>
      </c>
      <c r="I57" s="36" t="str">
        <f t="shared" ref="I57" si="99">IF(I53=0,"N/A",IF(I53/($B53+$C53)&lt;0.02,"N/A",IF(I56&lt;0.8,"Yes","No")))</f>
        <v>N/A</v>
      </c>
      <c r="J57" s="36" t="str">
        <f t="shared" ref="J57" si="100">IF(J53=0,"N/A",IF(J53/($B53+$C53)&lt;0.02,"N/A",IF(J56&lt;0.8,"Yes","No")))</f>
        <v>N/A</v>
      </c>
      <c r="K57" s="36" t="str">
        <f t="shared" ref="K57" si="101">IF(K53=0,"N/A",IF(K53/($B53+$C53)&lt;0.02,"N/A",IF(K56&lt;0.8,"Yes","No")))</f>
        <v>N/A</v>
      </c>
      <c r="L57" s="36" t="str">
        <f t="shared" ref="L57" si="102">IF(L53=0,"N/A",IF(L53/($B53+$C53)&lt;0.02,"N/A",IF(L56&lt;0.8,"Yes","No")))</f>
        <v>N/A</v>
      </c>
      <c r="M57" s="36" t="str">
        <f t="shared" ref="M57" si="103">IF(M53=0,"N/A",IF(M53/($B53+$C53)&lt;0.02,"N/A",IF(M56&lt;0.8,"Yes","No")))</f>
        <v>N/A</v>
      </c>
      <c r="N57" s="36" t="str">
        <f t="shared" ref="N57" si="104">IF(N53=0,"N/A",IF(N53/($B53+$C53)&lt;0.02,"N/A",IF(N56&lt;0.8,"Yes","No")))</f>
        <v>N/A</v>
      </c>
      <c r="O57" s="36" t="str">
        <f t="shared" ref="O57" si="105">IF(O53=0,"N/A",IF(O53/($B53+$C53)&lt;0.02,"N/A",IF(O56&lt;0.8,"Yes","No")))</f>
        <v>N/A</v>
      </c>
      <c r="P57" s="36" t="str">
        <f t="shared" ref="P57" si="106">IF(P53=0,"N/A",IF(P53/($B53+$C53)&lt;0.02,"N/A",IF(P56&lt;0.8,"Yes","No")))</f>
        <v>N/A</v>
      </c>
      <c r="Q57" s="36" t="str">
        <f t="shared" ref="Q57" si="107">IF(Q53=0,"N/A",IF(Q53/($B53+$C53)&lt;0.02,"N/A",IF(Q56&lt;0.8,"Yes","No")))</f>
        <v>N/A</v>
      </c>
      <c r="R57" s="26"/>
      <c r="S57" s="22"/>
    </row>
    <row r="58" spans="1:19" ht="10.15" customHeight="1" x14ac:dyDescent="0.2">
      <c r="A58" s="1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</row>
    <row r="59" spans="1:19" x14ac:dyDescent="0.2">
      <c r="A59" s="58" t="s">
        <v>11</v>
      </c>
      <c r="B59" s="64"/>
      <c r="C59" s="64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19" x14ac:dyDescent="0.2">
      <c r="A60" s="59"/>
      <c r="B60" s="65"/>
      <c r="C60" s="65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spans="1:19" x14ac:dyDescent="0.2">
      <c r="A61" s="59"/>
      <c r="B61" s="65"/>
      <c r="C61" s="65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spans="1:19" x14ac:dyDescent="0.2">
      <c r="A62" s="59"/>
      <c r="B62" s="65"/>
      <c r="C62" s="65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</row>
    <row r="63" spans="1:19" ht="15.75" x14ac:dyDescent="0.25">
      <c r="A63" s="38"/>
      <c r="B63" s="56" t="s">
        <v>12</v>
      </c>
      <c r="C63" s="57"/>
      <c r="D63" s="62" t="s">
        <v>4</v>
      </c>
      <c r="E63" s="63"/>
      <c r="F63" s="56" t="s">
        <v>6</v>
      </c>
      <c r="G63" s="57"/>
      <c r="H63" s="56" t="s">
        <v>2</v>
      </c>
      <c r="I63" s="57"/>
      <c r="J63" s="56" t="s">
        <v>9</v>
      </c>
      <c r="K63" s="57"/>
      <c r="L63" s="56" t="s">
        <v>3</v>
      </c>
      <c r="M63" s="57"/>
      <c r="N63" s="56" t="s">
        <v>5</v>
      </c>
      <c r="O63" s="57"/>
      <c r="P63" s="56" t="s">
        <v>7</v>
      </c>
      <c r="Q63" s="57"/>
    </row>
    <row r="64" spans="1:19" ht="15.75" x14ac:dyDescent="0.25">
      <c r="A64" s="47" t="s">
        <v>29</v>
      </c>
      <c r="B64" s="30" t="s">
        <v>0</v>
      </c>
      <c r="C64" s="31" t="s">
        <v>1</v>
      </c>
      <c r="D64" s="23" t="s">
        <v>7</v>
      </c>
      <c r="E64" s="24" t="s">
        <v>13</v>
      </c>
      <c r="F64" s="23" t="s">
        <v>7</v>
      </c>
      <c r="G64" s="24" t="s">
        <v>13</v>
      </c>
      <c r="H64" s="23" t="s">
        <v>7</v>
      </c>
      <c r="I64" s="24" t="s">
        <v>13</v>
      </c>
      <c r="J64" s="23" t="s">
        <v>7</v>
      </c>
      <c r="K64" s="24" t="s">
        <v>13</v>
      </c>
      <c r="L64" s="23" t="s">
        <v>7</v>
      </c>
      <c r="M64" s="24" t="s">
        <v>13</v>
      </c>
      <c r="N64" s="23" t="s">
        <v>7</v>
      </c>
      <c r="O64" s="24" t="s">
        <v>13</v>
      </c>
      <c r="P64" s="23" t="s">
        <v>7</v>
      </c>
      <c r="Q64" s="24" t="s">
        <v>13</v>
      </c>
    </row>
    <row r="65" spans="1:18" ht="15.75" x14ac:dyDescent="0.25">
      <c r="A65" s="37" t="s">
        <v>14</v>
      </c>
      <c r="B65" s="32">
        <f>D65+F65+H65+J65+L65+N65+P65</f>
        <v>0</v>
      </c>
      <c r="C65" s="32">
        <f>E65+G65+I65+K65+M65+O65+Q65</f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26" t="s">
        <v>10</v>
      </c>
    </row>
    <row r="66" spans="1:18" ht="15.75" x14ac:dyDescent="0.25">
      <c r="A66" s="37" t="s">
        <v>15</v>
      </c>
      <c r="B66" s="32">
        <f>D66+F66+H66+J66+L66+N66+P66</f>
        <v>0</v>
      </c>
      <c r="C66" s="32">
        <f>E66+G66+I66+K66+M66+O66+Q66</f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26" t="s">
        <v>10</v>
      </c>
    </row>
    <row r="67" spans="1:18" x14ac:dyDescent="0.2">
      <c r="A67" s="49" t="s">
        <v>16</v>
      </c>
      <c r="B67" s="33" t="str">
        <f>IF(B65=0,"N/A",IF(B65&lt;&gt;0,B66/B65,0))</f>
        <v>N/A</v>
      </c>
      <c r="C67" s="33" t="str">
        <f>IF(C65=0,"N/A",IF(C65&lt;&gt;0,C66/C65,0))</f>
        <v>N/A</v>
      </c>
      <c r="D67" s="34" t="str">
        <f t="shared" ref="D67" si="108">IF(D65=0,"N/A",IF(D65/($B65+$C65)&lt;0.02,"N/A",IF(D65&lt;&gt;0,D66/D65,0)))</f>
        <v>N/A</v>
      </c>
      <c r="E67" s="34" t="str">
        <f t="shared" ref="E67" si="109">IF(E65=0,"N/A",IF(E65/($B65+$C65)&lt;0.02,"N/A",IF(E65&lt;&gt;0,E66/E65,0)))</f>
        <v>N/A</v>
      </c>
      <c r="F67" s="34" t="str">
        <f t="shared" ref="F67" si="110">IF(F65=0,"N/A",IF(F65/($B65+$C65)&lt;0.02,"N/A",IF(F65&lt;&gt;0,F66/F65,0)))</f>
        <v>N/A</v>
      </c>
      <c r="G67" s="34" t="str">
        <f t="shared" ref="G67" si="111">IF(G65=0,"N/A",IF(G65/($B65+$C65)&lt;0.02,"N/A",IF(G65&lt;&gt;0,G66/G65,0)))</f>
        <v>N/A</v>
      </c>
      <c r="H67" s="34" t="str">
        <f t="shared" ref="H67" si="112">IF(H65=0,"N/A",IF(H65/($B65+$C65)&lt;0.02,"N/A",IF(H65&lt;&gt;0,H66/H65,0)))</f>
        <v>N/A</v>
      </c>
      <c r="I67" s="34" t="str">
        <f t="shared" ref="I67" si="113">IF(I65=0,"N/A",IF(I65/($B65+$C65)&lt;0.02,"N/A",IF(I65&lt;&gt;0,I66/I65,0)))</f>
        <v>N/A</v>
      </c>
      <c r="J67" s="34" t="str">
        <f t="shared" ref="J67" si="114">IF(J65=0,"N/A",IF(J65/($B65+$C65)&lt;0.02,"N/A",IF(J65&lt;&gt;0,J66/J65,0)))</f>
        <v>N/A</v>
      </c>
      <c r="K67" s="34" t="str">
        <f t="shared" ref="K67" si="115">IF(K65=0,"N/A",IF(K65/($B65+$C65)&lt;0.02,"N/A",IF(K65&lt;&gt;0,K66/K65,0)))</f>
        <v>N/A</v>
      </c>
      <c r="L67" s="34" t="str">
        <f t="shared" ref="L67" si="116">IF(L65=0,"N/A",IF(L65/($B65+$C65)&lt;0.02,"N/A",IF(L65&lt;&gt;0,L66/L65,0)))</f>
        <v>N/A</v>
      </c>
      <c r="M67" s="34" t="str">
        <f t="shared" ref="M67" si="117">IF(M65=0,"N/A",IF(M65/($B65+$C65)&lt;0.02,"N/A",IF(M65&lt;&gt;0,M66/M65,0)))</f>
        <v>N/A</v>
      </c>
      <c r="N67" s="34" t="str">
        <f t="shared" ref="N67" si="118">IF(N65=0,"N/A",IF(N65/($B65+$C65)&lt;0.02,"N/A",IF(N65&lt;&gt;0,N66/N65,0)))</f>
        <v>N/A</v>
      </c>
      <c r="O67" s="34" t="str">
        <f t="shared" ref="O67" si="119">IF(O65=0,"N/A",IF(O65/($B65+$C65)&lt;0.02,"N/A",IF(O65&lt;&gt;0,O66/O65,0)))</f>
        <v>N/A</v>
      </c>
      <c r="P67" s="34" t="str">
        <f t="shared" ref="P67" si="120">IF(P65=0,"N/A",IF(P65/($B65+$C65)&lt;0.02,"N/A",IF(P65&lt;&gt;0,P66/P65,0)))</f>
        <v>N/A</v>
      </c>
      <c r="Q67" s="34" t="str">
        <f t="shared" ref="Q67" si="121">IF(Q65=0,"N/A",IF(Q65/($B65+$C65)&lt;0.02,"N/A",IF(Q65&lt;&gt;0,Q66/Q65,0)))</f>
        <v>N/A</v>
      </c>
      <c r="R67" s="8"/>
    </row>
    <row r="68" spans="1:18" ht="15.75" x14ac:dyDescent="0.25">
      <c r="A68" s="12"/>
      <c r="B68" s="56" t="s">
        <v>12</v>
      </c>
      <c r="C68" s="57"/>
      <c r="D68" s="62" t="s">
        <v>4</v>
      </c>
      <c r="E68" s="63"/>
      <c r="F68" s="56" t="s">
        <v>6</v>
      </c>
      <c r="G68" s="57"/>
      <c r="H68" s="56" t="s">
        <v>2</v>
      </c>
      <c r="I68" s="57"/>
      <c r="J68" s="56" t="s">
        <v>9</v>
      </c>
      <c r="K68" s="57"/>
      <c r="L68" s="56" t="s">
        <v>3</v>
      </c>
      <c r="M68" s="57"/>
      <c r="N68" s="56" t="s">
        <v>5</v>
      </c>
      <c r="O68" s="57"/>
      <c r="P68" s="56" t="s">
        <v>7</v>
      </c>
      <c r="Q68" s="57"/>
    </row>
    <row r="69" spans="1:18" ht="15.75" x14ac:dyDescent="0.25">
      <c r="A69" s="47" t="s">
        <v>30</v>
      </c>
      <c r="B69" s="30" t="s">
        <v>0</v>
      </c>
      <c r="C69" s="31" t="s">
        <v>1</v>
      </c>
      <c r="D69" s="23" t="s">
        <v>7</v>
      </c>
      <c r="E69" s="24" t="s">
        <v>13</v>
      </c>
      <c r="F69" s="23" t="s">
        <v>7</v>
      </c>
      <c r="G69" s="24" t="s">
        <v>13</v>
      </c>
      <c r="H69" s="23" t="s">
        <v>7</v>
      </c>
      <c r="I69" s="24" t="s">
        <v>13</v>
      </c>
      <c r="J69" s="23" t="s">
        <v>7</v>
      </c>
      <c r="K69" s="24" t="s">
        <v>13</v>
      </c>
      <c r="L69" s="23" t="s">
        <v>7</v>
      </c>
      <c r="M69" s="24" t="s">
        <v>13</v>
      </c>
      <c r="N69" s="23" t="s">
        <v>7</v>
      </c>
      <c r="O69" s="24" t="s">
        <v>13</v>
      </c>
      <c r="P69" s="23" t="s">
        <v>7</v>
      </c>
      <c r="Q69" s="24" t="s">
        <v>13</v>
      </c>
    </row>
    <row r="70" spans="1:18" ht="15.75" x14ac:dyDescent="0.25">
      <c r="A70" s="37" t="s">
        <v>14</v>
      </c>
      <c r="B70" s="32">
        <f>D70+F70+H70+J70+L70+N70+P70</f>
        <v>0</v>
      </c>
      <c r="C70" s="32">
        <f>E70+G70+I70+K70+M70+O70+Q70</f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26" t="s">
        <v>10</v>
      </c>
    </row>
    <row r="71" spans="1:18" ht="15.75" x14ac:dyDescent="0.25">
      <c r="A71" s="37" t="s">
        <v>15</v>
      </c>
      <c r="B71" s="32">
        <f>D71+F71+H71+J71+L71+N71+P71</f>
        <v>0</v>
      </c>
      <c r="C71" s="32">
        <f>E71+G71+I71+K71+M71+O71+Q71</f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26" t="s">
        <v>10</v>
      </c>
    </row>
    <row r="72" spans="1:18" x14ac:dyDescent="0.2">
      <c r="A72" s="49" t="s">
        <v>16</v>
      </c>
      <c r="B72" s="33" t="str">
        <f>IF(B70=0,"N/A",IF(B70&lt;&gt;0,B71/B70,0))</f>
        <v>N/A</v>
      </c>
      <c r="C72" s="33" t="str">
        <f>IF(C70=0,"N/A",IF(C70&lt;&gt;0,C71/C70,0))</f>
        <v>N/A</v>
      </c>
      <c r="D72" s="34" t="str">
        <f t="shared" ref="D72" si="122">IF(D70=0,"N/A",IF(D70/($B70+$C70)&lt;0.02,"N/A",IF(D70&lt;&gt;0,D71/D70,0)))</f>
        <v>N/A</v>
      </c>
      <c r="E72" s="34" t="str">
        <f t="shared" ref="E72" si="123">IF(E70=0,"N/A",IF(E70/($B70+$C70)&lt;0.02,"N/A",IF(E70&lt;&gt;0,E71/E70,0)))</f>
        <v>N/A</v>
      </c>
      <c r="F72" s="34" t="str">
        <f t="shared" ref="F72" si="124">IF(F70=0,"N/A",IF(F70/($B70+$C70)&lt;0.02,"N/A",IF(F70&lt;&gt;0,F71/F70,0)))</f>
        <v>N/A</v>
      </c>
      <c r="G72" s="34" t="str">
        <f t="shared" ref="G72" si="125">IF(G70=0,"N/A",IF(G70/($B70+$C70)&lt;0.02,"N/A",IF(G70&lt;&gt;0,G71/G70,0)))</f>
        <v>N/A</v>
      </c>
      <c r="H72" s="34" t="str">
        <f t="shared" ref="H72" si="126">IF(H70=0,"N/A",IF(H70/($B70+$C70)&lt;0.02,"N/A",IF(H70&lt;&gt;0,H71/H70,0)))</f>
        <v>N/A</v>
      </c>
      <c r="I72" s="34" t="str">
        <f t="shared" ref="I72" si="127">IF(I70=0,"N/A",IF(I70/($B70+$C70)&lt;0.02,"N/A",IF(I70&lt;&gt;0,I71/I70,0)))</f>
        <v>N/A</v>
      </c>
      <c r="J72" s="34" t="str">
        <f t="shared" ref="J72" si="128">IF(J70=0,"N/A",IF(J70/($B70+$C70)&lt;0.02,"N/A",IF(J70&lt;&gt;0,J71/J70,0)))</f>
        <v>N/A</v>
      </c>
      <c r="K72" s="34" t="str">
        <f t="shared" ref="K72" si="129">IF(K70=0,"N/A",IF(K70/($B70+$C70)&lt;0.02,"N/A",IF(K70&lt;&gt;0,K71/K70,0)))</f>
        <v>N/A</v>
      </c>
      <c r="L72" s="34" t="str">
        <f t="shared" ref="L72" si="130">IF(L70=0,"N/A",IF(L70/($B70+$C70)&lt;0.02,"N/A",IF(L70&lt;&gt;0,L71/L70,0)))</f>
        <v>N/A</v>
      </c>
      <c r="M72" s="34" t="str">
        <f t="shared" ref="M72" si="131">IF(M70=0,"N/A",IF(M70/($B70+$C70)&lt;0.02,"N/A",IF(M70&lt;&gt;0,M71/M70,0)))</f>
        <v>N/A</v>
      </c>
      <c r="N72" s="34" t="str">
        <f t="shared" ref="N72" si="132">IF(N70=0,"N/A",IF(N70/($B70+$C70)&lt;0.02,"N/A",IF(N70&lt;&gt;0,N71/N70,0)))</f>
        <v>N/A</v>
      </c>
      <c r="O72" s="34" t="str">
        <f t="shared" ref="O72" si="133">IF(O70=0,"N/A",IF(O70/($B70+$C70)&lt;0.02,"N/A",IF(O70&lt;&gt;0,O71/O70,0)))</f>
        <v>N/A</v>
      </c>
      <c r="P72" s="34" t="str">
        <f t="shared" ref="P72" si="134">IF(P70=0,"N/A",IF(P70/($B70+$C70)&lt;0.02,"N/A",IF(P70&lt;&gt;0,P71/P70,0)))</f>
        <v>N/A</v>
      </c>
      <c r="Q72" s="34" t="str">
        <f t="shared" ref="Q72" si="135">IF(Q70=0,"N/A",IF(Q70/($B70+$C70)&lt;0.02,"N/A",IF(Q70&lt;&gt;0,Q71/Q70,0)))</f>
        <v>N/A</v>
      </c>
      <c r="R72" s="8"/>
    </row>
    <row r="73" spans="1:18" x14ac:dyDescent="0.2">
      <c r="A73" s="12"/>
      <c r="B73" s="9"/>
      <c r="C73" s="9"/>
      <c r="D73" s="9"/>
      <c r="E73" s="41"/>
      <c r="F73" s="41"/>
      <c r="G73" s="41"/>
      <c r="H73" s="41"/>
      <c r="I73" s="41"/>
      <c r="J73" s="41"/>
      <c r="K73" s="42"/>
      <c r="L73" s="41"/>
      <c r="M73" s="41"/>
      <c r="N73" s="41"/>
      <c r="O73" s="41"/>
      <c r="P73" s="41"/>
      <c r="Q73" s="41"/>
    </row>
    <row r="74" spans="1:18" x14ac:dyDescent="0.2">
      <c r="A74" s="58" t="s">
        <v>11</v>
      </c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</row>
    <row r="75" spans="1:18" x14ac:dyDescent="0.2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</row>
    <row r="76" spans="1:18" x14ac:dyDescent="0.2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</row>
    <row r="77" spans="1:18" x14ac:dyDescent="0.2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</row>
  </sheetData>
  <sheetProtection password="8C10" sheet="1" objects="1" scenarios="1" formatCells="0" formatColumns="0" selectLockedCells="1"/>
  <mergeCells count="27">
    <mergeCell ref="A74:Q77"/>
    <mergeCell ref="L63:M63"/>
    <mergeCell ref="N63:O63"/>
    <mergeCell ref="P63:Q63"/>
    <mergeCell ref="B68:C68"/>
    <mergeCell ref="D68:E68"/>
    <mergeCell ref="F68:G68"/>
    <mergeCell ref="H68:I68"/>
    <mergeCell ref="J68:K68"/>
    <mergeCell ref="L68:M68"/>
    <mergeCell ref="N68:O68"/>
    <mergeCell ref="P68:Q68"/>
    <mergeCell ref="B63:C63"/>
    <mergeCell ref="D63:E63"/>
    <mergeCell ref="F63:G63"/>
    <mergeCell ref="H63:I63"/>
    <mergeCell ref="J63:K63"/>
    <mergeCell ref="L1:M1"/>
    <mergeCell ref="N1:O1"/>
    <mergeCell ref="P1:Q1"/>
    <mergeCell ref="A59:Q62"/>
    <mergeCell ref="A1:A2"/>
    <mergeCell ref="B1:C1"/>
    <mergeCell ref="D1:E1"/>
    <mergeCell ref="F1:G1"/>
    <mergeCell ref="H1:I1"/>
    <mergeCell ref="J1:K1"/>
  </mergeCells>
  <phoneticPr fontId="1" type="noConversion"/>
  <conditionalFormatting sqref="B8">
    <cfRule type="containsText" dxfId="228" priority="299" operator="containsText" text="Yes">
      <formula>NOT(ISERROR(SEARCH("Yes",B8)))</formula>
    </cfRule>
  </conditionalFormatting>
  <conditionalFormatting sqref="C8">
    <cfRule type="containsText" dxfId="227" priority="298" operator="containsText" text="Yes">
      <formula>NOT(ISERROR(SEARCH("Yes",C8)))</formula>
    </cfRule>
  </conditionalFormatting>
  <conditionalFormatting sqref="D8">
    <cfRule type="containsText" dxfId="226" priority="296" operator="containsText" text="Yes">
      <formula>NOT(ISERROR(SEARCH("Yes",D8)))</formula>
    </cfRule>
  </conditionalFormatting>
  <conditionalFormatting sqref="E8:Q8">
    <cfRule type="containsText" dxfId="225" priority="31" operator="containsText" text="Yes">
      <formula>NOT(ISERROR(SEARCH("Yes",E8)))</formula>
    </cfRule>
  </conditionalFormatting>
  <conditionalFormatting sqref="D15">
    <cfRule type="containsText" dxfId="224" priority="30" operator="containsText" text="Yes">
      <formula>NOT(ISERROR(SEARCH("Yes",D15)))</formula>
    </cfRule>
  </conditionalFormatting>
  <conditionalFormatting sqref="E15:Q15">
    <cfRule type="containsText" dxfId="223" priority="29" operator="containsText" text="Yes">
      <formula>NOT(ISERROR(SEARCH("Yes",E15)))</formula>
    </cfRule>
  </conditionalFormatting>
  <conditionalFormatting sqref="D22">
    <cfRule type="containsText" dxfId="222" priority="28" operator="containsText" text="Yes">
      <formula>NOT(ISERROR(SEARCH("Yes",D22)))</formula>
    </cfRule>
  </conditionalFormatting>
  <conditionalFormatting sqref="E22:Q22">
    <cfRule type="containsText" dxfId="221" priority="27" operator="containsText" text="Yes">
      <formula>NOT(ISERROR(SEARCH("Yes",E22)))</formula>
    </cfRule>
  </conditionalFormatting>
  <conditionalFormatting sqref="D29">
    <cfRule type="containsText" dxfId="220" priority="26" operator="containsText" text="Yes">
      <formula>NOT(ISERROR(SEARCH("Yes",D29)))</formula>
    </cfRule>
  </conditionalFormatting>
  <conditionalFormatting sqref="E29:Q29">
    <cfRule type="containsText" dxfId="219" priority="25" operator="containsText" text="Yes">
      <formula>NOT(ISERROR(SEARCH("Yes",E29)))</formula>
    </cfRule>
  </conditionalFormatting>
  <conditionalFormatting sqref="D36">
    <cfRule type="containsText" dxfId="218" priority="24" operator="containsText" text="Yes">
      <formula>NOT(ISERROR(SEARCH("Yes",D36)))</formula>
    </cfRule>
  </conditionalFormatting>
  <conditionalFormatting sqref="E36:Q36">
    <cfRule type="containsText" dxfId="217" priority="23" operator="containsText" text="Yes">
      <formula>NOT(ISERROR(SEARCH("Yes",E36)))</formula>
    </cfRule>
  </conditionalFormatting>
  <conditionalFormatting sqref="D43">
    <cfRule type="containsText" dxfId="216" priority="22" operator="containsText" text="Yes">
      <formula>NOT(ISERROR(SEARCH("Yes",D43)))</formula>
    </cfRule>
  </conditionalFormatting>
  <conditionalFormatting sqref="E43:Q43">
    <cfRule type="containsText" dxfId="215" priority="21" operator="containsText" text="Yes">
      <formula>NOT(ISERROR(SEARCH("Yes",E43)))</formula>
    </cfRule>
  </conditionalFormatting>
  <conditionalFormatting sqref="D50">
    <cfRule type="containsText" dxfId="214" priority="20" operator="containsText" text="Yes">
      <formula>NOT(ISERROR(SEARCH("Yes",D50)))</formula>
    </cfRule>
  </conditionalFormatting>
  <conditionalFormatting sqref="E50:Q50">
    <cfRule type="containsText" dxfId="213" priority="19" operator="containsText" text="Yes">
      <formula>NOT(ISERROR(SEARCH("Yes",E50)))</formula>
    </cfRule>
  </conditionalFormatting>
  <conditionalFormatting sqref="D57">
    <cfRule type="containsText" dxfId="212" priority="18" operator="containsText" text="Yes">
      <formula>NOT(ISERROR(SEARCH("Yes",D57)))</formula>
    </cfRule>
  </conditionalFormatting>
  <conditionalFormatting sqref="E57:Q57">
    <cfRule type="containsText" dxfId="211" priority="17" operator="containsText" text="Yes">
      <formula>NOT(ISERROR(SEARCH("Yes",E57)))</formula>
    </cfRule>
  </conditionalFormatting>
  <conditionalFormatting sqref="B15">
    <cfRule type="containsText" dxfId="210" priority="14" operator="containsText" text="Yes">
      <formula>NOT(ISERROR(SEARCH("Yes",B15)))</formula>
    </cfRule>
  </conditionalFormatting>
  <conditionalFormatting sqref="C15">
    <cfRule type="containsText" dxfId="209" priority="13" operator="containsText" text="Yes">
      <formula>NOT(ISERROR(SEARCH("Yes",C15)))</formula>
    </cfRule>
  </conditionalFormatting>
  <conditionalFormatting sqref="B22">
    <cfRule type="containsText" dxfId="208" priority="12" operator="containsText" text="Yes">
      <formula>NOT(ISERROR(SEARCH("Yes",B22)))</formula>
    </cfRule>
  </conditionalFormatting>
  <conditionalFormatting sqref="C22">
    <cfRule type="containsText" dxfId="207" priority="11" operator="containsText" text="Yes">
      <formula>NOT(ISERROR(SEARCH("Yes",C22)))</formula>
    </cfRule>
  </conditionalFormatting>
  <conditionalFormatting sqref="B29">
    <cfRule type="containsText" dxfId="206" priority="10" operator="containsText" text="Yes">
      <formula>NOT(ISERROR(SEARCH("Yes",B29)))</formula>
    </cfRule>
  </conditionalFormatting>
  <conditionalFormatting sqref="C29">
    <cfRule type="containsText" dxfId="205" priority="9" operator="containsText" text="Yes">
      <formula>NOT(ISERROR(SEARCH("Yes",C29)))</formula>
    </cfRule>
  </conditionalFormatting>
  <conditionalFormatting sqref="B36">
    <cfRule type="containsText" dxfId="204" priority="8" operator="containsText" text="Yes">
      <formula>NOT(ISERROR(SEARCH("Yes",B36)))</formula>
    </cfRule>
  </conditionalFormatting>
  <conditionalFormatting sqref="C36">
    <cfRule type="containsText" dxfId="203" priority="7" operator="containsText" text="Yes">
      <formula>NOT(ISERROR(SEARCH("Yes",C36)))</formula>
    </cfRule>
  </conditionalFormatting>
  <conditionalFormatting sqref="B43">
    <cfRule type="containsText" dxfId="202" priority="6" operator="containsText" text="Yes">
      <formula>NOT(ISERROR(SEARCH("Yes",B43)))</formula>
    </cfRule>
  </conditionalFormatting>
  <conditionalFormatting sqref="C43">
    <cfRule type="containsText" dxfId="201" priority="5" operator="containsText" text="Yes">
      <formula>NOT(ISERROR(SEARCH("Yes",C43)))</formula>
    </cfRule>
  </conditionalFormatting>
  <conditionalFormatting sqref="B50">
    <cfRule type="containsText" dxfId="200" priority="4" operator="containsText" text="Yes">
      <formula>NOT(ISERROR(SEARCH("Yes",B50)))</formula>
    </cfRule>
  </conditionalFormatting>
  <conditionalFormatting sqref="C50">
    <cfRule type="containsText" dxfId="199" priority="3" operator="containsText" text="Yes">
      <formula>NOT(ISERROR(SEARCH("Yes",C50)))</formula>
    </cfRule>
  </conditionalFormatting>
  <conditionalFormatting sqref="B57">
    <cfRule type="containsText" dxfId="198" priority="2" operator="containsText" text="Yes">
      <formula>NOT(ISERROR(SEARCH("Yes",B57)))</formula>
    </cfRule>
  </conditionalFormatting>
  <conditionalFormatting sqref="C57">
    <cfRule type="containsText" dxfId="197" priority="1" operator="containsText" text="Yes">
      <formula>NOT(ISERROR(SEARCH("Yes",C57)))</formula>
    </cfRule>
  </conditionalFormatting>
  <pageMargins left="0.75" right="0.75" top="1" bottom="1" header="0.4" footer="0.5"/>
  <pageSetup scale="76" fitToHeight="0" orientation="landscape" verticalDpi="597" r:id="rId1"/>
  <headerFooter alignWithMargins="0">
    <oddHeader>&amp;C&amp;"Arial,Bold"&amp;14&amp;K03+000Four-Fifths Adverse Impact Analysis by Job Category
Promotions</oddHeader>
  </headerFooter>
  <extLst>
    <ext xmlns:mx="http://schemas.microsoft.com/office/mac/excel/2008/main" uri="{64002731-A6B0-56B0-2670-7721B7C09600}">
      <mx:PLV Mode="1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zoomScaleNormal="100" zoomScalePageLayoutView="98" workbookViewId="0">
      <pane ySplit="2" topLeftCell="A3" activePane="bottomLeft" state="frozen"/>
      <selection pane="bottomLeft" activeCell="D4" sqref="D4"/>
    </sheetView>
  </sheetViews>
  <sheetFormatPr defaultColWidth="9" defaultRowHeight="15" x14ac:dyDescent="0.2"/>
  <cols>
    <col min="1" max="1" width="36.42578125" style="4" bestFit="1" customWidth="1"/>
    <col min="2" max="17" width="10.7109375" style="19" customWidth="1"/>
    <col min="18" max="18" width="15.140625" style="1" customWidth="1"/>
    <col min="19" max="16384" width="9" style="1"/>
  </cols>
  <sheetData>
    <row r="1" spans="1:19" ht="15" customHeight="1" x14ac:dyDescent="0.25">
      <c r="A1" s="60" t="s">
        <v>23</v>
      </c>
      <c r="B1" s="56" t="s">
        <v>12</v>
      </c>
      <c r="C1" s="57"/>
      <c r="D1" s="62" t="s">
        <v>4</v>
      </c>
      <c r="E1" s="63"/>
      <c r="F1" s="56" t="s">
        <v>6</v>
      </c>
      <c r="G1" s="57"/>
      <c r="H1" s="56" t="s">
        <v>2</v>
      </c>
      <c r="I1" s="57"/>
      <c r="J1" s="56" t="s">
        <v>9</v>
      </c>
      <c r="K1" s="57"/>
      <c r="L1" s="56" t="s">
        <v>3</v>
      </c>
      <c r="M1" s="57"/>
      <c r="N1" s="56" t="s">
        <v>5</v>
      </c>
      <c r="O1" s="57"/>
      <c r="P1" s="56" t="s">
        <v>7</v>
      </c>
      <c r="Q1" s="57"/>
    </row>
    <row r="2" spans="1:19" ht="18" customHeight="1" x14ac:dyDescent="0.25">
      <c r="A2" s="61"/>
      <c r="B2" s="30" t="s">
        <v>0</v>
      </c>
      <c r="C2" s="31" t="s">
        <v>1</v>
      </c>
      <c r="D2" s="23" t="s">
        <v>7</v>
      </c>
      <c r="E2" s="24" t="s">
        <v>13</v>
      </c>
      <c r="F2" s="23" t="s">
        <v>7</v>
      </c>
      <c r="G2" s="24" t="s">
        <v>13</v>
      </c>
      <c r="H2" s="23" t="s">
        <v>7</v>
      </c>
      <c r="I2" s="24" t="s">
        <v>13</v>
      </c>
      <c r="J2" s="23" t="s">
        <v>7</v>
      </c>
      <c r="K2" s="24" t="s">
        <v>13</v>
      </c>
      <c r="L2" s="23" t="s">
        <v>7</v>
      </c>
      <c r="M2" s="24" t="s">
        <v>13</v>
      </c>
      <c r="N2" s="23" t="s">
        <v>7</v>
      </c>
      <c r="O2" s="24" t="s">
        <v>13</v>
      </c>
      <c r="P2" s="23" t="s">
        <v>7</v>
      </c>
      <c r="Q2" s="24" t="s">
        <v>13</v>
      </c>
    </row>
    <row r="3" spans="1:19" ht="15.75" x14ac:dyDescent="0.25">
      <c r="A3" s="47" t="s">
        <v>24</v>
      </c>
      <c r="B3" s="9"/>
      <c r="C3" s="9"/>
      <c r="D3" s="9"/>
      <c r="E3" s="41"/>
      <c r="F3" s="41"/>
      <c r="G3" s="41"/>
      <c r="H3" s="41"/>
      <c r="I3" s="41"/>
      <c r="J3" s="41"/>
      <c r="K3" s="42"/>
      <c r="L3" s="41"/>
      <c r="M3" s="41"/>
      <c r="N3" s="41"/>
      <c r="O3" s="41"/>
      <c r="P3" s="41"/>
      <c r="Q3" s="41"/>
    </row>
    <row r="4" spans="1:19" ht="15.75" x14ac:dyDescent="0.25">
      <c r="A4" s="37" t="s">
        <v>8</v>
      </c>
      <c r="B4" s="32">
        <f>D4+F4+H4+J4+L4+N4+P4</f>
        <v>0</v>
      </c>
      <c r="C4" s="32">
        <f>E4+G4+I4+K4+M4+O4+Q4</f>
        <v>0</v>
      </c>
      <c r="D4" s="15"/>
      <c r="E4" s="15"/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26" t="s">
        <v>10</v>
      </c>
      <c r="S4" s="27"/>
    </row>
    <row r="5" spans="1:19" ht="15.75" x14ac:dyDescent="0.25">
      <c r="A5" s="37" t="s">
        <v>22</v>
      </c>
      <c r="B5" s="32">
        <f>D5+F5+H5+J5+L5+N5+P5</f>
        <v>0</v>
      </c>
      <c r="C5" s="32">
        <f>E5+G5+I5+K5+M5+O5+Q5</f>
        <v>0</v>
      </c>
      <c r="D5" s="15"/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26" t="s">
        <v>10</v>
      </c>
      <c r="S5" s="22"/>
    </row>
    <row r="6" spans="1:19" x14ac:dyDescent="0.2">
      <c r="A6" s="49" t="s">
        <v>21</v>
      </c>
      <c r="B6" s="33" t="str">
        <f>IF(B4=0,"N/A",IF(B4&lt;&gt;0,B5/B4,0))</f>
        <v>N/A</v>
      </c>
      <c r="C6" s="33" t="str">
        <f>IF(C4=0,"N/A",IF(C4&lt;&gt;0,C5/C4,0))</f>
        <v>N/A</v>
      </c>
      <c r="D6" s="34" t="str">
        <f>IF(D4=0,"N/A",IF(D4/($B4+$C4)&lt;0.02,"N/A",IF(D4&lt;&gt;0,D5/D4,0)))</f>
        <v>N/A</v>
      </c>
      <c r="E6" s="34" t="str">
        <f t="shared" ref="E6:Q6" si="0">IF(E4=0,"N/A",IF(E4/($B4+$C4)&lt;0.02,"N/A",IF(E4&lt;&gt;0,E5/E4,0)))</f>
        <v>N/A</v>
      </c>
      <c r="F6" s="34" t="str">
        <f t="shared" si="0"/>
        <v>N/A</v>
      </c>
      <c r="G6" s="34" t="str">
        <f t="shared" si="0"/>
        <v>N/A</v>
      </c>
      <c r="H6" s="34" t="str">
        <f t="shared" si="0"/>
        <v>N/A</v>
      </c>
      <c r="I6" s="34" t="str">
        <f t="shared" si="0"/>
        <v>N/A</v>
      </c>
      <c r="J6" s="34" t="str">
        <f t="shared" si="0"/>
        <v>N/A</v>
      </c>
      <c r="K6" s="34" t="str">
        <f t="shared" si="0"/>
        <v>N/A</v>
      </c>
      <c r="L6" s="34" t="str">
        <f t="shared" si="0"/>
        <v>N/A</v>
      </c>
      <c r="M6" s="34" t="str">
        <f t="shared" si="0"/>
        <v>N/A</v>
      </c>
      <c r="N6" s="34" t="str">
        <f t="shared" si="0"/>
        <v>N/A</v>
      </c>
      <c r="O6" s="34" t="str">
        <f t="shared" si="0"/>
        <v>N/A</v>
      </c>
      <c r="P6" s="34" t="str">
        <f t="shared" si="0"/>
        <v>N/A</v>
      </c>
      <c r="Q6" s="34" t="str">
        <f t="shared" si="0"/>
        <v>N/A</v>
      </c>
      <c r="R6" s="8"/>
      <c r="S6" s="22"/>
    </row>
    <row r="7" spans="1:19" ht="15" customHeight="1" x14ac:dyDescent="0.2">
      <c r="A7" s="49" t="s">
        <v>17</v>
      </c>
      <c r="B7" s="35" t="str">
        <f>IF(B4=0,"N/A",IF(B6=0,"NA",B6/MAX($B6:$C6)))</f>
        <v>N/A</v>
      </c>
      <c r="C7" s="35" t="str">
        <f>IF(C4=0,"N/A",IF(C6=0,"NA",C6/MAX($B6:$C6)))</f>
        <v>N/A</v>
      </c>
      <c r="D7" s="34" t="str">
        <f>IF(($B5+$C5)=0,"N/A",IF(D4=0,"N/A",IF(D4/($B4+$C4)&lt;0.02,"N/A",D6/MAX($D6:$Q6))))</f>
        <v>N/A</v>
      </c>
      <c r="E7" s="34" t="str">
        <f t="shared" ref="E7:Q7" si="1">IF(($B5+$C5)=0,"N/A",IF(E4=0,"N/A",IF(E4/($B4+$C4)&lt;0.02,"N/A",E6/MAX($D6:$Q6))))</f>
        <v>N/A</v>
      </c>
      <c r="F7" s="34" t="str">
        <f t="shared" si="1"/>
        <v>N/A</v>
      </c>
      <c r="G7" s="34" t="str">
        <f t="shared" si="1"/>
        <v>N/A</v>
      </c>
      <c r="H7" s="34" t="str">
        <f t="shared" si="1"/>
        <v>N/A</v>
      </c>
      <c r="I7" s="34" t="str">
        <f t="shared" si="1"/>
        <v>N/A</v>
      </c>
      <c r="J7" s="34" t="str">
        <f t="shared" si="1"/>
        <v>N/A</v>
      </c>
      <c r="K7" s="34" t="str">
        <f t="shared" si="1"/>
        <v>N/A</v>
      </c>
      <c r="L7" s="34" t="str">
        <f t="shared" si="1"/>
        <v>N/A</v>
      </c>
      <c r="M7" s="34" t="str">
        <f t="shared" si="1"/>
        <v>N/A</v>
      </c>
      <c r="N7" s="34" t="str">
        <f t="shared" si="1"/>
        <v>N/A</v>
      </c>
      <c r="O7" s="34" t="str">
        <f t="shared" si="1"/>
        <v>N/A</v>
      </c>
      <c r="P7" s="34" t="str">
        <f t="shared" si="1"/>
        <v>N/A</v>
      </c>
      <c r="Q7" s="34" t="str">
        <f t="shared" si="1"/>
        <v>N/A</v>
      </c>
      <c r="R7" s="8"/>
      <c r="S7" s="22"/>
    </row>
    <row r="8" spans="1:19" ht="15" customHeight="1" x14ac:dyDescent="0.25">
      <c r="A8" s="49" t="s">
        <v>18</v>
      </c>
      <c r="B8" s="36" t="str">
        <f>IF(B4=0,"N/A",IF(B7&lt;0.8,"Yes","No"))</f>
        <v>N/A</v>
      </c>
      <c r="C8" s="36" t="str">
        <f>IF(C4=0,"N/A",IF(C7&lt;0.8,"Yes","No"))</f>
        <v>N/A</v>
      </c>
      <c r="D8" s="36" t="str">
        <f>IF(D4=0,"N/A",IF(D4/($B4+$C4)&lt;0.02,"N/A",IF(D7&lt;0.8,"Yes","No")))</f>
        <v>N/A</v>
      </c>
      <c r="E8" s="36" t="str">
        <f t="shared" ref="E8:Q8" si="2">IF(E4=0,"N/A",IF(E4/($B4+$C4)&lt;0.02,"N/A",IF(E7&lt;0.8,"Yes","No")))</f>
        <v>N/A</v>
      </c>
      <c r="F8" s="36" t="str">
        <f t="shared" si="2"/>
        <v>N/A</v>
      </c>
      <c r="G8" s="36" t="str">
        <f t="shared" si="2"/>
        <v>N/A</v>
      </c>
      <c r="H8" s="36" t="str">
        <f t="shared" si="2"/>
        <v>N/A</v>
      </c>
      <c r="I8" s="36" t="str">
        <f t="shared" si="2"/>
        <v>N/A</v>
      </c>
      <c r="J8" s="36" t="str">
        <f t="shared" si="2"/>
        <v>N/A</v>
      </c>
      <c r="K8" s="36" t="str">
        <f t="shared" si="2"/>
        <v>N/A</v>
      </c>
      <c r="L8" s="36" t="str">
        <f t="shared" si="2"/>
        <v>N/A</v>
      </c>
      <c r="M8" s="36" t="str">
        <f t="shared" si="2"/>
        <v>N/A</v>
      </c>
      <c r="N8" s="36" t="str">
        <f t="shared" si="2"/>
        <v>N/A</v>
      </c>
      <c r="O8" s="36" t="str">
        <f t="shared" si="2"/>
        <v>N/A</v>
      </c>
      <c r="P8" s="36" t="str">
        <f t="shared" si="2"/>
        <v>N/A</v>
      </c>
      <c r="Q8" s="36" t="str">
        <f t="shared" si="2"/>
        <v>N/A</v>
      </c>
      <c r="R8" s="26"/>
      <c r="S8" s="27"/>
    </row>
    <row r="9" spans="1:19" ht="10.15" customHeight="1" x14ac:dyDescent="0.2">
      <c r="A9" s="50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22"/>
      <c r="S9" s="22"/>
    </row>
    <row r="10" spans="1:19" ht="15.75" x14ac:dyDescent="0.25">
      <c r="A10" s="46" t="s">
        <v>25</v>
      </c>
      <c r="B10" s="10"/>
      <c r="C10" s="10"/>
      <c r="D10" s="10"/>
      <c r="E10" s="43"/>
      <c r="F10" s="43"/>
      <c r="G10" s="43"/>
      <c r="H10" s="43"/>
      <c r="I10" s="43"/>
      <c r="J10" s="43"/>
      <c r="K10" s="44"/>
      <c r="L10" s="43"/>
      <c r="M10" s="43"/>
      <c r="N10" s="43"/>
      <c r="O10" s="43"/>
      <c r="P10" s="43"/>
      <c r="Q10" s="43"/>
    </row>
    <row r="11" spans="1:19" ht="15" customHeight="1" x14ac:dyDescent="0.25">
      <c r="A11" s="37" t="s">
        <v>8</v>
      </c>
      <c r="B11" s="32">
        <f>D11+F11+H11+J11+L11+N11+P11</f>
        <v>0</v>
      </c>
      <c r="C11" s="32">
        <f>E11+G11+I11+K11+M11+O11+Q11</f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26" t="s">
        <v>10</v>
      </c>
      <c r="S11" s="27"/>
    </row>
    <row r="12" spans="1:19" ht="15" customHeight="1" x14ac:dyDescent="0.25">
      <c r="A12" s="37" t="s">
        <v>22</v>
      </c>
      <c r="B12" s="32">
        <f>D12+F12+H12+J12+L12+N12+P12</f>
        <v>0</v>
      </c>
      <c r="C12" s="32">
        <f>E12+G12+I12+K12+M12+O12+Q12</f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26" t="s">
        <v>10</v>
      </c>
      <c r="S12" s="22"/>
    </row>
    <row r="13" spans="1:19" ht="15" customHeight="1" x14ac:dyDescent="0.25">
      <c r="A13" s="49" t="s">
        <v>21</v>
      </c>
      <c r="B13" s="33" t="str">
        <f>IF(B11=0,"N/A",IF(B11&lt;&gt;0,B12/B11,0))</f>
        <v>N/A</v>
      </c>
      <c r="C13" s="33" t="str">
        <f>IF(C11=0,"N/A",IF(C11&lt;&gt;0,C12/C11,0))</f>
        <v>N/A</v>
      </c>
      <c r="D13" s="34" t="str">
        <f>IF(D11=0,"N/A",IF(D11/($B11+$C11)&lt;0.02,"N/A",IF(D11&lt;&gt;0,D12/D11,0)))</f>
        <v>N/A</v>
      </c>
      <c r="E13" s="34" t="str">
        <f t="shared" ref="E13" si="3">IF(E11=0,"N/A",IF(E11/($B11+$C11)&lt;0.02,"N/A",IF(E11&lt;&gt;0,E12/E11,0)))</f>
        <v>N/A</v>
      </c>
      <c r="F13" s="34" t="str">
        <f t="shared" ref="F13" si="4">IF(F11=0,"N/A",IF(F11/($B11+$C11)&lt;0.02,"N/A",IF(F11&lt;&gt;0,F12/F11,0)))</f>
        <v>N/A</v>
      </c>
      <c r="G13" s="34" t="str">
        <f t="shared" ref="G13" si="5">IF(G11=0,"N/A",IF(G11/($B11+$C11)&lt;0.02,"N/A",IF(G11&lt;&gt;0,G12/G11,0)))</f>
        <v>N/A</v>
      </c>
      <c r="H13" s="34" t="str">
        <f t="shared" ref="H13" si="6">IF(H11=0,"N/A",IF(H11/($B11+$C11)&lt;0.02,"N/A",IF(H11&lt;&gt;0,H12/H11,0)))</f>
        <v>N/A</v>
      </c>
      <c r="I13" s="34" t="str">
        <f t="shared" ref="I13" si="7">IF(I11=0,"N/A",IF(I11/($B11+$C11)&lt;0.02,"N/A",IF(I11&lt;&gt;0,I12/I11,0)))</f>
        <v>N/A</v>
      </c>
      <c r="J13" s="34" t="str">
        <f t="shared" ref="J13" si="8">IF(J11=0,"N/A",IF(J11/($B11+$C11)&lt;0.02,"N/A",IF(J11&lt;&gt;0,J12/J11,0)))</f>
        <v>N/A</v>
      </c>
      <c r="K13" s="34" t="str">
        <f t="shared" ref="K13" si="9">IF(K11=0,"N/A",IF(K11/($B11+$C11)&lt;0.02,"N/A",IF(K11&lt;&gt;0,K12/K11,0)))</f>
        <v>N/A</v>
      </c>
      <c r="L13" s="34" t="str">
        <f t="shared" ref="L13" si="10">IF(L11=0,"N/A",IF(L11/($B11+$C11)&lt;0.02,"N/A",IF(L11&lt;&gt;0,L12/L11,0)))</f>
        <v>N/A</v>
      </c>
      <c r="M13" s="34" t="str">
        <f t="shared" ref="M13" si="11">IF(M11=0,"N/A",IF(M11/($B11+$C11)&lt;0.02,"N/A",IF(M11&lt;&gt;0,M12/M11,0)))</f>
        <v>N/A</v>
      </c>
      <c r="N13" s="34" t="str">
        <f t="shared" ref="N13" si="12">IF(N11=0,"N/A",IF(N11/($B11+$C11)&lt;0.02,"N/A",IF(N11&lt;&gt;0,N12/N11,0)))</f>
        <v>N/A</v>
      </c>
      <c r="O13" s="34" t="str">
        <f t="shared" ref="O13" si="13">IF(O11=0,"N/A",IF(O11/($B11+$C11)&lt;0.02,"N/A",IF(O11&lt;&gt;0,O12/O11,0)))</f>
        <v>N/A</v>
      </c>
      <c r="P13" s="34" t="str">
        <f t="shared" ref="P13" si="14">IF(P11=0,"N/A",IF(P11/($B11+$C11)&lt;0.02,"N/A",IF(P11&lt;&gt;0,P12/P11,0)))</f>
        <v>N/A</v>
      </c>
      <c r="Q13" s="34" t="str">
        <f t="shared" ref="Q13" si="15">IF(Q11=0,"N/A",IF(Q11/($B11+$C11)&lt;0.02,"N/A",IF(Q11&lt;&gt;0,Q12/Q11,0)))</f>
        <v>N/A</v>
      </c>
      <c r="R13" s="8"/>
      <c r="S13" s="27"/>
    </row>
    <row r="14" spans="1:19" ht="15" customHeight="1" x14ac:dyDescent="0.2">
      <c r="A14" s="49" t="s">
        <v>17</v>
      </c>
      <c r="B14" s="35" t="str">
        <f>IF(B11=0,"N/A",IF(B13=0,"NA",B13/MAX($B13:$C13)))</f>
        <v>N/A</v>
      </c>
      <c r="C14" s="35" t="str">
        <f>IF(C11=0,"N/A",IF(C13=0,"NA",C13/MAX($B13:$C13)))</f>
        <v>N/A</v>
      </c>
      <c r="D14" s="34" t="str">
        <f>IF(($B12+$C12)=0,"N/A",IF(D11=0,"N/A",IF(D11/($B11+$C11)&lt;0.02,"N/A",D13/MAX($D13:$Q13))))</f>
        <v>N/A</v>
      </c>
      <c r="E14" s="34" t="str">
        <f t="shared" ref="E14" si="16">IF(($B12+$C12)=0,"N/A",IF(E11=0,"N/A",IF(E11/($B11+$C11)&lt;0.02,"N/A",E13/MAX($D13:$Q13))))</f>
        <v>N/A</v>
      </c>
      <c r="F14" s="34" t="str">
        <f t="shared" ref="F14" si="17">IF(($B12+$C12)=0,"N/A",IF(F11=0,"N/A",IF(F11/($B11+$C11)&lt;0.02,"N/A",F13/MAX($D13:$Q13))))</f>
        <v>N/A</v>
      </c>
      <c r="G14" s="34" t="str">
        <f t="shared" ref="G14" si="18">IF(($B12+$C12)=0,"N/A",IF(G11=0,"N/A",IF(G11/($B11+$C11)&lt;0.02,"N/A",G13/MAX($D13:$Q13))))</f>
        <v>N/A</v>
      </c>
      <c r="H14" s="34" t="str">
        <f t="shared" ref="H14" si="19">IF(($B12+$C12)=0,"N/A",IF(H11=0,"N/A",IF(H11/($B11+$C11)&lt;0.02,"N/A",H13/MAX($D13:$Q13))))</f>
        <v>N/A</v>
      </c>
      <c r="I14" s="34" t="str">
        <f t="shared" ref="I14" si="20">IF(($B12+$C12)=0,"N/A",IF(I11=0,"N/A",IF(I11/($B11+$C11)&lt;0.02,"N/A",I13/MAX($D13:$Q13))))</f>
        <v>N/A</v>
      </c>
      <c r="J14" s="34" t="str">
        <f t="shared" ref="J14" si="21">IF(($B12+$C12)=0,"N/A",IF(J11=0,"N/A",IF(J11/($B11+$C11)&lt;0.02,"N/A",J13/MAX($D13:$Q13))))</f>
        <v>N/A</v>
      </c>
      <c r="K14" s="34" t="str">
        <f t="shared" ref="K14" si="22">IF(($B12+$C12)=0,"N/A",IF(K11=0,"N/A",IF(K11/($B11+$C11)&lt;0.02,"N/A",K13/MAX($D13:$Q13))))</f>
        <v>N/A</v>
      </c>
      <c r="L14" s="34" t="str">
        <f t="shared" ref="L14" si="23">IF(($B12+$C12)=0,"N/A",IF(L11=0,"N/A",IF(L11/($B11+$C11)&lt;0.02,"N/A",L13/MAX($D13:$Q13))))</f>
        <v>N/A</v>
      </c>
      <c r="M14" s="34" t="str">
        <f t="shared" ref="M14" si="24">IF(($B12+$C12)=0,"N/A",IF(M11=0,"N/A",IF(M11/($B11+$C11)&lt;0.02,"N/A",M13/MAX($D13:$Q13))))</f>
        <v>N/A</v>
      </c>
      <c r="N14" s="34" t="str">
        <f t="shared" ref="N14" si="25">IF(($B12+$C12)=0,"N/A",IF(N11=0,"N/A",IF(N11/($B11+$C11)&lt;0.02,"N/A",N13/MAX($D13:$Q13))))</f>
        <v>N/A</v>
      </c>
      <c r="O14" s="34" t="str">
        <f t="shared" ref="O14" si="26">IF(($B12+$C12)=0,"N/A",IF(O11=0,"N/A",IF(O11/($B11+$C11)&lt;0.02,"N/A",O13/MAX($D13:$Q13))))</f>
        <v>N/A</v>
      </c>
      <c r="P14" s="34" t="str">
        <f t="shared" ref="P14" si="27">IF(($B12+$C12)=0,"N/A",IF(P11=0,"N/A",IF(P11/($B11+$C11)&lt;0.02,"N/A",P13/MAX($D13:$Q13))))</f>
        <v>N/A</v>
      </c>
      <c r="Q14" s="34" t="str">
        <f t="shared" ref="Q14" si="28">IF(($B12+$C12)=0,"N/A",IF(Q11=0,"N/A",IF(Q11/($B11+$C11)&lt;0.02,"N/A",Q13/MAX($D13:$Q13))))</f>
        <v>N/A</v>
      </c>
      <c r="R14" s="8"/>
      <c r="S14" s="22"/>
    </row>
    <row r="15" spans="1:19" ht="15" customHeight="1" x14ac:dyDescent="0.25">
      <c r="A15" s="49" t="s">
        <v>18</v>
      </c>
      <c r="B15" s="36" t="str">
        <f>IF(B11=0,"N/A",IF(B14&lt;0.8,"Yes","No"))</f>
        <v>N/A</v>
      </c>
      <c r="C15" s="36" t="str">
        <f>IF(C11=0,"N/A",IF(C14&lt;0.8,"Yes","No"))</f>
        <v>N/A</v>
      </c>
      <c r="D15" s="36" t="str">
        <f>IF(D11=0,"N/A",IF(D11/($B11+$C11)&lt;0.02,"N/A",IF(D14&lt;0.8,"Yes","No")))</f>
        <v>N/A</v>
      </c>
      <c r="E15" s="36" t="str">
        <f t="shared" ref="E15" si="29">IF(E11=0,"N/A",IF(E11/($B11+$C11)&lt;0.02,"N/A",IF(E14&lt;0.8,"Yes","No")))</f>
        <v>N/A</v>
      </c>
      <c r="F15" s="36" t="str">
        <f t="shared" ref="F15" si="30">IF(F11=0,"N/A",IF(F11/($B11+$C11)&lt;0.02,"N/A",IF(F14&lt;0.8,"Yes","No")))</f>
        <v>N/A</v>
      </c>
      <c r="G15" s="36" t="str">
        <f t="shared" ref="G15" si="31">IF(G11=0,"N/A",IF(G11/($B11+$C11)&lt;0.02,"N/A",IF(G14&lt;0.8,"Yes","No")))</f>
        <v>N/A</v>
      </c>
      <c r="H15" s="36" t="str">
        <f t="shared" ref="H15" si="32">IF(H11=0,"N/A",IF(H11/($B11+$C11)&lt;0.02,"N/A",IF(H14&lt;0.8,"Yes","No")))</f>
        <v>N/A</v>
      </c>
      <c r="I15" s="36" t="str">
        <f t="shared" ref="I15" si="33">IF(I11=0,"N/A",IF(I11/($B11+$C11)&lt;0.02,"N/A",IF(I14&lt;0.8,"Yes","No")))</f>
        <v>N/A</v>
      </c>
      <c r="J15" s="36" t="str">
        <f t="shared" ref="J15" si="34">IF(J11=0,"N/A",IF(J11/($B11+$C11)&lt;0.02,"N/A",IF(J14&lt;0.8,"Yes","No")))</f>
        <v>N/A</v>
      </c>
      <c r="K15" s="36" t="str">
        <f t="shared" ref="K15" si="35">IF(K11=0,"N/A",IF(K11/($B11+$C11)&lt;0.02,"N/A",IF(K14&lt;0.8,"Yes","No")))</f>
        <v>N/A</v>
      </c>
      <c r="L15" s="36" t="str">
        <f t="shared" ref="L15" si="36">IF(L11=0,"N/A",IF(L11/($B11+$C11)&lt;0.02,"N/A",IF(L14&lt;0.8,"Yes","No")))</f>
        <v>N/A</v>
      </c>
      <c r="M15" s="36" t="str">
        <f t="shared" ref="M15" si="37">IF(M11=0,"N/A",IF(M11/($B11+$C11)&lt;0.02,"N/A",IF(M14&lt;0.8,"Yes","No")))</f>
        <v>N/A</v>
      </c>
      <c r="N15" s="36" t="str">
        <f t="shared" ref="N15" si="38">IF(N11=0,"N/A",IF(N11/($B11+$C11)&lt;0.02,"N/A",IF(N14&lt;0.8,"Yes","No")))</f>
        <v>N/A</v>
      </c>
      <c r="O15" s="36" t="str">
        <f t="shared" ref="O15" si="39">IF(O11=0,"N/A",IF(O11/($B11+$C11)&lt;0.02,"N/A",IF(O14&lt;0.8,"Yes","No")))</f>
        <v>N/A</v>
      </c>
      <c r="P15" s="36" t="str">
        <f t="shared" ref="P15" si="40">IF(P11=0,"N/A",IF(P11/($B11+$C11)&lt;0.02,"N/A",IF(P14&lt;0.8,"Yes","No")))</f>
        <v>N/A</v>
      </c>
      <c r="Q15" s="36" t="str">
        <f t="shared" ref="Q15" si="41">IF(Q11=0,"N/A",IF(Q11/($B11+$C11)&lt;0.02,"N/A",IF(Q14&lt;0.8,"Yes","No")))</f>
        <v>N/A</v>
      </c>
      <c r="R15" s="26"/>
      <c r="S15" s="22"/>
    </row>
    <row r="16" spans="1:19" ht="10.15" customHeight="1" x14ac:dyDescent="0.2">
      <c r="A16" s="1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</row>
    <row r="17" spans="1:19" ht="15.75" x14ac:dyDescent="0.25">
      <c r="A17" s="45" t="s">
        <v>26</v>
      </c>
      <c r="B17" s="9"/>
      <c r="C17" s="9"/>
      <c r="D17" s="9"/>
      <c r="E17" s="41"/>
      <c r="F17" s="41"/>
      <c r="G17" s="41"/>
      <c r="H17" s="41"/>
      <c r="I17" s="41"/>
      <c r="J17" s="41"/>
      <c r="K17" s="42"/>
      <c r="L17" s="41"/>
      <c r="M17" s="41"/>
      <c r="N17" s="41"/>
      <c r="O17" s="41"/>
      <c r="P17" s="41"/>
      <c r="Q17" s="41"/>
    </row>
    <row r="18" spans="1:19" ht="15" customHeight="1" x14ac:dyDescent="0.25">
      <c r="A18" s="37" t="s">
        <v>8</v>
      </c>
      <c r="B18" s="32">
        <f>D18+F18+H18+J18+L18+N18+P18</f>
        <v>0</v>
      </c>
      <c r="C18" s="32">
        <f>E18+G18+I18+K18+M18+O18+Q18</f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26" t="s">
        <v>10</v>
      </c>
      <c r="S18" s="27"/>
    </row>
    <row r="19" spans="1:19" ht="15" customHeight="1" x14ac:dyDescent="0.25">
      <c r="A19" s="37" t="s">
        <v>22</v>
      </c>
      <c r="B19" s="32">
        <f>D19+F19+H19+J19+L19+N19+P19</f>
        <v>0</v>
      </c>
      <c r="C19" s="32">
        <f>E19+G19+I19+K19+M19+O19+Q19</f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 t="s">
        <v>10</v>
      </c>
      <c r="S19" s="22"/>
    </row>
    <row r="20" spans="1:19" ht="15" customHeight="1" x14ac:dyDescent="0.25">
      <c r="A20" s="49" t="s">
        <v>21</v>
      </c>
      <c r="B20" s="33" t="str">
        <f>IF(B18=0,"N/A",IF(B18&lt;&gt;0,B19/B18,0))</f>
        <v>N/A</v>
      </c>
      <c r="C20" s="33" t="str">
        <f>IF(C18=0,"N/A",IF(C18&lt;&gt;0,C19/C18,0))</f>
        <v>N/A</v>
      </c>
      <c r="D20" s="34" t="str">
        <f>IF(D18=0,"N/A",IF(D18/($B18+$C18)&lt;0.02,"N/A",IF(D18&lt;&gt;0,D19/D18,0)))</f>
        <v>N/A</v>
      </c>
      <c r="E20" s="34" t="str">
        <f t="shared" ref="E20" si="42">IF(E18=0,"N/A",IF(E18/($B18+$C18)&lt;0.02,"N/A",IF(E18&lt;&gt;0,E19/E18,0)))</f>
        <v>N/A</v>
      </c>
      <c r="F20" s="34" t="str">
        <f t="shared" ref="F20" si="43">IF(F18=0,"N/A",IF(F18/($B18+$C18)&lt;0.02,"N/A",IF(F18&lt;&gt;0,F19/F18,0)))</f>
        <v>N/A</v>
      </c>
      <c r="G20" s="34" t="str">
        <f t="shared" ref="G20" si="44">IF(G18=0,"N/A",IF(G18/($B18+$C18)&lt;0.02,"N/A",IF(G18&lt;&gt;0,G19/G18,0)))</f>
        <v>N/A</v>
      </c>
      <c r="H20" s="34" t="str">
        <f t="shared" ref="H20" si="45">IF(H18=0,"N/A",IF(H18/($B18+$C18)&lt;0.02,"N/A",IF(H18&lt;&gt;0,H19/H18,0)))</f>
        <v>N/A</v>
      </c>
      <c r="I20" s="34" t="str">
        <f t="shared" ref="I20" si="46">IF(I18=0,"N/A",IF(I18/($B18+$C18)&lt;0.02,"N/A",IF(I18&lt;&gt;0,I19/I18,0)))</f>
        <v>N/A</v>
      </c>
      <c r="J20" s="34" t="str">
        <f t="shared" ref="J20" si="47">IF(J18=0,"N/A",IF(J18/($B18+$C18)&lt;0.02,"N/A",IF(J18&lt;&gt;0,J19/J18,0)))</f>
        <v>N/A</v>
      </c>
      <c r="K20" s="34" t="str">
        <f t="shared" ref="K20" si="48">IF(K18=0,"N/A",IF(K18/($B18+$C18)&lt;0.02,"N/A",IF(K18&lt;&gt;0,K19/K18,0)))</f>
        <v>N/A</v>
      </c>
      <c r="L20" s="34" t="str">
        <f t="shared" ref="L20" si="49">IF(L18=0,"N/A",IF(L18/($B18+$C18)&lt;0.02,"N/A",IF(L18&lt;&gt;0,L19/L18,0)))</f>
        <v>N/A</v>
      </c>
      <c r="M20" s="34" t="str">
        <f t="shared" ref="M20" si="50">IF(M18=0,"N/A",IF(M18/($B18+$C18)&lt;0.02,"N/A",IF(M18&lt;&gt;0,M19/M18,0)))</f>
        <v>N/A</v>
      </c>
      <c r="N20" s="34" t="str">
        <f t="shared" ref="N20" si="51">IF(N18=0,"N/A",IF(N18/($B18+$C18)&lt;0.02,"N/A",IF(N18&lt;&gt;0,N19/N18,0)))</f>
        <v>N/A</v>
      </c>
      <c r="O20" s="34" t="str">
        <f t="shared" ref="O20" si="52">IF(O18=0,"N/A",IF(O18/($B18+$C18)&lt;0.02,"N/A",IF(O18&lt;&gt;0,O19/O18,0)))</f>
        <v>N/A</v>
      </c>
      <c r="P20" s="34" t="str">
        <f t="shared" ref="P20" si="53">IF(P18=0,"N/A",IF(P18/($B18+$C18)&lt;0.02,"N/A",IF(P18&lt;&gt;0,P19/P18,0)))</f>
        <v>N/A</v>
      </c>
      <c r="Q20" s="34" t="str">
        <f t="shared" ref="Q20" si="54">IF(Q18=0,"N/A",IF(Q18/($B18+$C18)&lt;0.02,"N/A",IF(Q18&lt;&gt;0,Q19/Q18,0)))</f>
        <v>N/A</v>
      </c>
      <c r="R20" s="8"/>
      <c r="S20" s="27"/>
    </row>
    <row r="21" spans="1:19" ht="15" customHeight="1" x14ac:dyDescent="0.2">
      <c r="A21" s="49" t="s">
        <v>17</v>
      </c>
      <c r="B21" s="35" t="str">
        <f>IF(B18=0,"N/A",IF(B20=0,"NA",B20/MAX($B20:$C20)))</f>
        <v>N/A</v>
      </c>
      <c r="C21" s="35" t="str">
        <f>IF(C18=0,"N/A",IF(C20=0,"NA",C20/MAX($B20:$C20)))</f>
        <v>N/A</v>
      </c>
      <c r="D21" s="34" t="str">
        <f>IF(($B19+$C19)=0,"N/A",IF(D18=0,"N/A",IF(D18/($B18+$C18)&lt;0.02,"N/A",D20/MAX($D20:$Q20))))</f>
        <v>N/A</v>
      </c>
      <c r="E21" s="34" t="str">
        <f t="shared" ref="E21" si="55">IF(($B19+$C19)=0,"N/A",IF(E18=0,"N/A",IF(E18/($B18+$C18)&lt;0.02,"N/A",E20/MAX($D20:$Q20))))</f>
        <v>N/A</v>
      </c>
      <c r="F21" s="34" t="str">
        <f t="shared" ref="F21" si="56">IF(($B19+$C19)=0,"N/A",IF(F18=0,"N/A",IF(F18/($B18+$C18)&lt;0.02,"N/A",F20/MAX($D20:$Q20))))</f>
        <v>N/A</v>
      </c>
      <c r="G21" s="34" t="str">
        <f t="shared" ref="G21" si="57">IF(($B19+$C19)=0,"N/A",IF(G18=0,"N/A",IF(G18/($B18+$C18)&lt;0.02,"N/A",G20/MAX($D20:$Q20))))</f>
        <v>N/A</v>
      </c>
      <c r="H21" s="34" t="str">
        <f t="shared" ref="H21" si="58">IF(($B19+$C19)=0,"N/A",IF(H18=0,"N/A",IF(H18/($B18+$C18)&lt;0.02,"N/A",H20/MAX($D20:$Q20))))</f>
        <v>N/A</v>
      </c>
      <c r="I21" s="34" t="str">
        <f t="shared" ref="I21" si="59">IF(($B19+$C19)=0,"N/A",IF(I18=0,"N/A",IF(I18/($B18+$C18)&lt;0.02,"N/A",I20/MAX($D20:$Q20))))</f>
        <v>N/A</v>
      </c>
      <c r="J21" s="34" t="str">
        <f t="shared" ref="J21" si="60">IF(($B19+$C19)=0,"N/A",IF(J18=0,"N/A",IF(J18/($B18+$C18)&lt;0.02,"N/A",J20/MAX($D20:$Q20))))</f>
        <v>N/A</v>
      </c>
      <c r="K21" s="34" t="str">
        <f t="shared" ref="K21" si="61">IF(($B19+$C19)=0,"N/A",IF(K18=0,"N/A",IF(K18/($B18+$C18)&lt;0.02,"N/A",K20/MAX($D20:$Q20))))</f>
        <v>N/A</v>
      </c>
      <c r="L21" s="34" t="str">
        <f t="shared" ref="L21" si="62">IF(($B19+$C19)=0,"N/A",IF(L18=0,"N/A",IF(L18/($B18+$C18)&lt;0.02,"N/A",L20/MAX($D20:$Q20))))</f>
        <v>N/A</v>
      </c>
      <c r="M21" s="34" t="str">
        <f t="shared" ref="M21" si="63">IF(($B19+$C19)=0,"N/A",IF(M18=0,"N/A",IF(M18/($B18+$C18)&lt;0.02,"N/A",M20/MAX($D20:$Q20))))</f>
        <v>N/A</v>
      </c>
      <c r="N21" s="34" t="str">
        <f t="shared" ref="N21" si="64">IF(($B19+$C19)=0,"N/A",IF(N18=0,"N/A",IF(N18/($B18+$C18)&lt;0.02,"N/A",N20/MAX($D20:$Q20))))</f>
        <v>N/A</v>
      </c>
      <c r="O21" s="34" t="str">
        <f t="shared" ref="O21" si="65">IF(($B19+$C19)=0,"N/A",IF(O18=0,"N/A",IF(O18/($B18+$C18)&lt;0.02,"N/A",O20/MAX($D20:$Q20))))</f>
        <v>N/A</v>
      </c>
      <c r="P21" s="34" t="str">
        <f t="shared" ref="P21" si="66">IF(($B19+$C19)=0,"N/A",IF(P18=0,"N/A",IF(P18/($B18+$C18)&lt;0.02,"N/A",P20/MAX($D20:$Q20))))</f>
        <v>N/A</v>
      </c>
      <c r="Q21" s="34" t="str">
        <f t="shared" ref="Q21" si="67">IF(($B19+$C19)=0,"N/A",IF(Q18=0,"N/A",IF(Q18/($B18+$C18)&lt;0.02,"N/A",Q20/MAX($D20:$Q20))))</f>
        <v>N/A</v>
      </c>
      <c r="R21" s="8"/>
      <c r="S21" s="22"/>
    </row>
    <row r="22" spans="1:19" ht="15" customHeight="1" x14ac:dyDescent="0.25">
      <c r="A22" s="25" t="s">
        <v>18</v>
      </c>
      <c r="B22" s="36" t="str">
        <f>IF(B18=0,"N/A",IF(B21&lt;0.8,"Yes","No"))</f>
        <v>N/A</v>
      </c>
      <c r="C22" s="36" t="str">
        <f>IF(C18=0,"N/A",IF(C21&lt;0.8,"Yes","No"))</f>
        <v>N/A</v>
      </c>
      <c r="D22" s="36" t="str">
        <f>IF(D18=0,"N/A",IF(D18/($B18+$C18)&lt;0.02,"N/A",IF(D21&lt;0.8,"Yes","No")))</f>
        <v>N/A</v>
      </c>
      <c r="E22" s="36" t="str">
        <f t="shared" ref="E22" si="68">IF(E18=0,"N/A",IF(E18/($B18+$C18)&lt;0.02,"N/A",IF(E21&lt;0.8,"Yes","No")))</f>
        <v>N/A</v>
      </c>
      <c r="F22" s="36" t="str">
        <f t="shared" ref="F22" si="69">IF(F18=0,"N/A",IF(F18/($B18+$C18)&lt;0.02,"N/A",IF(F21&lt;0.8,"Yes","No")))</f>
        <v>N/A</v>
      </c>
      <c r="G22" s="36" t="str">
        <f t="shared" ref="G22" si="70">IF(G18=0,"N/A",IF(G18/($B18+$C18)&lt;0.02,"N/A",IF(G21&lt;0.8,"Yes","No")))</f>
        <v>N/A</v>
      </c>
      <c r="H22" s="36" t="str">
        <f t="shared" ref="H22" si="71">IF(H18=0,"N/A",IF(H18/($B18+$C18)&lt;0.02,"N/A",IF(H21&lt;0.8,"Yes","No")))</f>
        <v>N/A</v>
      </c>
      <c r="I22" s="36" t="str">
        <f t="shared" ref="I22" si="72">IF(I18=0,"N/A",IF(I18/($B18+$C18)&lt;0.02,"N/A",IF(I21&lt;0.8,"Yes","No")))</f>
        <v>N/A</v>
      </c>
      <c r="J22" s="36" t="str">
        <f t="shared" ref="J22" si="73">IF(J18=0,"N/A",IF(J18/($B18+$C18)&lt;0.02,"N/A",IF(J21&lt;0.8,"Yes","No")))</f>
        <v>N/A</v>
      </c>
      <c r="K22" s="36" t="str">
        <f t="shared" ref="K22" si="74">IF(K18=0,"N/A",IF(K18/($B18+$C18)&lt;0.02,"N/A",IF(K21&lt;0.8,"Yes","No")))</f>
        <v>N/A</v>
      </c>
      <c r="L22" s="36" t="str">
        <f t="shared" ref="L22" si="75">IF(L18=0,"N/A",IF(L18/($B18+$C18)&lt;0.02,"N/A",IF(L21&lt;0.8,"Yes","No")))</f>
        <v>N/A</v>
      </c>
      <c r="M22" s="36" t="str">
        <f t="shared" ref="M22" si="76">IF(M18=0,"N/A",IF(M18/($B18+$C18)&lt;0.02,"N/A",IF(M21&lt;0.8,"Yes","No")))</f>
        <v>N/A</v>
      </c>
      <c r="N22" s="36" t="str">
        <f t="shared" ref="N22" si="77">IF(N18=0,"N/A",IF(N18/($B18+$C18)&lt;0.02,"N/A",IF(N21&lt;0.8,"Yes","No")))</f>
        <v>N/A</v>
      </c>
      <c r="O22" s="36" t="str">
        <f t="shared" ref="O22" si="78">IF(O18=0,"N/A",IF(O18/($B18+$C18)&lt;0.02,"N/A",IF(O21&lt;0.8,"Yes","No")))</f>
        <v>N/A</v>
      </c>
      <c r="P22" s="36" t="str">
        <f t="shared" ref="P22" si="79">IF(P18=0,"N/A",IF(P18/($B18+$C18)&lt;0.02,"N/A",IF(P21&lt;0.8,"Yes","No")))</f>
        <v>N/A</v>
      </c>
      <c r="Q22" s="36" t="str">
        <f t="shared" ref="Q22" si="80">IF(Q18=0,"N/A",IF(Q18/($B18+$C18)&lt;0.02,"N/A",IF(Q21&lt;0.8,"Yes","No")))</f>
        <v>N/A</v>
      </c>
      <c r="R22" s="26"/>
      <c r="S22" s="22"/>
    </row>
    <row r="23" spans="1:19" ht="10.15" customHeight="1" x14ac:dyDescent="0.2">
      <c r="A23" s="12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</row>
    <row r="24" spans="1:19" ht="15.75" x14ac:dyDescent="0.25">
      <c r="A24" s="45" t="s">
        <v>39</v>
      </c>
      <c r="B24" s="9"/>
      <c r="C24" s="9"/>
      <c r="D24" s="9"/>
      <c r="E24" s="41"/>
      <c r="F24" s="41"/>
      <c r="G24" s="41"/>
      <c r="H24" s="41"/>
      <c r="I24" s="41"/>
      <c r="J24" s="41"/>
      <c r="K24" s="42"/>
      <c r="L24" s="41"/>
      <c r="M24" s="41"/>
      <c r="N24" s="41"/>
      <c r="O24" s="41"/>
      <c r="P24" s="41"/>
      <c r="Q24" s="41"/>
    </row>
    <row r="25" spans="1:19" ht="15" customHeight="1" x14ac:dyDescent="0.25">
      <c r="A25" s="37" t="s">
        <v>8</v>
      </c>
      <c r="B25" s="32">
        <f>D25+F25+H25+J25+L25+N25+P25</f>
        <v>0</v>
      </c>
      <c r="C25" s="32">
        <f>E25+G25+I25+K25+M25+O25+Q25</f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26" t="s">
        <v>10</v>
      </c>
      <c r="S25" s="27"/>
    </row>
    <row r="26" spans="1:19" ht="15" customHeight="1" x14ac:dyDescent="0.25">
      <c r="A26" s="37" t="s">
        <v>22</v>
      </c>
      <c r="B26" s="32">
        <f>D26+F26+H26+J26+L26+N26+P26</f>
        <v>0</v>
      </c>
      <c r="C26" s="32">
        <f>E26+G26+I26+K26+M26+O26+Q26</f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26" t="s">
        <v>10</v>
      </c>
      <c r="S26" s="22"/>
    </row>
    <row r="27" spans="1:19" ht="15" customHeight="1" x14ac:dyDescent="0.25">
      <c r="A27" s="49" t="s">
        <v>21</v>
      </c>
      <c r="B27" s="33" t="str">
        <f>IF(B25=0,"N/A",IF(B25&lt;&gt;0,B26/B25,0))</f>
        <v>N/A</v>
      </c>
      <c r="C27" s="33" t="str">
        <f>IF(C25=0,"N/A",IF(C25&lt;&gt;0,C26/C25,0))</f>
        <v>N/A</v>
      </c>
      <c r="D27" s="34" t="str">
        <f>IF(D25=0,"N/A",IF(D25/($B25+$C25)&lt;0.02,"N/A",IF(D25&lt;&gt;0,D26/D25,0)))</f>
        <v>N/A</v>
      </c>
      <c r="E27" s="34" t="str">
        <f t="shared" ref="E27" si="81">IF(E25=0,"N/A",IF(E25/($B25+$C25)&lt;0.02,"N/A",IF(E25&lt;&gt;0,E26/E25,0)))</f>
        <v>N/A</v>
      </c>
      <c r="F27" s="34" t="str">
        <f t="shared" ref="F27" si="82">IF(F25=0,"N/A",IF(F25/($B25+$C25)&lt;0.02,"N/A",IF(F25&lt;&gt;0,F26/F25,0)))</f>
        <v>N/A</v>
      </c>
      <c r="G27" s="34" t="str">
        <f t="shared" ref="G27" si="83">IF(G25=0,"N/A",IF(G25/($B25+$C25)&lt;0.02,"N/A",IF(G25&lt;&gt;0,G26/G25,0)))</f>
        <v>N/A</v>
      </c>
      <c r="H27" s="34" t="str">
        <f t="shared" ref="H27" si="84">IF(H25=0,"N/A",IF(H25/($B25+$C25)&lt;0.02,"N/A",IF(H25&lt;&gt;0,H26/H25,0)))</f>
        <v>N/A</v>
      </c>
      <c r="I27" s="34" t="str">
        <f t="shared" ref="I27" si="85">IF(I25=0,"N/A",IF(I25/($B25+$C25)&lt;0.02,"N/A",IF(I25&lt;&gt;0,I26/I25,0)))</f>
        <v>N/A</v>
      </c>
      <c r="J27" s="34" t="str">
        <f t="shared" ref="J27" si="86">IF(J25=0,"N/A",IF(J25/($B25+$C25)&lt;0.02,"N/A",IF(J25&lt;&gt;0,J26/J25,0)))</f>
        <v>N/A</v>
      </c>
      <c r="K27" s="34" t="str">
        <f t="shared" ref="K27" si="87">IF(K25=0,"N/A",IF(K25/($B25+$C25)&lt;0.02,"N/A",IF(K25&lt;&gt;0,K26/K25,0)))</f>
        <v>N/A</v>
      </c>
      <c r="L27" s="34" t="str">
        <f t="shared" ref="L27" si="88">IF(L25=0,"N/A",IF(L25/($B25+$C25)&lt;0.02,"N/A",IF(L25&lt;&gt;0,L26/L25,0)))</f>
        <v>N/A</v>
      </c>
      <c r="M27" s="34" t="str">
        <f t="shared" ref="M27" si="89">IF(M25=0,"N/A",IF(M25/($B25+$C25)&lt;0.02,"N/A",IF(M25&lt;&gt;0,M26/M25,0)))</f>
        <v>N/A</v>
      </c>
      <c r="N27" s="34" t="str">
        <f t="shared" ref="N27" si="90">IF(N25=0,"N/A",IF(N25/($B25+$C25)&lt;0.02,"N/A",IF(N25&lt;&gt;0,N26/N25,0)))</f>
        <v>N/A</v>
      </c>
      <c r="O27" s="34" t="str">
        <f t="shared" ref="O27" si="91">IF(O25=0,"N/A",IF(O25/($B25+$C25)&lt;0.02,"N/A",IF(O25&lt;&gt;0,O26/O25,0)))</f>
        <v>N/A</v>
      </c>
      <c r="P27" s="34" t="str">
        <f t="shared" ref="P27" si="92">IF(P25=0,"N/A",IF(P25/($B25+$C25)&lt;0.02,"N/A",IF(P25&lt;&gt;0,P26/P25,0)))</f>
        <v>N/A</v>
      </c>
      <c r="Q27" s="34" t="str">
        <f t="shared" ref="Q27" si="93">IF(Q25=0,"N/A",IF(Q25/($B25+$C25)&lt;0.02,"N/A",IF(Q25&lt;&gt;0,Q26/Q25,0)))</f>
        <v>N/A</v>
      </c>
      <c r="R27" s="8"/>
      <c r="S27" s="27"/>
    </row>
    <row r="28" spans="1:19" ht="15" customHeight="1" x14ac:dyDescent="0.2">
      <c r="A28" s="49" t="s">
        <v>17</v>
      </c>
      <c r="B28" s="35" t="str">
        <f>IF(B25=0,"N/A",IF(B27=0,"NA",B27/MAX($B27:$C27)))</f>
        <v>N/A</v>
      </c>
      <c r="C28" s="35" t="str">
        <f>IF(C25=0,"N/A",IF(C27=0,"NA",C27/MAX($B27:$C27)))</f>
        <v>N/A</v>
      </c>
      <c r="D28" s="34" t="str">
        <f>IF(($B26+$C26)=0,"N/A",IF(D25=0,"N/A",IF(D25/($B25+$C25)&lt;0.02,"N/A",D27/MAX($D27:$Q27))))</f>
        <v>N/A</v>
      </c>
      <c r="E28" s="34" t="str">
        <f t="shared" ref="E28" si="94">IF(($B26+$C26)=0,"N/A",IF(E25=0,"N/A",IF(E25/($B25+$C25)&lt;0.02,"N/A",E27/MAX($D27:$Q27))))</f>
        <v>N/A</v>
      </c>
      <c r="F28" s="34" t="str">
        <f t="shared" ref="F28" si="95">IF(($B26+$C26)=0,"N/A",IF(F25=0,"N/A",IF(F25/($B25+$C25)&lt;0.02,"N/A",F27/MAX($D27:$Q27))))</f>
        <v>N/A</v>
      </c>
      <c r="G28" s="34" t="str">
        <f t="shared" ref="G28" si="96">IF(($B26+$C26)=0,"N/A",IF(G25=0,"N/A",IF(G25/($B25+$C25)&lt;0.02,"N/A",G27/MAX($D27:$Q27))))</f>
        <v>N/A</v>
      </c>
      <c r="H28" s="34" t="str">
        <f t="shared" ref="H28" si="97">IF(($B26+$C26)=0,"N/A",IF(H25=0,"N/A",IF(H25/($B25+$C25)&lt;0.02,"N/A",H27/MAX($D27:$Q27))))</f>
        <v>N/A</v>
      </c>
      <c r="I28" s="34" t="str">
        <f t="shared" ref="I28" si="98">IF(($B26+$C26)=0,"N/A",IF(I25=0,"N/A",IF(I25/($B25+$C25)&lt;0.02,"N/A",I27/MAX($D27:$Q27))))</f>
        <v>N/A</v>
      </c>
      <c r="J28" s="34" t="str">
        <f t="shared" ref="J28" si="99">IF(($B26+$C26)=0,"N/A",IF(J25=0,"N/A",IF(J25/($B25+$C25)&lt;0.02,"N/A",J27/MAX($D27:$Q27))))</f>
        <v>N/A</v>
      </c>
      <c r="K28" s="34" t="str">
        <f t="shared" ref="K28" si="100">IF(($B26+$C26)=0,"N/A",IF(K25=0,"N/A",IF(K25/($B25+$C25)&lt;0.02,"N/A",K27/MAX($D27:$Q27))))</f>
        <v>N/A</v>
      </c>
      <c r="L28" s="34" t="str">
        <f t="shared" ref="L28" si="101">IF(($B26+$C26)=0,"N/A",IF(L25=0,"N/A",IF(L25/($B25+$C25)&lt;0.02,"N/A",L27/MAX($D27:$Q27))))</f>
        <v>N/A</v>
      </c>
      <c r="M28" s="34" t="str">
        <f t="shared" ref="M28" si="102">IF(($B26+$C26)=0,"N/A",IF(M25=0,"N/A",IF(M25/($B25+$C25)&lt;0.02,"N/A",M27/MAX($D27:$Q27))))</f>
        <v>N/A</v>
      </c>
      <c r="N28" s="34" t="str">
        <f t="shared" ref="N28" si="103">IF(($B26+$C26)=0,"N/A",IF(N25=0,"N/A",IF(N25/($B25+$C25)&lt;0.02,"N/A",N27/MAX($D27:$Q27))))</f>
        <v>N/A</v>
      </c>
      <c r="O28" s="34" t="str">
        <f t="shared" ref="O28" si="104">IF(($B26+$C26)=0,"N/A",IF(O25=0,"N/A",IF(O25/($B25+$C25)&lt;0.02,"N/A",O27/MAX($D27:$Q27))))</f>
        <v>N/A</v>
      </c>
      <c r="P28" s="34" t="str">
        <f t="shared" ref="P28" si="105">IF(($B26+$C26)=0,"N/A",IF(P25=0,"N/A",IF(P25/($B25+$C25)&lt;0.02,"N/A",P27/MAX($D27:$Q27))))</f>
        <v>N/A</v>
      </c>
      <c r="Q28" s="34" t="str">
        <f t="shared" ref="Q28" si="106">IF(($B26+$C26)=0,"N/A",IF(Q25=0,"N/A",IF(Q25/($B25+$C25)&lt;0.02,"N/A",Q27/MAX($D27:$Q27))))</f>
        <v>N/A</v>
      </c>
      <c r="R28" s="8"/>
      <c r="S28" s="22"/>
    </row>
    <row r="29" spans="1:19" ht="15" customHeight="1" x14ac:dyDescent="0.25">
      <c r="A29" s="49" t="s">
        <v>18</v>
      </c>
      <c r="B29" s="36" t="str">
        <f>IF(B25=0,"N/A",IF(B28&lt;0.8,"Yes","No"))</f>
        <v>N/A</v>
      </c>
      <c r="C29" s="36" t="str">
        <f>IF(C25=0,"N/A",IF(C28&lt;0.8,"Yes","No"))</f>
        <v>N/A</v>
      </c>
      <c r="D29" s="36" t="str">
        <f>IF(D25=0,"N/A",IF(D25/($B25+$C25)&lt;0.02,"N/A",IF(D28&lt;0.8,"Yes","No")))</f>
        <v>N/A</v>
      </c>
      <c r="E29" s="36" t="str">
        <f t="shared" ref="E29" si="107">IF(E25=0,"N/A",IF(E25/($B25+$C25)&lt;0.02,"N/A",IF(E28&lt;0.8,"Yes","No")))</f>
        <v>N/A</v>
      </c>
      <c r="F29" s="36" t="str">
        <f t="shared" ref="F29" si="108">IF(F25=0,"N/A",IF(F25/($B25+$C25)&lt;0.02,"N/A",IF(F28&lt;0.8,"Yes","No")))</f>
        <v>N/A</v>
      </c>
      <c r="G29" s="36" t="str">
        <f t="shared" ref="G29" si="109">IF(G25=0,"N/A",IF(G25/($B25+$C25)&lt;0.02,"N/A",IF(G28&lt;0.8,"Yes","No")))</f>
        <v>N/A</v>
      </c>
      <c r="H29" s="36" t="str">
        <f t="shared" ref="H29" si="110">IF(H25=0,"N/A",IF(H25/($B25+$C25)&lt;0.02,"N/A",IF(H28&lt;0.8,"Yes","No")))</f>
        <v>N/A</v>
      </c>
      <c r="I29" s="36" t="str">
        <f t="shared" ref="I29" si="111">IF(I25=0,"N/A",IF(I25/($B25+$C25)&lt;0.02,"N/A",IF(I28&lt;0.8,"Yes","No")))</f>
        <v>N/A</v>
      </c>
      <c r="J29" s="36" t="str">
        <f t="shared" ref="J29" si="112">IF(J25=0,"N/A",IF(J25/($B25+$C25)&lt;0.02,"N/A",IF(J28&lt;0.8,"Yes","No")))</f>
        <v>N/A</v>
      </c>
      <c r="K29" s="36" t="str">
        <f t="shared" ref="K29" si="113">IF(K25=0,"N/A",IF(K25/($B25+$C25)&lt;0.02,"N/A",IF(K28&lt;0.8,"Yes","No")))</f>
        <v>N/A</v>
      </c>
      <c r="L29" s="36" t="str">
        <f t="shared" ref="L29" si="114">IF(L25=0,"N/A",IF(L25/($B25+$C25)&lt;0.02,"N/A",IF(L28&lt;0.8,"Yes","No")))</f>
        <v>N/A</v>
      </c>
      <c r="M29" s="36" t="str">
        <f t="shared" ref="M29" si="115">IF(M25=0,"N/A",IF(M25/($B25+$C25)&lt;0.02,"N/A",IF(M28&lt;0.8,"Yes","No")))</f>
        <v>N/A</v>
      </c>
      <c r="N29" s="36" t="str">
        <f t="shared" ref="N29" si="116">IF(N25=0,"N/A",IF(N25/($B25+$C25)&lt;0.02,"N/A",IF(N28&lt;0.8,"Yes","No")))</f>
        <v>N/A</v>
      </c>
      <c r="O29" s="36" t="str">
        <f t="shared" ref="O29" si="117">IF(O25=0,"N/A",IF(O25/($B25+$C25)&lt;0.02,"N/A",IF(O28&lt;0.8,"Yes","No")))</f>
        <v>N/A</v>
      </c>
      <c r="P29" s="36" t="str">
        <f t="shared" ref="P29" si="118">IF(P25=0,"N/A",IF(P25/($B25+$C25)&lt;0.02,"N/A",IF(P28&lt;0.8,"Yes","No")))</f>
        <v>N/A</v>
      </c>
      <c r="Q29" s="36" t="str">
        <f t="shared" ref="Q29" si="119">IF(Q25=0,"N/A",IF(Q25/($B25+$C25)&lt;0.02,"N/A",IF(Q28&lt;0.8,"Yes","No")))</f>
        <v>N/A</v>
      </c>
      <c r="R29" s="26"/>
      <c r="S29" s="22"/>
    </row>
    <row r="30" spans="1:19" ht="10.15" customHeight="1" x14ac:dyDescent="0.2">
      <c r="A30" s="12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7"/>
    </row>
    <row r="31" spans="1:19" ht="15.75" x14ac:dyDescent="0.25">
      <c r="A31" s="45" t="s">
        <v>41</v>
      </c>
      <c r="B31" s="9"/>
      <c r="C31" s="9"/>
      <c r="D31" s="9"/>
      <c r="E31" s="41"/>
      <c r="F31" s="41"/>
      <c r="G31" s="41"/>
      <c r="H31" s="41"/>
      <c r="I31" s="41"/>
      <c r="J31" s="41"/>
      <c r="K31" s="42"/>
      <c r="L31" s="41"/>
      <c r="M31" s="41"/>
      <c r="N31" s="41"/>
      <c r="O31" s="41"/>
      <c r="P31" s="41"/>
      <c r="Q31" s="41"/>
    </row>
    <row r="32" spans="1:19" ht="15" customHeight="1" x14ac:dyDescent="0.25">
      <c r="A32" s="37" t="s">
        <v>8</v>
      </c>
      <c r="B32" s="32">
        <f>D32+F32+H32+J32+L32+N32+P32</f>
        <v>0</v>
      </c>
      <c r="C32" s="32">
        <f>E32+G32+I32+K32+M32+O32+Q32</f>
        <v>0</v>
      </c>
      <c r="D32" s="15"/>
      <c r="E32" s="15"/>
      <c r="F32" s="15"/>
      <c r="G32" s="15"/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26" t="s">
        <v>10</v>
      </c>
      <c r="S32" s="27"/>
    </row>
    <row r="33" spans="1:19" ht="15" customHeight="1" x14ac:dyDescent="0.25">
      <c r="A33" s="37" t="s">
        <v>22</v>
      </c>
      <c r="B33" s="32">
        <f>D33+F33+H33+J33+L33+N33+P33</f>
        <v>0</v>
      </c>
      <c r="C33" s="32">
        <f>E33+G33+I33+K33+M33+O33+Q33</f>
        <v>0</v>
      </c>
      <c r="D33" s="15"/>
      <c r="E33" s="15"/>
      <c r="F33" s="15"/>
      <c r="G33" s="15"/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 t="s">
        <v>10</v>
      </c>
      <c r="S33" s="22"/>
    </row>
    <row r="34" spans="1:19" ht="15" customHeight="1" x14ac:dyDescent="0.25">
      <c r="A34" s="49" t="s">
        <v>21</v>
      </c>
      <c r="B34" s="33" t="str">
        <f>IF(B32=0,"N/A",IF(B32&lt;&gt;0,B33/B32,0))</f>
        <v>N/A</v>
      </c>
      <c r="C34" s="33" t="str">
        <f>IF(C32=0,"N/A",IF(C32&lt;&gt;0,C33/C32,0))</f>
        <v>N/A</v>
      </c>
      <c r="D34" s="34" t="str">
        <f>IF(D32=0,"N/A",IF(D32/($B32+$C32)&lt;0.02,"N/A",IF(D32&lt;&gt;0,D33/D32,0)))</f>
        <v>N/A</v>
      </c>
      <c r="E34" s="34" t="str">
        <f t="shared" ref="E34" si="120">IF(E32=0,"N/A",IF(E32/($B32+$C32)&lt;0.02,"N/A",IF(E32&lt;&gt;0,E33/E32,0)))</f>
        <v>N/A</v>
      </c>
      <c r="F34" s="34" t="str">
        <f t="shared" ref="F34" si="121">IF(F32=0,"N/A",IF(F32/($B32+$C32)&lt;0.02,"N/A",IF(F32&lt;&gt;0,F33/F32,0)))</f>
        <v>N/A</v>
      </c>
      <c r="G34" s="34" t="str">
        <f t="shared" ref="G34" si="122">IF(G32=0,"N/A",IF(G32/($B32+$C32)&lt;0.02,"N/A",IF(G32&lt;&gt;0,G33/G32,0)))</f>
        <v>N/A</v>
      </c>
      <c r="H34" s="34" t="str">
        <f t="shared" ref="H34" si="123">IF(H32=0,"N/A",IF(H32/($B32+$C32)&lt;0.02,"N/A",IF(H32&lt;&gt;0,H33/H32,0)))</f>
        <v>N/A</v>
      </c>
      <c r="I34" s="34" t="str">
        <f t="shared" ref="I34" si="124">IF(I32=0,"N/A",IF(I32/($B32+$C32)&lt;0.02,"N/A",IF(I32&lt;&gt;0,I33/I32,0)))</f>
        <v>N/A</v>
      </c>
      <c r="J34" s="34" t="str">
        <f t="shared" ref="J34" si="125">IF(J32=0,"N/A",IF(J32/($B32+$C32)&lt;0.02,"N/A",IF(J32&lt;&gt;0,J33/J32,0)))</f>
        <v>N/A</v>
      </c>
      <c r="K34" s="34" t="str">
        <f t="shared" ref="K34" si="126">IF(K32=0,"N/A",IF(K32/($B32+$C32)&lt;0.02,"N/A",IF(K32&lt;&gt;0,K33/K32,0)))</f>
        <v>N/A</v>
      </c>
      <c r="L34" s="34" t="str">
        <f t="shared" ref="L34" si="127">IF(L32=0,"N/A",IF(L32/($B32+$C32)&lt;0.02,"N/A",IF(L32&lt;&gt;0,L33/L32,0)))</f>
        <v>N/A</v>
      </c>
      <c r="M34" s="34" t="str">
        <f t="shared" ref="M34" si="128">IF(M32=0,"N/A",IF(M32/($B32+$C32)&lt;0.02,"N/A",IF(M32&lt;&gt;0,M33/M32,0)))</f>
        <v>N/A</v>
      </c>
      <c r="N34" s="34" t="str">
        <f t="shared" ref="N34" si="129">IF(N32=0,"N/A",IF(N32/($B32+$C32)&lt;0.02,"N/A",IF(N32&lt;&gt;0,N33/N32,0)))</f>
        <v>N/A</v>
      </c>
      <c r="O34" s="34" t="str">
        <f t="shared" ref="O34" si="130">IF(O32=0,"N/A",IF(O32/($B32+$C32)&lt;0.02,"N/A",IF(O32&lt;&gt;0,O33/O32,0)))</f>
        <v>N/A</v>
      </c>
      <c r="P34" s="34" t="str">
        <f t="shared" ref="P34" si="131">IF(P32=0,"N/A",IF(P32/($B32+$C32)&lt;0.02,"N/A",IF(P32&lt;&gt;0,P33/P32,0)))</f>
        <v>N/A</v>
      </c>
      <c r="Q34" s="34" t="str">
        <f t="shared" ref="Q34" si="132">IF(Q32=0,"N/A",IF(Q32/($B32+$C32)&lt;0.02,"N/A",IF(Q32&lt;&gt;0,Q33/Q32,0)))</f>
        <v>N/A</v>
      </c>
      <c r="R34" s="8"/>
      <c r="S34" s="27"/>
    </row>
    <row r="35" spans="1:19" ht="15" customHeight="1" x14ac:dyDescent="0.2">
      <c r="A35" s="49" t="s">
        <v>17</v>
      </c>
      <c r="B35" s="35" t="str">
        <f>IF(B32=0,"N/A",IF(B34=0,"NA",B34/MAX($B34:$C34)))</f>
        <v>N/A</v>
      </c>
      <c r="C35" s="35" t="str">
        <f>IF(C32=0,"N/A",IF(C34=0,"NA",C34/MAX($B34:$C34)))</f>
        <v>N/A</v>
      </c>
      <c r="D35" s="34" t="str">
        <f>IF(($B33+$C33)=0,"N/A",IF(D32=0,"N/A",IF(D32/($B32+$C32)&lt;0.02,"N/A",D34/MAX($D34:$Q34))))</f>
        <v>N/A</v>
      </c>
      <c r="E35" s="34" t="str">
        <f t="shared" ref="E35" si="133">IF(($B33+$C33)=0,"N/A",IF(E32=0,"N/A",IF(E32/($B32+$C32)&lt;0.02,"N/A",E34/MAX($D34:$Q34))))</f>
        <v>N/A</v>
      </c>
      <c r="F35" s="34" t="str">
        <f t="shared" ref="F35" si="134">IF(($B33+$C33)=0,"N/A",IF(F32=0,"N/A",IF(F32/($B32+$C32)&lt;0.02,"N/A",F34/MAX($D34:$Q34))))</f>
        <v>N/A</v>
      </c>
      <c r="G35" s="34" t="str">
        <f t="shared" ref="G35" si="135">IF(($B33+$C33)=0,"N/A",IF(G32=0,"N/A",IF(G32/($B32+$C32)&lt;0.02,"N/A",G34/MAX($D34:$Q34))))</f>
        <v>N/A</v>
      </c>
      <c r="H35" s="34" t="str">
        <f t="shared" ref="H35" si="136">IF(($B33+$C33)=0,"N/A",IF(H32=0,"N/A",IF(H32/($B32+$C32)&lt;0.02,"N/A",H34/MAX($D34:$Q34))))</f>
        <v>N/A</v>
      </c>
      <c r="I35" s="34" t="str">
        <f t="shared" ref="I35" si="137">IF(($B33+$C33)=0,"N/A",IF(I32=0,"N/A",IF(I32/($B32+$C32)&lt;0.02,"N/A",I34/MAX($D34:$Q34))))</f>
        <v>N/A</v>
      </c>
      <c r="J35" s="34" t="str">
        <f t="shared" ref="J35" si="138">IF(($B33+$C33)=0,"N/A",IF(J32=0,"N/A",IF(J32/($B32+$C32)&lt;0.02,"N/A",J34/MAX($D34:$Q34))))</f>
        <v>N/A</v>
      </c>
      <c r="K35" s="34" t="str">
        <f t="shared" ref="K35" si="139">IF(($B33+$C33)=0,"N/A",IF(K32=0,"N/A",IF(K32/($B32+$C32)&lt;0.02,"N/A",K34/MAX($D34:$Q34))))</f>
        <v>N/A</v>
      </c>
      <c r="L35" s="34" t="str">
        <f t="shared" ref="L35" si="140">IF(($B33+$C33)=0,"N/A",IF(L32=0,"N/A",IF(L32/($B32+$C32)&lt;0.02,"N/A",L34/MAX($D34:$Q34))))</f>
        <v>N/A</v>
      </c>
      <c r="M35" s="34" t="str">
        <f t="shared" ref="M35" si="141">IF(($B33+$C33)=0,"N/A",IF(M32=0,"N/A",IF(M32/($B32+$C32)&lt;0.02,"N/A",M34/MAX($D34:$Q34))))</f>
        <v>N/A</v>
      </c>
      <c r="N35" s="34" t="str">
        <f t="shared" ref="N35" si="142">IF(($B33+$C33)=0,"N/A",IF(N32=0,"N/A",IF(N32/($B32+$C32)&lt;0.02,"N/A",N34/MAX($D34:$Q34))))</f>
        <v>N/A</v>
      </c>
      <c r="O35" s="34" t="str">
        <f t="shared" ref="O35" si="143">IF(($B33+$C33)=0,"N/A",IF(O32=0,"N/A",IF(O32/($B32+$C32)&lt;0.02,"N/A",O34/MAX($D34:$Q34))))</f>
        <v>N/A</v>
      </c>
      <c r="P35" s="34" t="str">
        <f t="shared" ref="P35" si="144">IF(($B33+$C33)=0,"N/A",IF(P32=0,"N/A",IF(P32/($B32+$C32)&lt;0.02,"N/A",P34/MAX($D34:$Q34))))</f>
        <v>N/A</v>
      </c>
      <c r="Q35" s="34" t="str">
        <f t="shared" ref="Q35" si="145">IF(($B33+$C33)=0,"N/A",IF(Q32=0,"N/A",IF(Q32/($B32+$C32)&lt;0.02,"N/A",Q34/MAX($D34:$Q34))))</f>
        <v>N/A</v>
      </c>
      <c r="R35" s="8"/>
      <c r="S35" s="22"/>
    </row>
    <row r="36" spans="1:19" ht="15" customHeight="1" x14ac:dyDescent="0.25">
      <c r="A36" s="49" t="s">
        <v>18</v>
      </c>
      <c r="B36" s="36" t="str">
        <f>IF(B32=0,"N/A",IF(B35&lt;0.8,"Yes","No"))</f>
        <v>N/A</v>
      </c>
      <c r="C36" s="36" t="str">
        <f>IF(C32=0,"N/A",IF(C35&lt;0.8,"Yes","No"))</f>
        <v>N/A</v>
      </c>
      <c r="D36" s="36" t="str">
        <f>IF(D32=0,"N/A",IF(D32/($B32+$C32)&lt;0.02,"N/A",IF(D35&lt;0.8,"Yes","No")))</f>
        <v>N/A</v>
      </c>
      <c r="E36" s="36" t="str">
        <f t="shared" ref="E36" si="146">IF(E32=0,"N/A",IF(E32/($B32+$C32)&lt;0.02,"N/A",IF(E35&lt;0.8,"Yes","No")))</f>
        <v>N/A</v>
      </c>
      <c r="F36" s="36" t="str">
        <f t="shared" ref="F36" si="147">IF(F32=0,"N/A",IF(F32/($B32+$C32)&lt;0.02,"N/A",IF(F35&lt;0.8,"Yes","No")))</f>
        <v>N/A</v>
      </c>
      <c r="G36" s="36" t="str">
        <f t="shared" ref="G36" si="148">IF(G32=0,"N/A",IF(G32/($B32+$C32)&lt;0.02,"N/A",IF(G35&lt;0.8,"Yes","No")))</f>
        <v>N/A</v>
      </c>
      <c r="H36" s="36" t="str">
        <f t="shared" ref="H36" si="149">IF(H32=0,"N/A",IF(H32/($B32+$C32)&lt;0.02,"N/A",IF(H35&lt;0.8,"Yes","No")))</f>
        <v>N/A</v>
      </c>
      <c r="I36" s="36" t="str">
        <f t="shared" ref="I36" si="150">IF(I32=0,"N/A",IF(I32/($B32+$C32)&lt;0.02,"N/A",IF(I35&lt;0.8,"Yes","No")))</f>
        <v>N/A</v>
      </c>
      <c r="J36" s="36" t="str">
        <f t="shared" ref="J36" si="151">IF(J32=0,"N/A",IF(J32/($B32+$C32)&lt;0.02,"N/A",IF(J35&lt;0.8,"Yes","No")))</f>
        <v>N/A</v>
      </c>
      <c r="K36" s="36" t="str">
        <f t="shared" ref="K36" si="152">IF(K32=0,"N/A",IF(K32/($B32+$C32)&lt;0.02,"N/A",IF(K35&lt;0.8,"Yes","No")))</f>
        <v>N/A</v>
      </c>
      <c r="L36" s="36" t="str">
        <f t="shared" ref="L36" si="153">IF(L32=0,"N/A",IF(L32/($B32+$C32)&lt;0.02,"N/A",IF(L35&lt;0.8,"Yes","No")))</f>
        <v>N/A</v>
      </c>
      <c r="M36" s="36" t="str">
        <f t="shared" ref="M36" si="154">IF(M32=0,"N/A",IF(M32/($B32+$C32)&lt;0.02,"N/A",IF(M35&lt;0.8,"Yes","No")))</f>
        <v>N/A</v>
      </c>
      <c r="N36" s="36" t="str">
        <f t="shared" ref="N36" si="155">IF(N32=0,"N/A",IF(N32/($B32+$C32)&lt;0.02,"N/A",IF(N35&lt;0.8,"Yes","No")))</f>
        <v>N/A</v>
      </c>
      <c r="O36" s="36" t="str">
        <f t="shared" ref="O36" si="156">IF(O32=0,"N/A",IF(O32/($B32+$C32)&lt;0.02,"N/A",IF(O35&lt;0.8,"Yes","No")))</f>
        <v>N/A</v>
      </c>
      <c r="P36" s="36" t="str">
        <f t="shared" ref="P36" si="157">IF(P32=0,"N/A",IF(P32/($B32+$C32)&lt;0.02,"N/A",IF(P35&lt;0.8,"Yes","No")))</f>
        <v>N/A</v>
      </c>
      <c r="Q36" s="36" t="str">
        <f t="shared" ref="Q36" si="158">IF(Q32=0,"N/A",IF(Q32/($B32+$C32)&lt;0.02,"N/A",IF(Q35&lt;0.8,"Yes","No")))</f>
        <v>N/A</v>
      </c>
      <c r="R36" s="26"/>
      <c r="S36" s="22"/>
    </row>
    <row r="37" spans="1:19" ht="10.9" customHeight="1" x14ac:dyDescent="0.2">
      <c r="A37" s="12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7"/>
    </row>
    <row r="38" spans="1:19" ht="15.75" x14ac:dyDescent="0.25">
      <c r="A38" s="45" t="s">
        <v>27</v>
      </c>
      <c r="B38" s="9"/>
      <c r="C38" s="9"/>
      <c r="D38" s="9"/>
      <c r="E38" s="41"/>
      <c r="F38" s="41"/>
      <c r="G38" s="41"/>
      <c r="H38" s="41"/>
      <c r="I38" s="41"/>
      <c r="J38" s="41"/>
      <c r="K38" s="42"/>
      <c r="L38" s="41"/>
      <c r="M38" s="41"/>
      <c r="N38" s="41"/>
      <c r="O38" s="41"/>
      <c r="P38" s="41"/>
      <c r="Q38" s="41"/>
    </row>
    <row r="39" spans="1:19" ht="15" customHeight="1" x14ac:dyDescent="0.25">
      <c r="A39" s="37" t="s">
        <v>8</v>
      </c>
      <c r="B39" s="32">
        <f>D39+F39+H39+J39+L39+N39+P39</f>
        <v>0</v>
      </c>
      <c r="C39" s="32">
        <f>E39+G39+I39+K39+M39+O39+Q39</f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26" t="s">
        <v>10</v>
      </c>
      <c r="S39" s="27"/>
    </row>
    <row r="40" spans="1:19" ht="15" customHeight="1" x14ac:dyDescent="0.25">
      <c r="A40" s="37" t="s">
        <v>22</v>
      </c>
      <c r="B40" s="32">
        <f>D40+F40+H40+J40+L40+N40+P40</f>
        <v>0</v>
      </c>
      <c r="C40" s="32">
        <f>E40+G40+I40+K40+M40+O40+Q40</f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26" t="s">
        <v>10</v>
      </c>
      <c r="S40" s="22"/>
    </row>
    <row r="41" spans="1:19" ht="15" customHeight="1" x14ac:dyDescent="0.25">
      <c r="A41" s="49" t="s">
        <v>21</v>
      </c>
      <c r="B41" s="33" t="str">
        <f>IF(B39=0,"N/A",IF(B39&lt;&gt;0,B40/B39,0))</f>
        <v>N/A</v>
      </c>
      <c r="C41" s="33" t="str">
        <f>IF(C39=0,"N/A",IF(C39&lt;&gt;0,C40/C39,0))</f>
        <v>N/A</v>
      </c>
      <c r="D41" s="34" t="str">
        <f>IF(D39=0,"N/A",IF(D39/($B39+$C39)&lt;0.02,"N/A",IF(D39&lt;&gt;0,D40/D39,0)))</f>
        <v>N/A</v>
      </c>
      <c r="E41" s="34" t="str">
        <f t="shared" ref="E41" si="159">IF(E39=0,"N/A",IF(E39/($B39+$C39)&lt;0.02,"N/A",IF(E39&lt;&gt;0,E40/E39,0)))</f>
        <v>N/A</v>
      </c>
      <c r="F41" s="34" t="str">
        <f t="shared" ref="F41" si="160">IF(F39=0,"N/A",IF(F39/($B39+$C39)&lt;0.02,"N/A",IF(F39&lt;&gt;0,F40/F39,0)))</f>
        <v>N/A</v>
      </c>
      <c r="G41" s="34" t="str">
        <f t="shared" ref="G41" si="161">IF(G39=0,"N/A",IF(G39/($B39+$C39)&lt;0.02,"N/A",IF(G39&lt;&gt;0,G40/G39,0)))</f>
        <v>N/A</v>
      </c>
      <c r="H41" s="34" t="str">
        <f t="shared" ref="H41" si="162">IF(H39=0,"N/A",IF(H39/($B39+$C39)&lt;0.02,"N/A",IF(H39&lt;&gt;0,H40/H39,0)))</f>
        <v>N/A</v>
      </c>
      <c r="I41" s="34" t="str">
        <f t="shared" ref="I41" si="163">IF(I39=0,"N/A",IF(I39/($B39+$C39)&lt;0.02,"N/A",IF(I39&lt;&gt;0,I40/I39,0)))</f>
        <v>N/A</v>
      </c>
      <c r="J41" s="34" t="str">
        <f t="shared" ref="J41" si="164">IF(J39=0,"N/A",IF(J39/($B39+$C39)&lt;0.02,"N/A",IF(J39&lt;&gt;0,J40/J39,0)))</f>
        <v>N/A</v>
      </c>
      <c r="K41" s="34" t="str">
        <f t="shared" ref="K41" si="165">IF(K39=0,"N/A",IF(K39/($B39+$C39)&lt;0.02,"N/A",IF(K39&lt;&gt;0,K40/K39,0)))</f>
        <v>N/A</v>
      </c>
      <c r="L41" s="34" t="str">
        <f t="shared" ref="L41" si="166">IF(L39=0,"N/A",IF(L39/($B39+$C39)&lt;0.02,"N/A",IF(L39&lt;&gt;0,L40/L39,0)))</f>
        <v>N/A</v>
      </c>
      <c r="M41" s="34" t="str">
        <f t="shared" ref="M41" si="167">IF(M39=0,"N/A",IF(M39/($B39+$C39)&lt;0.02,"N/A",IF(M39&lt;&gt;0,M40/M39,0)))</f>
        <v>N/A</v>
      </c>
      <c r="N41" s="34" t="str">
        <f t="shared" ref="N41" si="168">IF(N39=0,"N/A",IF(N39/($B39+$C39)&lt;0.02,"N/A",IF(N39&lt;&gt;0,N40/N39,0)))</f>
        <v>N/A</v>
      </c>
      <c r="O41" s="34" t="str">
        <f t="shared" ref="O41" si="169">IF(O39=0,"N/A",IF(O39/($B39+$C39)&lt;0.02,"N/A",IF(O39&lt;&gt;0,O40/O39,0)))</f>
        <v>N/A</v>
      </c>
      <c r="P41" s="34" t="str">
        <f t="shared" ref="P41" si="170">IF(P39=0,"N/A",IF(P39/($B39+$C39)&lt;0.02,"N/A",IF(P39&lt;&gt;0,P40/P39,0)))</f>
        <v>N/A</v>
      </c>
      <c r="Q41" s="34" t="str">
        <f t="shared" ref="Q41" si="171">IF(Q39=0,"N/A",IF(Q39/($B39+$C39)&lt;0.02,"N/A",IF(Q39&lt;&gt;0,Q40/Q39,0)))</f>
        <v>N/A</v>
      </c>
      <c r="R41" s="8"/>
      <c r="S41" s="27"/>
    </row>
    <row r="42" spans="1:19" ht="15" customHeight="1" x14ac:dyDescent="0.2">
      <c r="A42" s="49" t="s">
        <v>17</v>
      </c>
      <c r="B42" s="35" t="str">
        <f>IF(B39=0,"N/A",IF(B41=0,"NA",B41/MAX($B41:$C41)))</f>
        <v>N/A</v>
      </c>
      <c r="C42" s="35" t="str">
        <f>IF(C39=0,"N/A",IF(C41=0,"NA",C41/MAX($B41:$C41)))</f>
        <v>N/A</v>
      </c>
      <c r="D42" s="34" t="str">
        <f>IF(($B40+$C40)=0,"N/A",IF(D39=0,"N/A",IF(D39/($B39+$C39)&lt;0.02,"N/A",D41/MAX($D41:$Q41))))</f>
        <v>N/A</v>
      </c>
      <c r="E42" s="34" t="str">
        <f t="shared" ref="E42" si="172">IF(($B40+$C40)=0,"N/A",IF(E39=0,"N/A",IF(E39/($B39+$C39)&lt;0.02,"N/A",E41/MAX($D41:$Q41))))</f>
        <v>N/A</v>
      </c>
      <c r="F42" s="34" t="str">
        <f t="shared" ref="F42" si="173">IF(($B40+$C40)=0,"N/A",IF(F39=0,"N/A",IF(F39/($B39+$C39)&lt;0.02,"N/A",F41/MAX($D41:$Q41))))</f>
        <v>N/A</v>
      </c>
      <c r="G42" s="34" t="str">
        <f t="shared" ref="G42" si="174">IF(($B40+$C40)=0,"N/A",IF(G39=0,"N/A",IF(G39/($B39+$C39)&lt;0.02,"N/A",G41/MAX($D41:$Q41))))</f>
        <v>N/A</v>
      </c>
      <c r="H42" s="34" t="str">
        <f t="shared" ref="H42" si="175">IF(($B40+$C40)=0,"N/A",IF(H39=0,"N/A",IF(H39/($B39+$C39)&lt;0.02,"N/A",H41/MAX($D41:$Q41))))</f>
        <v>N/A</v>
      </c>
      <c r="I42" s="34" t="str">
        <f t="shared" ref="I42" si="176">IF(($B40+$C40)=0,"N/A",IF(I39=0,"N/A",IF(I39/($B39+$C39)&lt;0.02,"N/A",I41/MAX($D41:$Q41))))</f>
        <v>N/A</v>
      </c>
      <c r="J42" s="34" t="str">
        <f t="shared" ref="J42" si="177">IF(($B40+$C40)=0,"N/A",IF(J39=0,"N/A",IF(J39/($B39+$C39)&lt;0.02,"N/A",J41/MAX($D41:$Q41))))</f>
        <v>N/A</v>
      </c>
      <c r="K42" s="34" t="str">
        <f t="shared" ref="K42" si="178">IF(($B40+$C40)=0,"N/A",IF(K39=0,"N/A",IF(K39/($B39+$C39)&lt;0.02,"N/A",K41/MAX($D41:$Q41))))</f>
        <v>N/A</v>
      </c>
      <c r="L42" s="34" t="str">
        <f t="shared" ref="L42" si="179">IF(($B40+$C40)=0,"N/A",IF(L39=0,"N/A",IF(L39/($B39+$C39)&lt;0.02,"N/A",L41/MAX($D41:$Q41))))</f>
        <v>N/A</v>
      </c>
      <c r="M42" s="34" t="str">
        <f t="shared" ref="M42" si="180">IF(($B40+$C40)=0,"N/A",IF(M39=0,"N/A",IF(M39/($B39+$C39)&lt;0.02,"N/A",M41/MAX($D41:$Q41))))</f>
        <v>N/A</v>
      </c>
      <c r="N42" s="34" t="str">
        <f t="shared" ref="N42" si="181">IF(($B40+$C40)=0,"N/A",IF(N39=0,"N/A",IF(N39/($B39+$C39)&lt;0.02,"N/A",N41/MAX($D41:$Q41))))</f>
        <v>N/A</v>
      </c>
      <c r="O42" s="34" t="str">
        <f t="shared" ref="O42" si="182">IF(($B40+$C40)=0,"N/A",IF(O39=0,"N/A",IF(O39/($B39+$C39)&lt;0.02,"N/A",O41/MAX($D41:$Q41))))</f>
        <v>N/A</v>
      </c>
      <c r="P42" s="34" t="str">
        <f t="shared" ref="P42" si="183">IF(($B40+$C40)=0,"N/A",IF(P39=0,"N/A",IF(P39/($B39+$C39)&lt;0.02,"N/A",P41/MAX($D41:$Q41))))</f>
        <v>N/A</v>
      </c>
      <c r="Q42" s="34" t="str">
        <f t="shared" ref="Q42" si="184">IF(($B40+$C40)=0,"N/A",IF(Q39=0,"N/A",IF(Q39/($B39+$C39)&lt;0.02,"N/A",Q41/MAX($D41:$Q41))))</f>
        <v>N/A</v>
      </c>
      <c r="R42" s="8"/>
      <c r="S42" s="22"/>
    </row>
    <row r="43" spans="1:19" ht="15" customHeight="1" x14ac:dyDescent="0.25">
      <c r="A43" s="49" t="s">
        <v>18</v>
      </c>
      <c r="B43" s="36" t="str">
        <f>IF(B39=0,"N/A",IF(B42&lt;0.8,"Yes","No"))</f>
        <v>N/A</v>
      </c>
      <c r="C43" s="36" t="str">
        <f>IF(C39=0,"N/A",IF(C42&lt;0.8,"Yes","No"))</f>
        <v>N/A</v>
      </c>
      <c r="D43" s="36" t="str">
        <f>IF(D39=0,"N/A",IF(D39/($B39+$C39)&lt;0.02,"N/A",IF(D42&lt;0.8,"Yes","No")))</f>
        <v>N/A</v>
      </c>
      <c r="E43" s="36" t="str">
        <f t="shared" ref="E43" si="185">IF(E39=0,"N/A",IF(E39/($B39+$C39)&lt;0.02,"N/A",IF(E42&lt;0.8,"Yes","No")))</f>
        <v>N/A</v>
      </c>
      <c r="F43" s="36" t="str">
        <f t="shared" ref="F43" si="186">IF(F39=0,"N/A",IF(F39/($B39+$C39)&lt;0.02,"N/A",IF(F42&lt;0.8,"Yes","No")))</f>
        <v>N/A</v>
      </c>
      <c r="G43" s="36" t="str">
        <f t="shared" ref="G43" si="187">IF(G39=0,"N/A",IF(G39/($B39+$C39)&lt;0.02,"N/A",IF(G42&lt;0.8,"Yes","No")))</f>
        <v>N/A</v>
      </c>
      <c r="H43" s="36" t="str">
        <f t="shared" ref="H43" si="188">IF(H39=0,"N/A",IF(H39/($B39+$C39)&lt;0.02,"N/A",IF(H42&lt;0.8,"Yes","No")))</f>
        <v>N/A</v>
      </c>
      <c r="I43" s="36" t="str">
        <f t="shared" ref="I43" si="189">IF(I39=0,"N/A",IF(I39/($B39+$C39)&lt;0.02,"N/A",IF(I42&lt;0.8,"Yes","No")))</f>
        <v>N/A</v>
      </c>
      <c r="J43" s="36" t="str">
        <f t="shared" ref="J43" si="190">IF(J39=0,"N/A",IF(J39/($B39+$C39)&lt;0.02,"N/A",IF(J42&lt;0.8,"Yes","No")))</f>
        <v>N/A</v>
      </c>
      <c r="K43" s="36" t="str">
        <f t="shared" ref="K43" si="191">IF(K39=0,"N/A",IF(K39/($B39+$C39)&lt;0.02,"N/A",IF(K42&lt;0.8,"Yes","No")))</f>
        <v>N/A</v>
      </c>
      <c r="L43" s="36" t="str">
        <f t="shared" ref="L43" si="192">IF(L39=0,"N/A",IF(L39/($B39+$C39)&lt;0.02,"N/A",IF(L42&lt;0.8,"Yes","No")))</f>
        <v>N/A</v>
      </c>
      <c r="M43" s="36" t="str">
        <f t="shared" ref="M43" si="193">IF(M39=0,"N/A",IF(M39/($B39+$C39)&lt;0.02,"N/A",IF(M42&lt;0.8,"Yes","No")))</f>
        <v>N/A</v>
      </c>
      <c r="N43" s="36" t="str">
        <f t="shared" ref="N43" si="194">IF(N39=0,"N/A",IF(N39/($B39+$C39)&lt;0.02,"N/A",IF(N42&lt;0.8,"Yes","No")))</f>
        <v>N/A</v>
      </c>
      <c r="O43" s="36" t="str">
        <f t="shared" ref="O43" si="195">IF(O39=0,"N/A",IF(O39/($B39+$C39)&lt;0.02,"N/A",IF(O42&lt;0.8,"Yes","No")))</f>
        <v>N/A</v>
      </c>
      <c r="P43" s="36" t="str">
        <f t="shared" ref="P43" si="196">IF(P39=0,"N/A",IF(P39/($B39+$C39)&lt;0.02,"N/A",IF(P42&lt;0.8,"Yes","No")))</f>
        <v>N/A</v>
      </c>
      <c r="Q43" s="36" t="str">
        <f t="shared" ref="Q43" si="197">IF(Q39=0,"N/A",IF(Q39/($B39+$C39)&lt;0.02,"N/A",IF(Q42&lt;0.8,"Yes","No")))</f>
        <v>N/A</v>
      </c>
      <c r="R43" s="26"/>
      <c r="S43" s="22"/>
    </row>
    <row r="44" spans="1:19" ht="10.15" customHeight="1" x14ac:dyDescent="0.2">
      <c r="A44" s="12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9" ht="15.75" x14ac:dyDescent="0.25">
      <c r="A45" s="45" t="s">
        <v>28</v>
      </c>
      <c r="B45" s="9"/>
      <c r="C45" s="9"/>
      <c r="D45" s="9"/>
      <c r="E45" s="41"/>
      <c r="F45" s="41"/>
      <c r="G45" s="41"/>
      <c r="H45" s="41"/>
      <c r="I45" s="41"/>
      <c r="J45" s="41"/>
      <c r="K45" s="42"/>
      <c r="L45" s="41"/>
      <c r="M45" s="41"/>
      <c r="N45" s="41"/>
      <c r="O45" s="41"/>
      <c r="P45" s="41"/>
      <c r="Q45" s="41"/>
    </row>
    <row r="46" spans="1:19" ht="15" customHeight="1" x14ac:dyDescent="0.25">
      <c r="A46" s="37" t="s">
        <v>8</v>
      </c>
      <c r="B46" s="32">
        <f>D46+F46+H46+J46+L46+N46+P46</f>
        <v>0</v>
      </c>
      <c r="C46" s="32">
        <f>E46+G46+I46+K46+M46+O46+Q46</f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26" t="s">
        <v>10</v>
      </c>
      <c r="S46" s="27"/>
    </row>
    <row r="47" spans="1:19" ht="15" customHeight="1" x14ac:dyDescent="0.25">
      <c r="A47" s="37" t="s">
        <v>22</v>
      </c>
      <c r="B47" s="32">
        <f>D47+F47+H47+J47+L47+N47+P47</f>
        <v>0</v>
      </c>
      <c r="C47" s="32">
        <f>E47+G47+I47+K47+M47+O47+Q47</f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26" t="s">
        <v>10</v>
      </c>
      <c r="S47" s="22"/>
    </row>
    <row r="48" spans="1:19" ht="15" customHeight="1" x14ac:dyDescent="0.25">
      <c r="A48" s="49" t="s">
        <v>21</v>
      </c>
      <c r="B48" s="33" t="str">
        <f>IF(B46=0,"N/A",IF(B46&lt;&gt;0,B47/B46,0))</f>
        <v>N/A</v>
      </c>
      <c r="C48" s="33" t="str">
        <f>IF(C46=0,"N/A",IF(C46&lt;&gt;0,C47/C46,0))</f>
        <v>N/A</v>
      </c>
      <c r="D48" s="34" t="str">
        <f>IF(D46=0,"N/A",IF(D46/($B46+$C46)&lt;0.02,"N/A",IF(D46&lt;&gt;0,D47/D46,0)))</f>
        <v>N/A</v>
      </c>
      <c r="E48" s="34" t="str">
        <f t="shared" ref="E48" si="198">IF(E46=0,"N/A",IF(E46/($B46+$C46)&lt;0.02,"N/A",IF(E46&lt;&gt;0,E47/E46,0)))</f>
        <v>N/A</v>
      </c>
      <c r="F48" s="34" t="str">
        <f t="shared" ref="F48" si="199">IF(F46=0,"N/A",IF(F46/($B46+$C46)&lt;0.02,"N/A",IF(F46&lt;&gt;0,F47/F46,0)))</f>
        <v>N/A</v>
      </c>
      <c r="G48" s="34" t="str">
        <f t="shared" ref="G48" si="200">IF(G46=0,"N/A",IF(G46/($B46+$C46)&lt;0.02,"N/A",IF(G46&lt;&gt;0,G47/G46,0)))</f>
        <v>N/A</v>
      </c>
      <c r="H48" s="34" t="str">
        <f t="shared" ref="H48" si="201">IF(H46=0,"N/A",IF(H46/($B46+$C46)&lt;0.02,"N/A",IF(H46&lt;&gt;0,H47/H46,0)))</f>
        <v>N/A</v>
      </c>
      <c r="I48" s="34" t="str">
        <f t="shared" ref="I48" si="202">IF(I46=0,"N/A",IF(I46/($B46+$C46)&lt;0.02,"N/A",IF(I46&lt;&gt;0,I47/I46,0)))</f>
        <v>N/A</v>
      </c>
      <c r="J48" s="34" t="str">
        <f t="shared" ref="J48" si="203">IF(J46=0,"N/A",IF(J46/($B46+$C46)&lt;0.02,"N/A",IF(J46&lt;&gt;0,J47/J46,0)))</f>
        <v>N/A</v>
      </c>
      <c r="K48" s="34" t="str">
        <f t="shared" ref="K48" si="204">IF(K46=0,"N/A",IF(K46/($B46+$C46)&lt;0.02,"N/A",IF(K46&lt;&gt;0,K47/K46,0)))</f>
        <v>N/A</v>
      </c>
      <c r="L48" s="34" t="str">
        <f t="shared" ref="L48" si="205">IF(L46=0,"N/A",IF(L46/($B46+$C46)&lt;0.02,"N/A",IF(L46&lt;&gt;0,L47/L46,0)))</f>
        <v>N/A</v>
      </c>
      <c r="M48" s="34" t="str">
        <f t="shared" ref="M48" si="206">IF(M46=0,"N/A",IF(M46/($B46+$C46)&lt;0.02,"N/A",IF(M46&lt;&gt;0,M47/M46,0)))</f>
        <v>N/A</v>
      </c>
      <c r="N48" s="34" t="str">
        <f t="shared" ref="N48" si="207">IF(N46=0,"N/A",IF(N46/($B46+$C46)&lt;0.02,"N/A",IF(N46&lt;&gt;0,N47/N46,0)))</f>
        <v>N/A</v>
      </c>
      <c r="O48" s="34" t="str">
        <f t="shared" ref="O48" si="208">IF(O46=0,"N/A",IF(O46/($B46+$C46)&lt;0.02,"N/A",IF(O46&lt;&gt;0,O47/O46,0)))</f>
        <v>N/A</v>
      </c>
      <c r="P48" s="34" t="str">
        <f t="shared" ref="P48" si="209">IF(P46=0,"N/A",IF(P46/($B46+$C46)&lt;0.02,"N/A",IF(P46&lt;&gt;0,P47/P46,0)))</f>
        <v>N/A</v>
      </c>
      <c r="Q48" s="34" t="str">
        <f t="shared" ref="Q48" si="210">IF(Q46=0,"N/A",IF(Q46/($B46+$C46)&lt;0.02,"N/A",IF(Q46&lt;&gt;0,Q47/Q46,0)))</f>
        <v>N/A</v>
      </c>
      <c r="R48" s="8"/>
      <c r="S48" s="27"/>
    </row>
    <row r="49" spans="1:19" ht="15" customHeight="1" x14ac:dyDescent="0.2">
      <c r="A49" s="49" t="s">
        <v>17</v>
      </c>
      <c r="B49" s="35" t="str">
        <f>IF(B46=0,"N/A",IF(B48=0,"NA",B48/MAX($B48:$C48)))</f>
        <v>N/A</v>
      </c>
      <c r="C49" s="35" t="str">
        <f>IF(C46=0,"N/A",IF(C48=0,"NA",C48/MAX($B48:$C48)))</f>
        <v>N/A</v>
      </c>
      <c r="D49" s="34" t="str">
        <f>IF(($B47+$C47)=0,"N/A",IF(D46=0,"N/A",IF(D46/($B46+$C46)&lt;0.02,"N/A",D48/MAX($D48:$Q48))))</f>
        <v>N/A</v>
      </c>
      <c r="E49" s="34" t="str">
        <f t="shared" ref="E49" si="211">IF(($B47+$C47)=0,"N/A",IF(E46=0,"N/A",IF(E46/($B46+$C46)&lt;0.02,"N/A",E48/MAX($D48:$Q48))))</f>
        <v>N/A</v>
      </c>
      <c r="F49" s="34" t="str">
        <f t="shared" ref="F49" si="212">IF(($B47+$C47)=0,"N/A",IF(F46=0,"N/A",IF(F46/($B46+$C46)&lt;0.02,"N/A",F48/MAX($D48:$Q48))))</f>
        <v>N/A</v>
      </c>
      <c r="G49" s="34" t="str">
        <f t="shared" ref="G49" si="213">IF(($B47+$C47)=0,"N/A",IF(G46=0,"N/A",IF(G46/($B46+$C46)&lt;0.02,"N/A",G48/MAX($D48:$Q48))))</f>
        <v>N/A</v>
      </c>
      <c r="H49" s="34" t="str">
        <f t="shared" ref="H49" si="214">IF(($B47+$C47)=0,"N/A",IF(H46=0,"N/A",IF(H46/($B46+$C46)&lt;0.02,"N/A",H48/MAX($D48:$Q48))))</f>
        <v>N/A</v>
      </c>
      <c r="I49" s="34" t="str">
        <f t="shared" ref="I49" si="215">IF(($B47+$C47)=0,"N/A",IF(I46=0,"N/A",IF(I46/($B46+$C46)&lt;0.02,"N/A",I48/MAX($D48:$Q48))))</f>
        <v>N/A</v>
      </c>
      <c r="J49" s="34" t="str">
        <f t="shared" ref="J49" si="216">IF(($B47+$C47)=0,"N/A",IF(J46=0,"N/A",IF(J46/($B46+$C46)&lt;0.02,"N/A",J48/MAX($D48:$Q48))))</f>
        <v>N/A</v>
      </c>
      <c r="K49" s="34" t="str">
        <f t="shared" ref="K49" si="217">IF(($B47+$C47)=0,"N/A",IF(K46=0,"N/A",IF(K46/($B46+$C46)&lt;0.02,"N/A",K48/MAX($D48:$Q48))))</f>
        <v>N/A</v>
      </c>
      <c r="L49" s="34" t="str">
        <f t="shared" ref="L49" si="218">IF(($B47+$C47)=0,"N/A",IF(L46=0,"N/A",IF(L46/($B46+$C46)&lt;0.02,"N/A",L48/MAX($D48:$Q48))))</f>
        <v>N/A</v>
      </c>
      <c r="M49" s="34" t="str">
        <f t="shared" ref="M49" si="219">IF(($B47+$C47)=0,"N/A",IF(M46=0,"N/A",IF(M46/($B46+$C46)&lt;0.02,"N/A",M48/MAX($D48:$Q48))))</f>
        <v>N/A</v>
      </c>
      <c r="N49" s="34" t="str">
        <f t="shared" ref="N49" si="220">IF(($B47+$C47)=0,"N/A",IF(N46=0,"N/A",IF(N46/($B46+$C46)&lt;0.02,"N/A",N48/MAX($D48:$Q48))))</f>
        <v>N/A</v>
      </c>
      <c r="O49" s="34" t="str">
        <f t="shared" ref="O49" si="221">IF(($B47+$C47)=0,"N/A",IF(O46=0,"N/A",IF(O46/($B46+$C46)&lt;0.02,"N/A",O48/MAX($D48:$Q48))))</f>
        <v>N/A</v>
      </c>
      <c r="P49" s="34" t="str">
        <f t="shared" ref="P49" si="222">IF(($B47+$C47)=0,"N/A",IF(P46=0,"N/A",IF(P46/($B46+$C46)&lt;0.02,"N/A",P48/MAX($D48:$Q48))))</f>
        <v>N/A</v>
      </c>
      <c r="Q49" s="34" t="str">
        <f t="shared" ref="Q49" si="223">IF(($B47+$C47)=0,"N/A",IF(Q46=0,"N/A",IF(Q46/($B46+$C46)&lt;0.02,"N/A",Q48/MAX($D48:$Q48))))</f>
        <v>N/A</v>
      </c>
      <c r="R49" s="8"/>
      <c r="S49" s="22"/>
    </row>
    <row r="50" spans="1:19" ht="15" customHeight="1" x14ac:dyDescent="0.25">
      <c r="A50" s="49" t="s">
        <v>18</v>
      </c>
      <c r="B50" s="36" t="str">
        <f>IF(B46=0,"N/A",IF(B49&lt;0.8,"Yes","No"))</f>
        <v>N/A</v>
      </c>
      <c r="C50" s="36" t="str">
        <f>IF(C46=0,"N/A",IF(C49&lt;0.8,"Yes","No"))</f>
        <v>N/A</v>
      </c>
      <c r="D50" s="36" t="str">
        <f>IF(D46=0,"N/A",IF(D46/($B46+$C46)&lt;0.02,"N/A",IF(D49&lt;0.8,"Yes","No")))</f>
        <v>N/A</v>
      </c>
      <c r="E50" s="36" t="str">
        <f t="shared" ref="E50" si="224">IF(E46=0,"N/A",IF(E46/($B46+$C46)&lt;0.02,"N/A",IF(E49&lt;0.8,"Yes","No")))</f>
        <v>N/A</v>
      </c>
      <c r="F50" s="36" t="str">
        <f t="shared" ref="F50" si="225">IF(F46=0,"N/A",IF(F46/($B46+$C46)&lt;0.02,"N/A",IF(F49&lt;0.8,"Yes","No")))</f>
        <v>N/A</v>
      </c>
      <c r="G50" s="36" t="str">
        <f t="shared" ref="G50" si="226">IF(G46=0,"N/A",IF(G46/($B46+$C46)&lt;0.02,"N/A",IF(G49&lt;0.8,"Yes","No")))</f>
        <v>N/A</v>
      </c>
      <c r="H50" s="36" t="str">
        <f t="shared" ref="H50" si="227">IF(H46=0,"N/A",IF(H46/($B46+$C46)&lt;0.02,"N/A",IF(H49&lt;0.8,"Yes","No")))</f>
        <v>N/A</v>
      </c>
      <c r="I50" s="36" t="str">
        <f t="shared" ref="I50" si="228">IF(I46=0,"N/A",IF(I46/($B46+$C46)&lt;0.02,"N/A",IF(I49&lt;0.8,"Yes","No")))</f>
        <v>N/A</v>
      </c>
      <c r="J50" s="36" t="str">
        <f t="shared" ref="J50" si="229">IF(J46=0,"N/A",IF(J46/($B46+$C46)&lt;0.02,"N/A",IF(J49&lt;0.8,"Yes","No")))</f>
        <v>N/A</v>
      </c>
      <c r="K50" s="36" t="str">
        <f t="shared" ref="K50" si="230">IF(K46=0,"N/A",IF(K46/($B46+$C46)&lt;0.02,"N/A",IF(K49&lt;0.8,"Yes","No")))</f>
        <v>N/A</v>
      </c>
      <c r="L50" s="36" t="str">
        <f t="shared" ref="L50" si="231">IF(L46=0,"N/A",IF(L46/($B46+$C46)&lt;0.02,"N/A",IF(L49&lt;0.8,"Yes","No")))</f>
        <v>N/A</v>
      </c>
      <c r="M50" s="36" t="str">
        <f t="shared" ref="M50" si="232">IF(M46=0,"N/A",IF(M46/($B46+$C46)&lt;0.02,"N/A",IF(M49&lt;0.8,"Yes","No")))</f>
        <v>N/A</v>
      </c>
      <c r="N50" s="36" t="str">
        <f t="shared" ref="N50" si="233">IF(N46=0,"N/A",IF(N46/($B46+$C46)&lt;0.02,"N/A",IF(N49&lt;0.8,"Yes","No")))</f>
        <v>N/A</v>
      </c>
      <c r="O50" s="36" t="str">
        <f t="shared" ref="O50" si="234">IF(O46=0,"N/A",IF(O46/($B46+$C46)&lt;0.02,"N/A",IF(O49&lt;0.8,"Yes","No")))</f>
        <v>N/A</v>
      </c>
      <c r="P50" s="36" t="str">
        <f t="shared" ref="P50" si="235">IF(P46=0,"N/A",IF(P46/($B46+$C46)&lt;0.02,"N/A",IF(P49&lt;0.8,"Yes","No")))</f>
        <v>N/A</v>
      </c>
      <c r="Q50" s="36" t="str">
        <f t="shared" ref="Q50" si="236">IF(Q46=0,"N/A",IF(Q46/($B46+$C46)&lt;0.02,"N/A",IF(Q49&lt;0.8,"Yes","No")))</f>
        <v>N/A</v>
      </c>
      <c r="R50" s="26"/>
      <c r="S50" s="22"/>
    </row>
    <row r="51" spans="1:19" ht="10.15" customHeight="1" x14ac:dyDescent="0.2">
      <c r="A51" s="12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7"/>
    </row>
    <row r="52" spans="1:19" ht="15.75" x14ac:dyDescent="0.25">
      <c r="A52" s="45" t="s">
        <v>42</v>
      </c>
      <c r="B52" s="9"/>
      <c r="C52" s="9"/>
      <c r="D52" s="9"/>
      <c r="E52" s="41"/>
      <c r="F52" s="41"/>
      <c r="G52" s="41"/>
      <c r="H52" s="41"/>
      <c r="I52" s="41"/>
      <c r="J52" s="41"/>
      <c r="K52" s="42"/>
      <c r="L52" s="41"/>
      <c r="M52" s="41"/>
      <c r="N52" s="41"/>
      <c r="O52" s="41"/>
      <c r="P52" s="41"/>
      <c r="Q52" s="41"/>
    </row>
    <row r="53" spans="1:19" ht="15" customHeight="1" x14ac:dyDescent="0.25">
      <c r="A53" s="37" t="s">
        <v>8</v>
      </c>
      <c r="B53" s="32">
        <f>D53+F53+H53+J53+L53+N53+P53</f>
        <v>0</v>
      </c>
      <c r="C53" s="32">
        <f>E53+G53+I53+K53+M53+O53+Q53</f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26" t="s">
        <v>10</v>
      </c>
      <c r="S53" s="27"/>
    </row>
    <row r="54" spans="1:19" ht="15" customHeight="1" x14ac:dyDescent="0.25">
      <c r="A54" s="37" t="s">
        <v>22</v>
      </c>
      <c r="B54" s="32">
        <f>D54+F54+H54+J54+L54+N54+P54</f>
        <v>0</v>
      </c>
      <c r="C54" s="32">
        <f>E54+G54+I54+K54+M54+O54+Q54</f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26" t="s">
        <v>10</v>
      </c>
      <c r="S54" s="22"/>
    </row>
    <row r="55" spans="1:19" ht="15" customHeight="1" x14ac:dyDescent="0.25">
      <c r="A55" s="49" t="s">
        <v>21</v>
      </c>
      <c r="B55" s="33" t="str">
        <f>IF(B53=0,"N/A",IF(B53&lt;&gt;0,B54/B53,0))</f>
        <v>N/A</v>
      </c>
      <c r="C55" s="33" t="str">
        <f>IF(C53=0,"N/A",IF(C53&lt;&gt;0,C54/C53,0))</f>
        <v>N/A</v>
      </c>
      <c r="D55" s="34" t="str">
        <f>IF(D53=0,"N/A",IF(D53/($B53+$C53)&lt;0.02,"N/A",IF(D53&lt;&gt;0,D54/D53,0)))</f>
        <v>N/A</v>
      </c>
      <c r="E55" s="34" t="str">
        <f t="shared" ref="E55" si="237">IF(E53=0,"N/A",IF(E53/($B53+$C53)&lt;0.02,"N/A",IF(E53&lt;&gt;0,E54/E53,0)))</f>
        <v>N/A</v>
      </c>
      <c r="F55" s="34" t="str">
        <f t="shared" ref="F55" si="238">IF(F53=0,"N/A",IF(F53/($B53+$C53)&lt;0.02,"N/A",IF(F53&lt;&gt;0,F54/F53,0)))</f>
        <v>N/A</v>
      </c>
      <c r="G55" s="34" t="str">
        <f t="shared" ref="G55" si="239">IF(G53=0,"N/A",IF(G53/($B53+$C53)&lt;0.02,"N/A",IF(G53&lt;&gt;0,G54/G53,0)))</f>
        <v>N/A</v>
      </c>
      <c r="H55" s="34" t="str">
        <f t="shared" ref="H55" si="240">IF(H53=0,"N/A",IF(H53/($B53+$C53)&lt;0.02,"N/A",IF(H53&lt;&gt;0,H54/H53,0)))</f>
        <v>N/A</v>
      </c>
      <c r="I55" s="34" t="str">
        <f t="shared" ref="I55" si="241">IF(I53=0,"N/A",IF(I53/($B53+$C53)&lt;0.02,"N/A",IF(I53&lt;&gt;0,I54/I53,0)))</f>
        <v>N/A</v>
      </c>
      <c r="J55" s="34" t="str">
        <f t="shared" ref="J55" si="242">IF(J53=0,"N/A",IF(J53/($B53+$C53)&lt;0.02,"N/A",IF(J53&lt;&gt;0,J54/J53,0)))</f>
        <v>N/A</v>
      </c>
      <c r="K55" s="34" t="str">
        <f t="shared" ref="K55" si="243">IF(K53=0,"N/A",IF(K53/($B53+$C53)&lt;0.02,"N/A",IF(K53&lt;&gt;0,K54/K53,0)))</f>
        <v>N/A</v>
      </c>
      <c r="L55" s="34" t="str">
        <f t="shared" ref="L55" si="244">IF(L53=0,"N/A",IF(L53/($B53+$C53)&lt;0.02,"N/A",IF(L53&lt;&gt;0,L54/L53,0)))</f>
        <v>N/A</v>
      </c>
      <c r="M55" s="34" t="str">
        <f t="shared" ref="M55" si="245">IF(M53=0,"N/A",IF(M53/($B53+$C53)&lt;0.02,"N/A",IF(M53&lt;&gt;0,M54/M53,0)))</f>
        <v>N/A</v>
      </c>
      <c r="N55" s="34" t="str">
        <f t="shared" ref="N55" si="246">IF(N53=0,"N/A",IF(N53/($B53+$C53)&lt;0.02,"N/A",IF(N53&lt;&gt;0,N54/N53,0)))</f>
        <v>N/A</v>
      </c>
      <c r="O55" s="34" t="str">
        <f t="shared" ref="O55" si="247">IF(O53=0,"N/A",IF(O53/($B53+$C53)&lt;0.02,"N/A",IF(O53&lt;&gt;0,O54/O53,0)))</f>
        <v>N/A</v>
      </c>
      <c r="P55" s="34" t="str">
        <f t="shared" ref="P55" si="248">IF(P53=0,"N/A",IF(P53/($B53+$C53)&lt;0.02,"N/A",IF(P53&lt;&gt;0,P54/P53,0)))</f>
        <v>N/A</v>
      </c>
      <c r="Q55" s="34" t="str">
        <f t="shared" ref="Q55" si="249">IF(Q53=0,"N/A",IF(Q53/($B53+$C53)&lt;0.02,"N/A",IF(Q53&lt;&gt;0,Q54/Q53,0)))</f>
        <v>N/A</v>
      </c>
      <c r="R55" s="8"/>
      <c r="S55" s="27"/>
    </row>
    <row r="56" spans="1:19" ht="15" customHeight="1" x14ac:dyDescent="0.2">
      <c r="A56" s="49" t="s">
        <v>17</v>
      </c>
      <c r="B56" s="35" t="str">
        <f>IF(B53=0,"N/A",IF(B55=0,"NA",B55/MAX($B55:$C55)))</f>
        <v>N/A</v>
      </c>
      <c r="C56" s="35" t="str">
        <f>IF(C53=0,"N/A",IF(C55=0,"NA",C55/MAX($B55:$C55)))</f>
        <v>N/A</v>
      </c>
      <c r="D56" s="34" t="str">
        <f>IF(($B54+$C54)=0,"N/A",IF(D53=0,"N/A",IF(D53/($B53+$C53)&lt;0.02,"N/A",D55/MAX($D55:$Q55))))</f>
        <v>N/A</v>
      </c>
      <c r="E56" s="34" t="str">
        <f t="shared" ref="E56" si="250">IF(($B54+$C54)=0,"N/A",IF(E53=0,"N/A",IF(E53/($B53+$C53)&lt;0.02,"N/A",E55/MAX($D55:$Q55))))</f>
        <v>N/A</v>
      </c>
      <c r="F56" s="34" t="str">
        <f t="shared" ref="F56" si="251">IF(($B54+$C54)=0,"N/A",IF(F53=0,"N/A",IF(F53/($B53+$C53)&lt;0.02,"N/A",F55/MAX($D55:$Q55))))</f>
        <v>N/A</v>
      </c>
      <c r="G56" s="34" t="str">
        <f t="shared" ref="G56" si="252">IF(($B54+$C54)=0,"N/A",IF(G53=0,"N/A",IF(G53/($B53+$C53)&lt;0.02,"N/A",G55/MAX($D55:$Q55))))</f>
        <v>N/A</v>
      </c>
      <c r="H56" s="34" t="str">
        <f t="shared" ref="H56" si="253">IF(($B54+$C54)=0,"N/A",IF(H53=0,"N/A",IF(H53/($B53+$C53)&lt;0.02,"N/A",H55/MAX($D55:$Q55))))</f>
        <v>N/A</v>
      </c>
      <c r="I56" s="34" t="str">
        <f t="shared" ref="I56" si="254">IF(($B54+$C54)=0,"N/A",IF(I53=0,"N/A",IF(I53/($B53+$C53)&lt;0.02,"N/A",I55/MAX($D55:$Q55))))</f>
        <v>N/A</v>
      </c>
      <c r="J56" s="34" t="str">
        <f t="shared" ref="J56" si="255">IF(($B54+$C54)=0,"N/A",IF(J53=0,"N/A",IF(J53/($B53+$C53)&lt;0.02,"N/A",J55/MAX($D55:$Q55))))</f>
        <v>N/A</v>
      </c>
      <c r="K56" s="34" t="str">
        <f t="shared" ref="K56" si="256">IF(($B54+$C54)=0,"N/A",IF(K53=0,"N/A",IF(K53/($B53+$C53)&lt;0.02,"N/A",K55/MAX($D55:$Q55))))</f>
        <v>N/A</v>
      </c>
      <c r="L56" s="34" t="str">
        <f t="shared" ref="L56" si="257">IF(($B54+$C54)=0,"N/A",IF(L53=0,"N/A",IF(L53/($B53+$C53)&lt;0.02,"N/A",L55/MAX($D55:$Q55))))</f>
        <v>N/A</v>
      </c>
      <c r="M56" s="34" t="str">
        <f t="shared" ref="M56" si="258">IF(($B54+$C54)=0,"N/A",IF(M53=0,"N/A",IF(M53/($B53+$C53)&lt;0.02,"N/A",M55/MAX($D55:$Q55))))</f>
        <v>N/A</v>
      </c>
      <c r="N56" s="34" t="str">
        <f t="shared" ref="N56" si="259">IF(($B54+$C54)=0,"N/A",IF(N53=0,"N/A",IF(N53/($B53+$C53)&lt;0.02,"N/A",N55/MAX($D55:$Q55))))</f>
        <v>N/A</v>
      </c>
      <c r="O56" s="34" t="str">
        <f t="shared" ref="O56" si="260">IF(($B54+$C54)=0,"N/A",IF(O53=0,"N/A",IF(O53/($B53+$C53)&lt;0.02,"N/A",O55/MAX($D55:$Q55))))</f>
        <v>N/A</v>
      </c>
      <c r="P56" s="34" t="str">
        <f t="shared" ref="P56" si="261">IF(($B54+$C54)=0,"N/A",IF(P53=0,"N/A",IF(P53/($B53+$C53)&lt;0.02,"N/A",P55/MAX($D55:$Q55))))</f>
        <v>N/A</v>
      </c>
      <c r="Q56" s="34" t="str">
        <f t="shared" ref="Q56" si="262">IF(($B54+$C54)=0,"N/A",IF(Q53=0,"N/A",IF(Q53/($B53+$C53)&lt;0.02,"N/A",Q55/MAX($D55:$Q55))))</f>
        <v>N/A</v>
      </c>
      <c r="R56" s="8"/>
      <c r="S56" s="22"/>
    </row>
    <row r="57" spans="1:19" ht="15" customHeight="1" x14ac:dyDescent="0.25">
      <c r="A57" s="49" t="s">
        <v>18</v>
      </c>
      <c r="B57" s="36" t="str">
        <f>IF(B53=0,"N/A",IF(B56&lt;0.8,"Yes","No"))</f>
        <v>N/A</v>
      </c>
      <c r="C57" s="36" t="str">
        <f>IF(C53=0,"N/A",IF(C56&lt;0.8,"Yes","No"))</f>
        <v>N/A</v>
      </c>
      <c r="D57" s="36" t="str">
        <f>IF(D53=0,"N/A",IF(D53/($B53+$C53)&lt;0.02,"N/A",IF(D56&lt;0.8,"Yes","No")))</f>
        <v>N/A</v>
      </c>
      <c r="E57" s="36" t="str">
        <f t="shared" ref="E57" si="263">IF(E53=0,"N/A",IF(E53/($B53+$C53)&lt;0.02,"N/A",IF(E56&lt;0.8,"Yes","No")))</f>
        <v>N/A</v>
      </c>
      <c r="F57" s="36" t="str">
        <f t="shared" ref="F57" si="264">IF(F53=0,"N/A",IF(F53/($B53+$C53)&lt;0.02,"N/A",IF(F56&lt;0.8,"Yes","No")))</f>
        <v>N/A</v>
      </c>
      <c r="G57" s="36" t="str">
        <f t="shared" ref="G57" si="265">IF(G53=0,"N/A",IF(G53/($B53+$C53)&lt;0.02,"N/A",IF(G56&lt;0.8,"Yes","No")))</f>
        <v>N/A</v>
      </c>
      <c r="H57" s="36" t="str">
        <f t="shared" ref="H57" si="266">IF(H53=0,"N/A",IF(H53/($B53+$C53)&lt;0.02,"N/A",IF(H56&lt;0.8,"Yes","No")))</f>
        <v>N/A</v>
      </c>
      <c r="I57" s="36" t="str">
        <f t="shared" ref="I57" si="267">IF(I53=0,"N/A",IF(I53/($B53+$C53)&lt;0.02,"N/A",IF(I56&lt;0.8,"Yes","No")))</f>
        <v>N/A</v>
      </c>
      <c r="J57" s="36" t="str">
        <f t="shared" ref="J57" si="268">IF(J53=0,"N/A",IF(J53/($B53+$C53)&lt;0.02,"N/A",IF(J56&lt;0.8,"Yes","No")))</f>
        <v>N/A</v>
      </c>
      <c r="K57" s="36" t="str">
        <f t="shared" ref="K57" si="269">IF(K53=0,"N/A",IF(K53/($B53+$C53)&lt;0.02,"N/A",IF(K56&lt;0.8,"Yes","No")))</f>
        <v>N/A</v>
      </c>
      <c r="L57" s="36" t="str">
        <f t="shared" ref="L57" si="270">IF(L53=0,"N/A",IF(L53/($B53+$C53)&lt;0.02,"N/A",IF(L56&lt;0.8,"Yes","No")))</f>
        <v>N/A</v>
      </c>
      <c r="M57" s="36" t="str">
        <f t="shared" ref="M57" si="271">IF(M53=0,"N/A",IF(M53/($B53+$C53)&lt;0.02,"N/A",IF(M56&lt;0.8,"Yes","No")))</f>
        <v>N/A</v>
      </c>
      <c r="N57" s="36" t="str">
        <f t="shared" ref="N57" si="272">IF(N53=0,"N/A",IF(N53/($B53+$C53)&lt;0.02,"N/A",IF(N56&lt;0.8,"Yes","No")))</f>
        <v>N/A</v>
      </c>
      <c r="O57" s="36" t="str">
        <f t="shared" ref="O57" si="273">IF(O53=0,"N/A",IF(O53/($B53+$C53)&lt;0.02,"N/A",IF(O56&lt;0.8,"Yes","No")))</f>
        <v>N/A</v>
      </c>
      <c r="P57" s="36" t="str">
        <f t="shared" ref="P57" si="274">IF(P53=0,"N/A",IF(P53/($B53+$C53)&lt;0.02,"N/A",IF(P56&lt;0.8,"Yes","No")))</f>
        <v>N/A</v>
      </c>
      <c r="Q57" s="36" t="str">
        <f t="shared" ref="Q57" si="275">IF(Q53=0,"N/A",IF(Q53/($B53+$C53)&lt;0.02,"N/A",IF(Q56&lt;0.8,"Yes","No")))</f>
        <v>N/A</v>
      </c>
      <c r="R57" s="26"/>
      <c r="S57" s="22"/>
    </row>
    <row r="58" spans="1:19" ht="10.15" customHeight="1" x14ac:dyDescent="0.2">
      <c r="A58" s="12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</row>
    <row r="59" spans="1:19" x14ac:dyDescent="0.2">
      <c r="A59" s="58" t="s">
        <v>11</v>
      </c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</row>
    <row r="60" spans="1:19" x14ac:dyDescent="0.2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spans="1:19" x14ac:dyDescent="0.2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spans="1:19" x14ac:dyDescent="0.2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</row>
    <row r="63" spans="1:19" x14ac:dyDescent="0.2">
      <c r="A63" s="5"/>
      <c r="B63" s="20"/>
    </row>
    <row r="64" spans="1:19" x14ac:dyDescent="0.2">
      <c r="A64" s="5"/>
      <c r="B64" s="20"/>
    </row>
    <row r="65" spans="1:2" x14ac:dyDescent="0.2">
      <c r="A65" s="5"/>
      <c r="B65" s="20"/>
    </row>
    <row r="66" spans="1:2" x14ac:dyDescent="0.2">
      <c r="A66" s="5"/>
      <c r="B66" s="20"/>
    </row>
    <row r="67" spans="1:2" x14ac:dyDescent="0.2">
      <c r="A67" s="5"/>
      <c r="B67" s="20"/>
    </row>
    <row r="68" spans="1:2" x14ac:dyDescent="0.2">
      <c r="A68" s="6"/>
      <c r="B68" s="20"/>
    </row>
    <row r="69" spans="1:2" x14ac:dyDescent="0.2">
      <c r="A69" s="7"/>
      <c r="B69" s="21"/>
    </row>
  </sheetData>
  <sheetProtection password="8C10" sheet="1" objects="1" scenarios="1" formatCells="0" formatColumns="0" selectLockedCells="1"/>
  <mergeCells count="10">
    <mergeCell ref="L1:M1"/>
    <mergeCell ref="N1:O1"/>
    <mergeCell ref="P1:Q1"/>
    <mergeCell ref="A59:Q62"/>
    <mergeCell ref="A1:A2"/>
    <mergeCell ref="B1:C1"/>
    <mergeCell ref="D1:E1"/>
    <mergeCell ref="F1:G1"/>
    <mergeCell ref="H1:I1"/>
    <mergeCell ref="J1:K1"/>
  </mergeCells>
  <phoneticPr fontId="1" type="noConversion"/>
  <conditionalFormatting sqref="B8">
    <cfRule type="containsText" dxfId="196" priority="261" operator="containsText" text="Yes">
      <formula>NOT(ISERROR(SEARCH("Yes",B8)))</formula>
    </cfRule>
  </conditionalFormatting>
  <conditionalFormatting sqref="C8">
    <cfRule type="containsText" dxfId="195" priority="260" operator="containsText" text="Yes">
      <formula>NOT(ISERROR(SEARCH("Yes",C8)))</formula>
    </cfRule>
  </conditionalFormatting>
  <conditionalFormatting sqref="D8:Q8">
    <cfRule type="containsText" dxfId="194" priority="258" operator="containsText" text="Yes">
      <formula>NOT(ISERROR(SEARCH("Yes",D8)))</formula>
    </cfRule>
  </conditionalFormatting>
  <conditionalFormatting sqref="B15">
    <cfRule type="containsText" dxfId="193" priority="21" operator="containsText" text="Yes">
      <formula>NOT(ISERROR(SEARCH("Yes",B15)))</formula>
    </cfRule>
  </conditionalFormatting>
  <conditionalFormatting sqref="C15">
    <cfRule type="containsText" dxfId="192" priority="20" operator="containsText" text="Yes">
      <formula>NOT(ISERROR(SEARCH("Yes",C15)))</formula>
    </cfRule>
  </conditionalFormatting>
  <conditionalFormatting sqref="B22">
    <cfRule type="containsText" dxfId="191" priority="19" operator="containsText" text="Yes">
      <formula>NOT(ISERROR(SEARCH("Yes",B22)))</formula>
    </cfRule>
  </conditionalFormatting>
  <conditionalFormatting sqref="C22">
    <cfRule type="containsText" dxfId="190" priority="18" operator="containsText" text="Yes">
      <formula>NOT(ISERROR(SEARCH("Yes",C22)))</formula>
    </cfRule>
  </conditionalFormatting>
  <conditionalFormatting sqref="B29">
    <cfRule type="containsText" dxfId="189" priority="17" operator="containsText" text="Yes">
      <formula>NOT(ISERROR(SEARCH("Yes",B29)))</formula>
    </cfRule>
  </conditionalFormatting>
  <conditionalFormatting sqref="C29">
    <cfRule type="containsText" dxfId="188" priority="16" operator="containsText" text="Yes">
      <formula>NOT(ISERROR(SEARCH("Yes",C29)))</formula>
    </cfRule>
  </conditionalFormatting>
  <conditionalFormatting sqref="B36">
    <cfRule type="containsText" dxfId="187" priority="15" operator="containsText" text="Yes">
      <formula>NOT(ISERROR(SEARCH("Yes",B36)))</formula>
    </cfRule>
  </conditionalFormatting>
  <conditionalFormatting sqref="C36">
    <cfRule type="containsText" dxfId="186" priority="14" operator="containsText" text="Yes">
      <formula>NOT(ISERROR(SEARCH("Yes",C36)))</formula>
    </cfRule>
  </conditionalFormatting>
  <conditionalFormatting sqref="B43">
    <cfRule type="containsText" dxfId="185" priority="13" operator="containsText" text="Yes">
      <formula>NOT(ISERROR(SEARCH("Yes",B43)))</formula>
    </cfRule>
  </conditionalFormatting>
  <conditionalFormatting sqref="C43">
    <cfRule type="containsText" dxfId="184" priority="12" operator="containsText" text="Yes">
      <formula>NOT(ISERROR(SEARCH("Yes",C43)))</formula>
    </cfRule>
  </conditionalFormatting>
  <conditionalFormatting sqref="B50">
    <cfRule type="containsText" dxfId="183" priority="11" operator="containsText" text="Yes">
      <formula>NOT(ISERROR(SEARCH("Yes",B50)))</formula>
    </cfRule>
  </conditionalFormatting>
  <conditionalFormatting sqref="C50">
    <cfRule type="containsText" dxfId="182" priority="10" operator="containsText" text="Yes">
      <formula>NOT(ISERROR(SEARCH("Yes",C50)))</formula>
    </cfRule>
  </conditionalFormatting>
  <conditionalFormatting sqref="B57">
    <cfRule type="containsText" dxfId="181" priority="9" operator="containsText" text="Yes">
      <formula>NOT(ISERROR(SEARCH("Yes",B57)))</formula>
    </cfRule>
  </conditionalFormatting>
  <conditionalFormatting sqref="C57">
    <cfRule type="containsText" dxfId="180" priority="8" operator="containsText" text="Yes">
      <formula>NOT(ISERROR(SEARCH("Yes",C57)))</formula>
    </cfRule>
  </conditionalFormatting>
  <conditionalFormatting sqref="D15:Q15">
    <cfRule type="containsText" dxfId="179" priority="7" operator="containsText" text="Yes">
      <formula>NOT(ISERROR(SEARCH("Yes",D15)))</formula>
    </cfRule>
  </conditionalFormatting>
  <conditionalFormatting sqref="D22:Q22">
    <cfRule type="containsText" dxfId="178" priority="6" operator="containsText" text="Yes">
      <formula>NOT(ISERROR(SEARCH("Yes",D22)))</formula>
    </cfRule>
  </conditionalFormatting>
  <conditionalFormatting sqref="D29:Q29">
    <cfRule type="containsText" dxfId="177" priority="5" operator="containsText" text="Yes">
      <formula>NOT(ISERROR(SEARCH("Yes",D29)))</formula>
    </cfRule>
  </conditionalFormatting>
  <conditionalFormatting sqref="D36:Q36">
    <cfRule type="containsText" dxfId="176" priority="4" operator="containsText" text="Yes">
      <formula>NOT(ISERROR(SEARCH("Yes",D36)))</formula>
    </cfRule>
  </conditionalFormatting>
  <conditionalFormatting sqref="D43:Q43">
    <cfRule type="containsText" dxfId="175" priority="3" operator="containsText" text="Yes">
      <formula>NOT(ISERROR(SEARCH("Yes",D43)))</formula>
    </cfRule>
  </conditionalFormatting>
  <conditionalFormatting sqref="D50:Q50">
    <cfRule type="containsText" dxfId="174" priority="2" operator="containsText" text="Yes">
      <formula>NOT(ISERROR(SEARCH("Yes",D50)))</formula>
    </cfRule>
  </conditionalFormatting>
  <conditionalFormatting sqref="D57:Q57">
    <cfRule type="containsText" dxfId="173" priority="1" operator="containsText" text="Yes">
      <formula>NOT(ISERROR(SEARCH("Yes",D57)))</formula>
    </cfRule>
  </conditionalFormatting>
  <pageMargins left="0.75" right="0.75" top="1" bottom="1" header="0.4" footer="0.5"/>
  <pageSetup scale="76" fitToHeight="0" orientation="landscape" verticalDpi="597" r:id="rId1"/>
  <headerFooter alignWithMargins="0">
    <oddHeader>&amp;C&amp;"Arial,Bold"&amp;14&amp;K03+000Four-Fifths Adverse Impact Analysis by Job Category
Training</oddHeader>
  </headerFooter>
  <ignoredErrors>
    <ignoredError sqref="E9:Q12 E16:Q19 E23:Q26 E30:Q33 E37:Q40 E44:Q47 E51:Q54" formula="1"/>
  </ignoredErrors>
  <extLst>
    <ext xmlns:mx="http://schemas.microsoft.com/office/mac/excel/2008/main" uri="{64002731-A6B0-56B0-2670-7721B7C09600}">
      <mx:PLV Mode="1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93"/>
  <sheetViews>
    <sheetView zoomScaleNormal="100" zoomScalePageLayoutView="95" workbookViewId="0">
      <pane ySplit="2" topLeftCell="A19" activePane="bottomLeft" state="frozen"/>
      <selection pane="bottomLeft" activeCell="D5" sqref="D5"/>
    </sheetView>
  </sheetViews>
  <sheetFormatPr defaultColWidth="9" defaultRowHeight="15" x14ac:dyDescent="0.2"/>
  <cols>
    <col min="1" max="1" width="36.42578125" style="4" bestFit="1" customWidth="1"/>
    <col min="2" max="2" width="10.7109375" style="19" customWidth="1"/>
    <col min="3" max="17" width="10.7109375" style="1" customWidth="1"/>
    <col min="18" max="18" width="13.5703125" style="1" customWidth="1"/>
    <col min="19" max="16384" width="9" style="1"/>
  </cols>
  <sheetData>
    <row r="1" spans="1:19" ht="15" customHeight="1" x14ac:dyDescent="0.25">
      <c r="A1" s="60" t="s">
        <v>23</v>
      </c>
      <c r="B1" s="56" t="s">
        <v>12</v>
      </c>
      <c r="C1" s="57"/>
      <c r="D1" s="62" t="s">
        <v>4</v>
      </c>
      <c r="E1" s="63"/>
      <c r="F1" s="56" t="s">
        <v>6</v>
      </c>
      <c r="G1" s="57"/>
      <c r="H1" s="56" t="s">
        <v>2</v>
      </c>
      <c r="I1" s="57"/>
      <c r="J1" s="56" t="s">
        <v>9</v>
      </c>
      <c r="K1" s="57"/>
      <c r="L1" s="56" t="s">
        <v>3</v>
      </c>
      <c r="M1" s="57"/>
      <c r="N1" s="56" t="s">
        <v>5</v>
      </c>
      <c r="O1" s="57"/>
      <c r="P1" s="56" t="s">
        <v>7</v>
      </c>
      <c r="Q1" s="57"/>
    </row>
    <row r="2" spans="1:19" ht="18" customHeight="1" x14ac:dyDescent="0.25">
      <c r="A2" s="61"/>
      <c r="B2" s="30" t="s">
        <v>0</v>
      </c>
      <c r="C2" s="31" t="s">
        <v>1</v>
      </c>
      <c r="D2" s="23" t="s">
        <v>7</v>
      </c>
      <c r="E2" s="24" t="s">
        <v>13</v>
      </c>
      <c r="F2" s="23" t="s">
        <v>7</v>
      </c>
      <c r="G2" s="24" t="s">
        <v>13</v>
      </c>
      <c r="H2" s="23" t="s">
        <v>7</v>
      </c>
      <c r="I2" s="24" t="s">
        <v>13</v>
      </c>
      <c r="J2" s="23" t="s">
        <v>7</v>
      </c>
      <c r="K2" s="24" t="s">
        <v>13</v>
      </c>
      <c r="L2" s="23" t="s">
        <v>7</v>
      </c>
      <c r="M2" s="24" t="s">
        <v>13</v>
      </c>
      <c r="N2" s="23" t="s">
        <v>7</v>
      </c>
      <c r="O2" s="24" t="s">
        <v>13</v>
      </c>
      <c r="P2" s="23" t="s">
        <v>7</v>
      </c>
      <c r="Q2" s="24" t="s">
        <v>13</v>
      </c>
    </row>
    <row r="3" spans="1:19" ht="15.75" x14ac:dyDescent="0.25">
      <c r="A3" s="47" t="s">
        <v>24</v>
      </c>
      <c r="B3" s="9"/>
      <c r="C3" s="2"/>
      <c r="D3" s="2"/>
      <c r="E3" s="3"/>
      <c r="F3" s="3"/>
      <c r="G3" s="3"/>
      <c r="H3" s="3"/>
      <c r="I3" s="3"/>
      <c r="J3" s="3"/>
      <c r="K3" s="18"/>
      <c r="L3" s="3"/>
      <c r="M3" s="3"/>
      <c r="N3" s="3"/>
      <c r="O3" s="3"/>
      <c r="P3" s="3"/>
      <c r="Q3" s="3"/>
    </row>
    <row r="4" spans="1:19" ht="15.75" x14ac:dyDescent="0.25">
      <c r="A4" s="37" t="s">
        <v>8</v>
      </c>
      <c r="B4" s="32">
        <f t="shared" ref="B4:C5" si="0">D4+F4+H4+J4+L4+N4+P4</f>
        <v>0</v>
      </c>
      <c r="C4" s="32">
        <f t="shared" si="0"/>
        <v>0</v>
      </c>
      <c r="D4" s="15"/>
      <c r="E4" s="15"/>
      <c r="F4" s="15"/>
      <c r="G4" s="15"/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26" t="s">
        <v>10</v>
      </c>
      <c r="S4" s="27"/>
    </row>
    <row r="5" spans="1:19" ht="15.75" x14ac:dyDescent="0.25">
      <c r="A5" s="37" t="s">
        <v>20</v>
      </c>
      <c r="B5" s="32">
        <f t="shared" si="0"/>
        <v>0</v>
      </c>
      <c r="C5" s="32">
        <f t="shared" si="0"/>
        <v>0</v>
      </c>
      <c r="D5" s="15"/>
      <c r="E5" s="15"/>
      <c r="F5" s="15"/>
      <c r="G5" s="15"/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26" t="s">
        <v>10</v>
      </c>
      <c r="S5" s="22"/>
    </row>
    <row r="6" spans="1:19" ht="15.75" hidden="1" x14ac:dyDescent="0.25">
      <c r="A6" s="37" t="s">
        <v>47</v>
      </c>
      <c r="B6" s="52">
        <f>B4-B5</f>
        <v>0</v>
      </c>
      <c r="C6" s="52">
        <f t="shared" ref="C6:Q6" si="1">C4-C5</f>
        <v>0</v>
      </c>
      <c r="D6" s="52">
        <f t="shared" si="1"/>
        <v>0</v>
      </c>
      <c r="E6" s="52">
        <f t="shared" si="1"/>
        <v>0</v>
      </c>
      <c r="F6" s="52">
        <f t="shared" si="1"/>
        <v>0</v>
      </c>
      <c r="G6" s="52">
        <f t="shared" si="1"/>
        <v>0</v>
      </c>
      <c r="H6" s="52">
        <f t="shared" si="1"/>
        <v>0</v>
      </c>
      <c r="I6" s="52">
        <f t="shared" si="1"/>
        <v>0</v>
      </c>
      <c r="J6" s="52">
        <f t="shared" si="1"/>
        <v>0</v>
      </c>
      <c r="K6" s="52">
        <f t="shared" si="1"/>
        <v>0</v>
      </c>
      <c r="L6" s="52">
        <f t="shared" si="1"/>
        <v>0</v>
      </c>
      <c r="M6" s="52">
        <f t="shared" si="1"/>
        <v>0</v>
      </c>
      <c r="N6" s="52">
        <f t="shared" si="1"/>
        <v>0</v>
      </c>
      <c r="O6" s="52">
        <f t="shared" si="1"/>
        <v>0</v>
      </c>
      <c r="P6" s="52">
        <f t="shared" si="1"/>
        <v>0</v>
      </c>
      <c r="Q6" s="52">
        <f t="shared" si="1"/>
        <v>0</v>
      </c>
      <c r="R6" s="26"/>
      <c r="S6" s="22"/>
    </row>
    <row r="7" spans="1:19" ht="15.75" hidden="1" x14ac:dyDescent="0.25">
      <c r="A7" s="37" t="s">
        <v>48</v>
      </c>
      <c r="B7" s="34">
        <f>IF(B6&lt;&gt;0,B6/B4,0)</f>
        <v>0</v>
      </c>
      <c r="C7" s="34">
        <f>IF(C6&lt;&gt;0,C6/C4,0)</f>
        <v>0</v>
      </c>
      <c r="D7" s="34" t="e">
        <f>IF(D4/($B4+$C4)&lt;0.02,"N/A",IF(D6&lt;&gt;0,D6/D4,0))</f>
        <v>#DIV/0!</v>
      </c>
      <c r="E7" s="34" t="e">
        <f t="shared" ref="E7:Q7" si="2">IF(E4/($B4+$C4)&lt;0.02,"N/A",IF(E6&lt;&gt;0,E6/E4,0))</f>
        <v>#DIV/0!</v>
      </c>
      <c r="F7" s="34" t="e">
        <f t="shared" si="2"/>
        <v>#DIV/0!</v>
      </c>
      <c r="G7" s="34" t="e">
        <f t="shared" si="2"/>
        <v>#DIV/0!</v>
      </c>
      <c r="H7" s="34" t="e">
        <f t="shared" si="2"/>
        <v>#DIV/0!</v>
      </c>
      <c r="I7" s="34" t="e">
        <f t="shared" si="2"/>
        <v>#DIV/0!</v>
      </c>
      <c r="J7" s="34" t="e">
        <f t="shared" si="2"/>
        <v>#DIV/0!</v>
      </c>
      <c r="K7" s="34" t="e">
        <f t="shared" si="2"/>
        <v>#DIV/0!</v>
      </c>
      <c r="L7" s="34" t="e">
        <f t="shared" si="2"/>
        <v>#DIV/0!</v>
      </c>
      <c r="M7" s="34" t="e">
        <f t="shared" si="2"/>
        <v>#DIV/0!</v>
      </c>
      <c r="N7" s="34" t="e">
        <f t="shared" si="2"/>
        <v>#DIV/0!</v>
      </c>
      <c r="O7" s="34" t="e">
        <f t="shared" si="2"/>
        <v>#DIV/0!</v>
      </c>
      <c r="P7" s="34" t="e">
        <f t="shared" si="2"/>
        <v>#DIV/0!</v>
      </c>
      <c r="Q7" s="34" t="e">
        <f t="shared" si="2"/>
        <v>#DIV/0!</v>
      </c>
      <c r="R7" s="26"/>
      <c r="S7" s="22"/>
    </row>
    <row r="8" spans="1:19" ht="15.75" hidden="1" x14ac:dyDescent="0.25">
      <c r="A8" s="37" t="s">
        <v>17</v>
      </c>
      <c r="B8" s="35" t="str">
        <f>IF(B4=0,"N/A",IF(B7=0,"N/A",B7/MAX($B7:$C7)))</f>
        <v>N/A</v>
      </c>
      <c r="C8" s="35" t="str">
        <f>IF(C4=0,"N/A",IF(C7=0,"N/A",C7/MAX($B7:$C7)))</f>
        <v>N/A</v>
      </c>
      <c r="D8" s="34" t="str">
        <f>IF(($B6+$C6)=0,"N/A",IF(D4=0,"N/A",IF(D4/($B4+$C4)&lt;0.02,"N/A",D7/MAX($D7:$Q7))))</f>
        <v>N/A</v>
      </c>
      <c r="E8" s="34" t="str">
        <f t="shared" ref="E8:Q8" si="3">IF(($B6+$C6)=0,"N/A",IF(E4=0,"N/A",IF(E4/($B4+$C4)&lt;0.02,"N/A",E7/MAX($D7:$Q7))))</f>
        <v>N/A</v>
      </c>
      <c r="F8" s="34" t="str">
        <f t="shared" si="3"/>
        <v>N/A</v>
      </c>
      <c r="G8" s="34" t="str">
        <f t="shared" si="3"/>
        <v>N/A</v>
      </c>
      <c r="H8" s="34" t="str">
        <f t="shared" si="3"/>
        <v>N/A</v>
      </c>
      <c r="I8" s="34" t="str">
        <f t="shared" si="3"/>
        <v>N/A</v>
      </c>
      <c r="J8" s="34" t="str">
        <f t="shared" si="3"/>
        <v>N/A</v>
      </c>
      <c r="K8" s="34" t="str">
        <f t="shared" si="3"/>
        <v>N/A</v>
      </c>
      <c r="L8" s="34" t="str">
        <f t="shared" si="3"/>
        <v>N/A</v>
      </c>
      <c r="M8" s="34" t="str">
        <f t="shared" si="3"/>
        <v>N/A</v>
      </c>
      <c r="N8" s="34" t="str">
        <f t="shared" si="3"/>
        <v>N/A</v>
      </c>
      <c r="O8" s="34" t="str">
        <f t="shared" si="3"/>
        <v>N/A</v>
      </c>
      <c r="P8" s="34" t="str">
        <f t="shared" si="3"/>
        <v>N/A</v>
      </c>
      <c r="Q8" s="34" t="str">
        <f t="shared" si="3"/>
        <v>N/A</v>
      </c>
      <c r="R8" s="26"/>
      <c r="S8" s="22"/>
    </row>
    <row r="9" spans="1:19" x14ac:dyDescent="0.2">
      <c r="A9" s="25" t="s">
        <v>44</v>
      </c>
      <c r="B9" s="34" t="str">
        <f>IF(B4=0,"N/A",IF(B4&lt;&gt;0,B5/B4,0))</f>
        <v>N/A</v>
      </c>
      <c r="C9" s="34" t="str">
        <f>IF(C4=0,"N/A",IF(C4&lt;&gt;0,C5/C4,0))</f>
        <v>N/A</v>
      </c>
      <c r="D9" s="34" t="str">
        <f>IF(D4=0,"N/A",IF(D4/($B4+$C4)&lt;0.02,"N/A",IF(D4&lt;&gt;0,D5/D4,0)))</f>
        <v>N/A</v>
      </c>
      <c r="E9" s="34" t="str">
        <f t="shared" ref="E9:Q9" si="4">IF(E4=0,"N/A",IF(E4/($B4+$C4)&lt;0.02,"N/A",IF(E4&lt;&gt;0,E5/E4,0)))</f>
        <v>N/A</v>
      </c>
      <c r="F9" s="34" t="str">
        <f t="shared" si="4"/>
        <v>N/A</v>
      </c>
      <c r="G9" s="34" t="str">
        <f t="shared" si="4"/>
        <v>N/A</v>
      </c>
      <c r="H9" s="34" t="str">
        <f t="shared" si="4"/>
        <v>N/A</v>
      </c>
      <c r="I9" s="34" t="str">
        <f t="shared" si="4"/>
        <v>N/A</v>
      </c>
      <c r="J9" s="34" t="str">
        <f t="shared" si="4"/>
        <v>N/A</v>
      </c>
      <c r="K9" s="34" t="str">
        <f t="shared" si="4"/>
        <v>N/A</v>
      </c>
      <c r="L9" s="34" t="str">
        <f t="shared" si="4"/>
        <v>N/A</v>
      </c>
      <c r="M9" s="34" t="str">
        <f t="shared" si="4"/>
        <v>N/A</v>
      </c>
      <c r="N9" s="34" t="str">
        <f t="shared" si="4"/>
        <v>N/A</v>
      </c>
      <c r="O9" s="34" t="str">
        <f t="shared" si="4"/>
        <v>N/A</v>
      </c>
      <c r="P9" s="34" t="str">
        <f t="shared" si="4"/>
        <v>N/A</v>
      </c>
      <c r="Q9" s="34" t="str">
        <f t="shared" si="4"/>
        <v>N/A</v>
      </c>
      <c r="R9" s="8"/>
      <c r="S9" s="22"/>
    </row>
    <row r="10" spans="1:19" ht="15" customHeight="1" x14ac:dyDescent="0.2">
      <c r="A10" s="25" t="s">
        <v>43</v>
      </c>
      <c r="B10" s="35" t="str">
        <f>IF(B4=0,"N/A",IF(B5=0,1,MIN($B9:$C9)/B9))</f>
        <v>N/A</v>
      </c>
      <c r="C10" s="35" t="str">
        <f>IF(C4=0,"N/A",IF(C9=0,1,MIN($B9:$C9)/C9))</f>
        <v>N/A</v>
      </c>
      <c r="D10" s="34" t="str">
        <f>IF(($B4+$C4)=0,"N/A",IF(D4=0,"N/A",IF(D4/($B4+$C4)&lt;0.02,"N/A",IF(D5=0,1, MIN($D9:$Q9)/D9))))</f>
        <v>N/A</v>
      </c>
      <c r="E10" s="34" t="str">
        <f t="shared" ref="E10:Q10" si="5">IF(($B4+$C4)=0,"N/A",IF(E4=0,"N/A",IF(E4/($B4+$C4)&lt;0.02,"N/A",IF(E5=0,1, MIN($D9:$Q9)/E9))))</f>
        <v>N/A</v>
      </c>
      <c r="F10" s="34" t="str">
        <f t="shared" si="5"/>
        <v>N/A</v>
      </c>
      <c r="G10" s="34" t="str">
        <f t="shared" si="5"/>
        <v>N/A</v>
      </c>
      <c r="H10" s="34" t="str">
        <f t="shared" si="5"/>
        <v>N/A</v>
      </c>
      <c r="I10" s="34" t="str">
        <f t="shared" si="5"/>
        <v>N/A</v>
      </c>
      <c r="J10" s="34" t="str">
        <f t="shared" si="5"/>
        <v>N/A</v>
      </c>
      <c r="K10" s="34" t="str">
        <f t="shared" si="5"/>
        <v>N/A</v>
      </c>
      <c r="L10" s="34" t="str">
        <f t="shared" si="5"/>
        <v>N/A</v>
      </c>
      <c r="M10" s="34" t="str">
        <f t="shared" si="5"/>
        <v>N/A</v>
      </c>
      <c r="N10" s="34" t="str">
        <f t="shared" si="5"/>
        <v>N/A</v>
      </c>
      <c r="O10" s="34" t="str">
        <f t="shared" si="5"/>
        <v>N/A</v>
      </c>
      <c r="P10" s="34" t="str">
        <f t="shared" si="5"/>
        <v>N/A</v>
      </c>
      <c r="Q10" s="34" t="str">
        <f t="shared" si="5"/>
        <v>N/A</v>
      </c>
      <c r="R10" s="8"/>
      <c r="S10" s="22"/>
    </row>
    <row r="11" spans="1:19" ht="15" customHeight="1" x14ac:dyDescent="0.25">
      <c r="A11" s="25" t="s">
        <v>18</v>
      </c>
      <c r="B11" s="36" t="str">
        <f>IF(B4=0,"N/A",IF(AND(B8&lt;0.8,B10&lt;0.8),"Yes","No"))</f>
        <v>N/A</v>
      </c>
      <c r="C11" s="36" t="str">
        <f>IF(C4=0,"N/A",IF(AND(C8&lt;0.8,C10&lt;0.8),"Yes","No"))</f>
        <v>N/A</v>
      </c>
      <c r="D11" s="36" t="str">
        <f>IF(D4=0,"N/A",IF(D4/($B4+$C4)&lt;0.02,"N/A",IF(AND(D8&lt;0.8,D10&lt;0.8),"Yes","No")))</f>
        <v>N/A</v>
      </c>
      <c r="E11" s="36" t="str">
        <f t="shared" ref="E11:Q11" si="6">IF(E4=0,"N/A",IF(E4/($B4+$C4)&lt;0.02,"N/A",IF(AND(E8&lt;0.8,E10&lt;0.8),"Yes","No")))</f>
        <v>N/A</v>
      </c>
      <c r="F11" s="36" t="str">
        <f t="shared" si="6"/>
        <v>N/A</v>
      </c>
      <c r="G11" s="36" t="str">
        <f t="shared" si="6"/>
        <v>N/A</v>
      </c>
      <c r="H11" s="36" t="str">
        <f t="shared" si="6"/>
        <v>N/A</v>
      </c>
      <c r="I11" s="36" t="str">
        <f t="shared" si="6"/>
        <v>N/A</v>
      </c>
      <c r="J11" s="36" t="str">
        <f t="shared" si="6"/>
        <v>N/A</v>
      </c>
      <c r="K11" s="36" t="str">
        <f t="shared" si="6"/>
        <v>N/A</v>
      </c>
      <c r="L11" s="36" t="str">
        <f t="shared" si="6"/>
        <v>N/A</v>
      </c>
      <c r="M11" s="36" t="str">
        <f t="shared" si="6"/>
        <v>N/A</v>
      </c>
      <c r="N11" s="36" t="str">
        <f t="shared" si="6"/>
        <v>N/A</v>
      </c>
      <c r="O11" s="36" t="str">
        <f t="shared" si="6"/>
        <v>N/A</v>
      </c>
      <c r="P11" s="36" t="str">
        <f t="shared" si="6"/>
        <v>N/A</v>
      </c>
      <c r="Q11" s="36" t="str">
        <f t="shared" si="6"/>
        <v>N/A</v>
      </c>
      <c r="R11" s="26"/>
      <c r="S11" s="27"/>
    </row>
    <row r="12" spans="1:19" ht="10.15" customHeight="1" x14ac:dyDescent="0.2">
      <c r="A12" s="12"/>
      <c r="B12" s="16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  <c r="R12" s="22"/>
      <c r="S12" s="22"/>
    </row>
    <row r="13" spans="1:19" ht="15.75" x14ac:dyDescent="0.25">
      <c r="A13" s="48" t="s">
        <v>25</v>
      </c>
      <c r="B13" s="10"/>
      <c r="C13" s="11"/>
      <c r="D13" s="11"/>
      <c r="E13" s="28"/>
      <c r="F13" s="28"/>
      <c r="G13" s="28"/>
      <c r="H13" s="28"/>
      <c r="I13" s="28"/>
      <c r="J13" s="28"/>
      <c r="K13" s="29"/>
      <c r="L13" s="28"/>
      <c r="M13" s="28"/>
      <c r="N13" s="28"/>
      <c r="O13" s="28"/>
      <c r="P13" s="28"/>
      <c r="Q13" s="28"/>
    </row>
    <row r="14" spans="1:19" ht="15" customHeight="1" x14ac:dyDescent="0.25">
      <c r="A14" s="37" t="s">
        <v>8</v>
      </c>
      <c r="B14" s="32">
        <f t="shared" ref="B14:B15" si="7">D14+F14+H14+J14+L14+N14+P14</f>
        <v>0</v>
      </c>
      <c r="C14" s="32">
        <f t="shared" ref="C14:C15" si="8">E14+G14+I14+K14+M14+O14+Q14</f>
        <v>0</v>
      </c>
      <c r="D14" s="15"/>
      <c r="E14" s="15"/>
      <c r="F14" s="15"/>
      <c r="G14" s="15"/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26" t="s">
        <v>10</v>
      </c>
      <c r="S14" s="27"/>
    </row>
    <row r="15" spans="1:19" ht="15.75" x14ac:dyDescent="0.25">
      <c r="A15" s="37" t="s">
        <v>20</v>
      </c>
      <c r="B15" s="32">
        <f t="shared" si="7"/>
        <v>0</v>
      </c>
      <c r="C15" s="32">
        <f t="shared" si="8"/>
        <v>0</v>
      </c>
      <c r="D15" s="15"/>
      <c r="E15" s="15"/>
      <c r="F15" s="15"/>
      <c r="G15" s="15"/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26" t="s">
        <v>10</v>
      </c>
      <c r="S15" s="22"/>
    </row>
    <row r="16" spans="1:19" ht="15.75" hidden="1" x14ac:dyDescent="0.25">
      <c r="A16" s="37" t="s">
        <v>46</v>
      </c>
      <c r="B16" s="52">
        <f>B14-B15</f>
        <v>0</v>
      </c>
      <c r="C16" s="52">
        <f t="shared" ref="C16:Q16" si="9">C14-C15</f>
        <v>0</v>
      </c>
      <c r="D16" s="52">
        <f t="shared" si="9"/>
        <v>0</v>
      </c>
      <c r="E16" s="52">
        <f t="shared" si="9"/>
        <v>0</v>
      </c>
      <c r="F16" s="52">
        <f t="shared" si="9"/>
        <v>0</v>
      </c>
      <c r="G16" s="52">
        <f t="shared" si="9"/>
        <v>0</v>
      </c>
      <c r="H16" s="52">
        <f t="shared" si="9"/>
        <v>0</v>
      </c>
      <c r="I16" s="52">
        <f t="shared" si="9"/>
        <v>0</v>
      </c>
      <c r="J16" s="52">
        <f t="shared" si="9"/>
        <v>0</v>
      </c>
      <c r="K16" s="52">
        <f t="shared" si="9"/>
        <v>0</v>
      </c>
      <c r="L16" s="52">
        <f t="shared" si="9"/>
        <v>0</v>
      </c>
      <c r="M16" s="52">
        <f t="shared" si="9"/>
        <v>0</v>
      </c>
      <c r="N16" s="52">
        <f t="shared" si="9"/>
        <v>0</v>
      </c>
      <c r="O16" s="52">
        <f t="shared" si="9"/>
        <v>0</v>
      </c>
      <c r="P16" s="52">
        <f t="shared" si="9"/>
        <v>0</v>
      </c>
      <c r="Q16" s="52">
        <f t="shared" si="9"/>
        <v>0</v>
      </c>
      <c r="R16" s="26"/>
      <c r="S16" s="22"/>
    </row>
    <row r="17" spans="1:19" ht="15.75" hidden="1" x14ac:dyDescent="0.25">
      <c r="A17" s="37" t="s">
        <v>45</v>
      </c>
      <c r="B17" s="34">
        <f>IF(B16&lt;&gt;0,B16/B14,0)</f>
        <v>0</v>
      </c>
      <c r="C17" s="34">
        <f>IF(C16&lt;&gt;0,C16/C14,0)</f>
        <v>0</v>
      </c>
      <c r="D17" s="34" t="e">
        <f>IF(D14/($B14+$C14)&lt;0.02,"N/A",IF(D16&lt;&gt;0,D16/D14,0))</f>
        <v>#DIV/0!</v>
      </c>
      <c r="E17" s="34" t="e">
        <f t="shared" ref="E17:Q17" si="10">IF(E14/($B14+$C14)&lt;0.02,"N/A",IF(E16&lt;&gt;0,E16/E14,0))</f>
        <v>#DIV/0!</v>
      </c>
      <c r="F17" s="34" t="e">
        <f t="shared" si="10"/>
        <v>#DIV/0!</v>
      </c>
      <c r="G17" s="34" t="e">
        <f t="shared" si="10"/>
        <v>#DIV/0!</v>
      </c>
      <c r="H17" s="34" t="e">
        <f t="shared" si="10"/>
        <v>#DIV/0!</v>
      </c>
      <c r="I17" s="34" t="e">
        <f t="shared" si="10"/>
        <v>#DIV/0!</v>
      </c>
      <c r="J17" s="34" t="e">
        <f t="shared" si="10"/>
        <v>#DIV/0!</v>
      </c>
      <c r="K17" s="34" t="e">
        <f t="shared" si="10"/>
        <v>#DIV/0!</v>
      </c>
      <c r="L17" s="34" t="e">
        <f t="shared" si="10"/>
        <v>#DIV/0!</v>
      </c>
      <c r="M17" s="34" t="e">
        <f t="shared" si="10"/>
        <v>#DIV/0!</v>
      </c>
      <c r="N17" s="34" t="e">
        <f t="shared" si="10"/>
        <v>#DIV/0!</v>
      </c>
      <c r="O17" s="34" t="e">
        <f t="shared" si="10"/>
        <v>#DIV/0!</v>
      </c>
      <c r="P17" s="34" t="e">
        <f t="shared" si="10"/>
        <v>#DIV/0!</v>
      </c>
      <c r="Q17" s="34" t="e">
        <f t="shared" si="10"/>
        <v>#DIV/0!</v>
      </c>
      <c r="R17" s="26"/>
      <c r="S17" s="22"/>
    </row>
    <row r="18" spans="1:19" ht="15.75" hidden="1" x14ac:dyDescent="0.25">
      <c r="A18" s="37" t="s">
        <v>17</v>
      </c>
      <c r="B18" s="35" t="str">
        <f>IF(B14=0,"N/A",IF(B17=0,"N/A",B17/MAX($B17:$C17)))</f>
        <v>N/A</v>
      </c>
      <c r="C18" s="35" t="str">
        <f>IF(C14=0,"N/A",IF(C17=0,"N/A",C17/MAX($B17:$C17)))</f>
        <v>N/A</v>
      </c>
      <c r="D18" s="34" t="str">
        <f>IF(($B16+$C16)=0,"N/A",IF(D14=0,"N/A",IF(D14/($B14+$C14)&lt;0.02,"N/A",D17/MAX($D17:$Q17))))</f>
        <v>N/A</v>
      </c>
      <c r="E18" s="34" t="str">
        <f t="shared" ref="E18:Q18" si="11">IF(($B16+$C16)=0,"N/A",IF(E14=0,"N/A",IF(E14/($B14+$C14)&lt;0.02,"N/A",E17/MAX($D17:$Q17))))</f>
        <v>N/A</v>
      </c>
      <c r="F18" s="34" t="str">
        <f t="shared" si="11"/>
        <v>N/A</v>
      </c>
      <c r="G18" s="34" t="str">
        <f t="shared" si="11"/>
        <v>N/A</v>
      </c>
      <c r="H18" s="34" t="str">
        <f t="shared" si="11"/>
        <v>N/A</v>
      </c>
      <c r="I18" s="34" t="str">
        <f t="shared" si="11"/>
        <v>N/A</v>
      </c>
      <c r="J18" s="34" t="str">
        <f t="shared" si="11"/>
        <v>N/A</v>
      </c>
      <c r="K18" s="34" t="str">
        <f t="shared" si="11"/>
        <v>N/A</v>
      </c>
      <c r="L18" s="34" t="str">
        <f t="shared" si="11"/>
        <v>N/A</v>
      </c>
      <c r="M18" s="34" t="str">
        <f t="shared" si="11"/>
        <v>N/A</v>
      </c>
      <c r="N18" s="34" t="str">
        <f t="shared" si="11"/>
        <v>N/A</v>
      </c>
      <c r="O18" s="34" t="str">
        <f t="shared" si="11"/>
        <v>N/A</v>
      </c>
      <c r="P18" s="34" t="str">
        <f t="shared" si="11"/>
        <v>N/A</v>
      </c>
      <c r="Q18" s="34" t="str">
        <f t="shared" si="11"/>
        <v>N/A</v>
      </c>
      <c r="R18" s="26"/>
      <c r="S18" s="22"/>
    </row>
    <row r="19" spans="1:19" ht="15" customHeight="1" x14ac:dyDescent="0.25">
      <c r="A19" s="25" t="s">
        <v>44</v>
      </c>
      <c r="B19" s="34" t="str">
        <f>IF(B14=0,"N/A",IF(B14&lt;&gt;0,B15/B14,0))</f>
        <v>N/A</v>
      </c>
      <c r="C19" s="34" t="str">
        <f>IF(C14=0,"N/A",IF(C14&lt;&gt;0,C15/C14,0))</f>
        <v>N/A</v>
      </c>
      <c r="D19" s="34" t="str">
        <f>IF(D14=0,"N/A",IF(D14/($B14+$C14)&lt;0.02,"N/A",IF(D14&lt;&gt;0,D15/D14,0)))</f>
        <v>N/A</v>
      </c>
      <c r="E19" s="34" t="str">
        <f t="shared" ref="E19:Q19" si="12">IF(E14=0,"N/A",IF(E14/($B14+$C14)&lt;0.02,"N/A",IF(E14&lt;&gt;0,E15/E14,0)))</f>
        <v>N/A</v>
      </c>
      <c r="F19" s="34" t="str">
        <f t="shared" si="12"/>
        <v>N/A</v>
      </c>
      <c r="G19" s="34" t="str">
        <f t="shared" si="12"/>
        <v>N/A</v>
      </c>
      <c r="H19" s="34" t="str">
        <f t="shared" si="12"/>
        <v>N/A</v>
      </c>
      <c r="I19" s="34" t="str">
        <f t="shared" si="12"/>
        <v>N/A</v>
      </c>
      <c r="J19" s="34" t="str">
        <f t="shared" si="12"/>
        <v>N/A</v>
      </c>
      <c r="K19" s="34" t="str">
        <f t="shared" si="12"/>
        <v>N/A</v>
      </c>
      <c r="L19" s="34" t="str">
        <f t="shared" si="12"/>
        <v>N/A</v>
      </c>
      <c r="M19" s="34" t="str">
        <f t="shared" si="12"/>
        <v>N/A</v>
      </c>
      <c r="N19" s="34" t="str">
        <f t="shared" si="12"/>
        <v>N/A</v>
      </c>
      <c r="O19" s="34" t="str">
        <f t="shared" si="12"/>
        <v>N/A</v>
      </c>
      <c r="P19" s="34" t="str">
        <f t="shared" si="12"/>
        <v>N/A</v>
      </c>
      <c r="Q19" s="34" t="str">
        <f t="shared" si="12"/>
        <v>N/A</v>
      </c>
      <c r="R19" s="8"/>
      <c r="S19" s="27"/>
    </row>
    <row r="20" spans="1:19" ht="15" customHeight="1" x14ac:dyDescent="0.2">
      <c r="A20" s="25" t="s">
        <v>43</v>
      </c>
      <c r="B20" s="35" t="str">
        <f>IF(B14=0,"N/A",IF(B15=0,1,MIN($B19:$C19)/B19))</f>
        <v>N/A</v>
      </c>
      <c r="C20" s="35" t="str">
        <f>IF(C14=0,"N/A",IF(C19=0,1,MIN($B19:$C19)/C19))</f>
        <v>N/A</v>
      </c>
      <c r="D20" s="34" t="str">
        <f>IF(($B14+$C14)=0,"N/A",IF(D14=0,"N/A",IF(D14/($B14+$C14)&lt;0.02,"N/A",IF(D15=0,1, MIN($D19:$Q19)/D19))))</f>
        <v>N/A</v>
      </c>
      <c r="E20" s="34" t="str">
        <f t="shared" ref="E20:Q20" si="13">IF(($B14+$C14)=0,"N/A",IF(E14=0,"N/A",IF(E14/($B14+$C14)&lt;0.02,"N/A",IF(E15=0,1, MIN($D19:$Q19)/E19))))</f>
        <v>N/A</v>
      </c>
      <c r="F20" s="34" t="str">
        <f t="shared" si="13"/>
        <v>N/A</v>
      </c>
      <c r="G20" s="34" t="str">
        <f t="shared" si="13"/>
        <v>N/A</v>
      </c>
      <c r="H20" s="34" t="str">
        <f t="shared" si="13"/>
        <v>N/A</v>
      </c>
      <c r="I20" s="34" t="str">
        <f t="shared" si="13"/>
        <v>N/A</v>
      </c>
      <c r="J20" s="34" t="str">
        <f t="shared" si="13"/>
        <v>N/A</v>
      </c>
      <c r="K20" s="34" t="str">
        <f t="shared" si="13"/>
        <v>N/A</v>
      </c>
      <c r="L20" s="34" t="str">
        <f t="shared" si="13"/>
        <v>N/A</v>
      </c>
      <c r="M20" s="34" t="str">
        <f t="shared" si="13"/>
        <v>N/A</v>
      </c>
      <c r="N20" s="34" t="str">
        <f t="shared" si="13"/>
        <v>N/A</v>
      </c>
      <c r="O20" s="34" t="str">
        <f t="shared" si="13"/>
        <v>N/A</v>
      </c>
      <c r="P20" s="34" t="str">
        <f t="shared" si="13"/>
        <v>N/A</v>
      </c>
      <c r="Q20" s="34" t="str">
        <f t="shared" si="13"/>
        <v>N/A</v>
      </c>
      <c r="R20" s="8"/>
      <c r="S20" s="22"/>
    </row>
    <row r="21" spans="1:19" ht="15" customHeight="1" x14ac:dyDescent="0.25">
      <c r="A21" s="25" t="s">
        <v>18</v>
      </c>
      <c r="B21" s="36" t="str">
        <f>IF(B14=0,"N/A",IF(AND(B18&lt;0.8,B20&lt;0.8),"Yes","No"))</f>
        <v>N/A</v>
      </c>
      <c r="C21" s="36" t="str">
        <f>IF(C14=0,"N/A",IF(AND(C18&lt;0.8,C20&lt;0.8),"Yes","No"))</f>
        <v>N/A</v>
      </c>
      <c r="D21" s="36" t="str">
        <f>IF(D14=0,"N/A",IF(D14/($B14+$C14)&lt;0.02,"N/A",IF(AND(D18&lt;0.8,D20&lt;0.8),"Yes","No")))</f>
        <v>N/A</v>
      </c>
      <c r="E21" s="36" t="str">
        <f t="shared" ref="E21" si="14">IF(E14=0,"N/A",IF(E14/($B14+$C14)&lt;0.02,"N/A",IF(AND(E18&lt;0.8,E20&lt;0.8),"Yes","No")))</f>
        <v>N/A</v>
      </c>
      <c r="F21" s="36" t="str">
        <f t="shared" ref="F21" si="15">IF(F14=0,"N/A",IF(F14/($B14+$C14)&lt;0.02,"N/A",IF(AND(F18&lt;0.8,F20&lt;0.8),"Yes","No")))</f>
        <v>N/A</v>
      </c>
      <c r="G21" s="36" t="str">
        <f t="shared" ref="G21" si="16">IF(G14=0,"N/A",IF(G14/($B14+$C14)&lt;0.02,"N/A",IF(AND(G18&lt;0.8,G20&lt;0.8),"Yes","No")))</f>
        <v>N/A</v>
      </c>
      <c r="H21" s="36" t="str">
        <f t="shared" ref="H21" si="17">IF(H14=0,"N/A",IF(H14/($B14+$C14)&lt;0.02,"N/A",IF(AND(H18&lt;0.8,H20&lt;0.8),"Yes","No")))</f>
        <v>N/A</v>
      </c>
      <c r="I21" s="36" t="str">
        <f t="shared" ref="I21" si="18">IF(I14=0,"N/A",IF(I14/($B14+$C14)&lt;0.02,"N/A",IF(AND(I18&lt;0.8,I20&lt;0.8),"Yes","No")))</f>
        <v>N/A</v>
      </c>
      <c r="J21" s="36" t="str">
        <f t="shared" ref="J21" si="19">IF(J14=0,"N/A",IF(J14/($B14+$C14)&lt;0.02,"N/A",IF(AND(J18&lt;0.8,J20&lt;0.8),"Yes","No")))</f>
        <v>N/A</v>
      </c>
      <c r="K21" s="36" t="str">
        <f t="shared" ref="K21" si="20">IF(K14=0,"N/A",IF(K14/($B14+$C14)&lt;0.02,"N/A",IF(AND(K18&lt;0.8,K20&lt;0.8),"Yes","No")))</f>
        <v>N/A</v>
      </c>
      <c r="L21" s="36" t="str">
        <f t="shared" ref="L21" si="21">IF(L14=0,"N/A",IF(L14/($B14+$C14)&lt;0.02,"N/A",IF(AND(L18&lt;0.8,L20&lt;0.8),"Yes","No")))</f>
        <v>N/A</v>
      </c>
      <c r="M21" s="36" t="str">
        <f t="shared" ref="M21" si="22">IF(M14=0,"N/A",IF(M14/($B14+$C14)&lt;0.02,"N/A",IF(AND(M18&lt;0.8,M20&lt;0.8),"Yes","No")))</f>
        <v>N/A</v>
      </c>
      <c r="N21" s="36" t="str">
        <f t="shared" ref="N21" si="23">IF(N14=0,"N/A",IF(N14/($B14+$C14)&lt;0.02,"N/A",IF(AND(N18&lt;0.8,N20&lt;0.8),"Yes","No")))</f>
        <v>N/A</v>
      </c>
      <c r="O21" s="36" t="str">
        <f t="shared" ref="O21" si="24">IF(O14=0,"N/A",IF(O14/($B14+$C14)&lt;0.02,"N/A",IF(AND(O18&lt;0.8,O20&lt;0.8),"Yes","No")))</f>
        <v>N/A</v>
      </c>
      <c r="P21" s="36" t="str">
        <f t="shared" ref="P21" si="25">IF(P14=0,"N/A",IF(P14/($B14+$C14)&lt;0.02,"N/A",IF(AND(P18&lt;0.8,P20&lt;0.8),"Yes","No")))</f>
        <v>N/A</v>
      </c>
      <c r="Q21" s="36" t="str">
        <f t="shared" ref="Q21" si="26">IF(Q14=0,"N/A",IF(Q14/($B14+$C14)&lt;0.02,"N/A",IF(AND(Q18&lt;0.8,Q20&lt;0.8),"Yes","No")))</f>
        <v>N/A</v>
      </c>
      <c r="R21" s="26"/>
      <c r="S21" s="22"/>
    </row>
    <row r="22" spans="1:19" ht="10.15" customHeight="1" x14ac:dyDescent="0.2">
      <c r="A22" s="12"/>
      <c r="B22" s="16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</row>
    <row r="23" spans="1:19" ht="15.75" x14ac:dyDescent="0.25">
      <c r="A23" s="45" t="s">
        <v>26</v>
      </c>
      <c r="B23" s="9"/>
      <c r="C23" s="2"/>
      <c r="D23" s="2"/>
      <c r="E23" s="3"/>
      <c r="F23" s="3"/>
      <c r="G23" s="3"/>
      <c r="H23" s="3"/>
      <c r="I23" s="3"/>
      <c r="J23" s="3"/>
      <c r="K23" s="18"/>
      <c r="L23" s="3"/>
      <c r="M23" s="3"/>
      <c r="N23" s="3"/>
      <c r="O23" s="3"/>
      <c r="P23" s="3"/>
      <c r="Q23" s="3"/>
    </row>
    <row r="24" spans="1:19" ht="15" customHeight="1" x14ac:dyDescent="0.25">
      <c r="A24" s="37" t="s">
        <v>8</v>
      </c>
      <c r="B24" s="32">
        <f t="shared" ref="B24:B25" si="27">D24+F24+H24+J24+L24+N24+P24</f>
        <v>0</v>
      </c>
      <c r="C24" s="32">
        <f t="shared" ref="C24:C25" si="28">E24+G24+I24+K24+M24+O24+Q24</f>
        <v>0</v>
      </c>
      <c r="D24" s="15"/>
      <c r="E24" s="15"/>
      <c r="F24" s="15"/>
      <c r="G24" s="15"/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26" t="s">
        <v>10</v>
      </c>
      <c r="S24" s="27"/>
    </row>
    <row r="25" spans="1:19" ht="15.75" x14ac:dyDescent="0.25">
      <c r="A25" s="37" t="s">
        <v>20</v>
      </c>
      <c r="B25" s="32">
        <f t="shared" si="27"/>
        <v>0</v>
      </c>
      <c r="C25" s="32">
        <f t="shared" si="28"/>
        <v>0</v>
      </c>
      <c r="D25" s="15"/>
      <c r="E25" s="15"/>
      <c r="F25" s="15"/>
      <c r="G25" s="15"/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26" t="s">
        <v>10</v>
      </c>
      <c r="S25" s="22"/>
    </row>
    <row r="26" spans="1:19" ht="15.75" hidden="1" x14ac:dyDescent="0.25">
      <c r="A26" s="37" t="s">
        <v>46</v>
      </c>
      <c r="B26" s="52">
        <f>B24-B25</f>
        <v>0</v>
      </c>
      <c r="C26" s="52">
        <f t="shared" ref="C26:Q26" si="29">C24-C25</f>
        <v>0</v>
      </c>
      <c r="D26" s="52">
        <f t="shared" si="29"/>
        <v>0</v>
      </c>
      <c r="E26" s="52">
        <f t="shared" si="29"/>
        <v>0</v>
      </c>
      <c r="F26" s="52">
        <f t="shared" si="29"/>
        <v>0</v>
      </c>
      <c r="G26" s="52">
        <f t="shared" si="29"/>
        <v>0</v>
      </c>
      <c r="H26" s="52">
        <f t="shared" si="29"/>
        <v>0</v>
      </c>
      <c r="I26" s="52">
        <f t="shared" si="29"/>
        <v>0</v>
      </c>
      <c r="J26" s="52">
        <f t="shared" si="29"/>
        <v>0</v>
      </c>
      <c r="K26" s="52">
        <f t="shared" si="29"/>
        <v>0</v>
      </c>
      <c r="L26" s="52">
        <f t="shared" si="29"/>
        <v>0</v>
      </c>
      <c r="M26" s="52">
        <f t="shared" si="29"/>
        <v>0</v>
      </c>
      <c r="N26" s="52">
        <f t="shared" si="29"/>
        <v>0</v>
      </c>
      <c r="O26" s="52">
        <f t="shared" si="29"/>
        <v>0</v>
      </c>
      <c r="P26" s="52">
        <f t="shared" si="29"/>
        <v>0</v>
      </c>
      <c r="Q26" s="52">
        <f t="shared" si="29"/>
        <v>0</v>
      </c>
      <c r="R26" s="26"/>
      <c r="S26" s="22"/>
    </row>
    <row r="27" spans="1:19" ht="15.75" hidden="1" x14ac:dyDescent="0.25">
      <c r="A27" s="37" t="s">
        <v>45</v>
      </c>
      <c r="B27" s="34">
        <f>IF(B26&lt;&gt;0,B26/B24,0)</f>
        <v>0</v>
      </c>
      <c r="C27" s="34">
        <f>IF(C26&lt;&gt;0,C26/C24,0)</f>
        <v>0</v>
      </c>
      <c r="D27" s="34" t="e">
        <f>IF(D24/($B24+$C24)&lt;0.02,"N/A",IF(D26&lt;&gt;0,D26/D24,0))</f>
        <v>#DIV/0!</v>
      </c>
      <c r="E27" s="34" t="e">
        <f t="shared" ref="E27:Q27" si="30">IF(E24/($B24+$C24)&lt;0.02,"N/A",IF(E26&lt;&gt;0,E26/E24,0))</f>
        <v>#DIV/0!</v>
      </c>
      <c r="F27" s="34" t="e">
        <f t="shared" si="30"/>
        <v>#DIV/0!</v>
      </c>
      <c r="G27" s="34" t="e">
        <f t="shared" si="30"/>
        <v>#DIV/0!</v>
      </c>
      <c r="H27" s="34" t="e">
        <f t="shared" si="30"/>
        <v>#DIV/0!</v>
      </c>
      <c r="I27" s="34" t="e">
        <f t="shared" si="30"/>
        <v>#DIV/0!</v>
      </c>
      <c r="J27" s="34" t="e">
        <f t="shared" si="30"/>
        <v>#DIV/0!</v>
      </c>
      <c r="K27" s="34" t="e">
        <f t="shared" si="30"/>
        <v>#DIV/0!</v>
      </c>
      <c r="L27" s="34" t="e">
        <f t="shared" si="30"/>
        <v>#DIV/0!</v>
      </c>
      <c r="M27" s="34" t="e">
        <f t="shared" si="30"/>
        <v>#DIV/0!</v>
      </c>
      <c r="N27" s="34" t="e">
        <f t="shared" si="30"/>
        <v>#DIV/0!</v>
      </c>
      <c r="O27" s="34" t="e">
        <f t="shared" si="30"/>
        <v>#DIV/0!</v>
      </c>
      <c r="P27" s="34" t="e">
        <f t="shared" si="30"/>
        <v>#DIV/0!</v>
      </c>
      <c r="Q27" s="34" t="e">
        <f t="shared" si="30"/>
        <v>#DIV/0!</v>
      </c>
      <c r="R27" s="26"/>
      <c r="S27" s="22"/>
    </row>
    <row r="28" spans="1:19" ht="15.75" hidden="1" x14ac:dyDescent="0.25">
      <c r="A28" s="37" t="s">
        <v>17</v>
      </c>
      <c r="B28" s="35" t="str">
        <f>IF(B24=0,"N/A",IF(B27=0,"N/A",B27/MAX($B27:$C27)))</f>
        <v>N/A</v>
      </c>
      <c r="C28" s="35" t="str">
        <f>IF(C24=0,"N/A",IF(C27=0,"N/A",C27/MAX($B27:$C27)))</f>
        <v>N/A</v>
      </c>
      <c r="D28" s="34" t="str">
        <f>IF(($B26+$C26)=0,"N/A",IF(D24=0,"N/A",IF(D24/($B24+$C24)&lt;0.02,"N/A",D27/MAX($D27:$Q27))))</f>
        <v>N/A</v>
      </c>
      <c r="E28" s="34" t="str">
        <f t="shared" ref="E28:Q28" si="31">IF(($B26+$C26)=0,"N/A",IF(E24=0,"N/A",IF(E24/($B24+$C24)&lt;0.02,"N/A",E27/MAX($D27:$Q27))))</f>
        <v>N/A</v>
      </c>
      <c r="F28" s="34" t="str">
        <f t="shared" si="31"/>
        <v>N/A</v>
      </c>
      <c r="G28" s="34" t="str">
        <f t="shared" si="31"/>
        <v>N/A</v>
      </c>
      <c r="H28" s="34" t="str">
        <f t="shared" si="31"/>
        <v>N/A</v>
      </c>
      <c r="I28" s="34" t="str">
        <f t="shared" si="31"/>
        <v>N/A</v>
      </c>
      <c r="J28" s="34" t="str">
        <f t="shared" si="31"/>
        <v>N/A</v>
      </c>
      <c r="K28" s="34" t="str">
        <f t="shared" si="31"/>
        <v>N/A</v>
      </c>
      <c r="L28" s="34" t="str">
        <f t="shared" si="31"/>
        <v>N/A</v>
      </c>
      <c r="M28" s="34" t="str">
        <f t="shared" si="31"/>
        <v>N/A</v>
      </c>
      <c r="N28" s="34" t="str">
        <f t="shared" si="31"/>
        <v>N/A</v>
      </c>
      <c r="O28" s="34" t="str">
        <f t="shared" si="31"/>
        <v>N/A</v>
      </c>
      <c r="P28" s="34" t="str">
        <f t="shared" si="31"/>
        <v>N/A</v>
      </c>
      <c r="Q28" s="34" t="str">
        <f t="shared" si="31"/>
        <v>N/A</v>
      </c>
      <c r="R28" s="26"/>
      <c r="S28" s="22"/>
    </row>
    <row r="29" spans="1:19" ht="15" customHeight="1" x14ac:dyDescent="0.25">
      <c r="A29" s="25" t="s">
        <v>44</v>
      </c>
      <c r="B29" s="34" t="str">
        <f>IF(B24=0,"N/A",IF(B24&lt;&gt;0,B25/B24,0))</f>
        <v>N/A</v>
      </c>
      <c r="C29" s="34" t="str">
        <f>IF(C24=0,"N/A",IF(C24&lt;&gt;0,C25/C24,0))</f>
        <v>N/A</v>
      </c>
      <c r="D29" s="34" t="str">
        <f>IF(D24=0,"N/A",IF(D24/($B24+$C24)&lt;0.02,"N/A",IF(D24&lt;&gt;0,D25/D24,0)))</f>
        <v>N/A</v>
      </c>
      <c r="E29" s="34" t="str">
        <f t="shared" ref="E29:Q29" si="32">IF(E24=0,"N/A",IF(E24/($B24+$C24)&lt;0.02,"N/A",IF(E24&lt;&gt;0,E25/E24,0)))</f>
        <v>N/A</v>
      </c>
      <c r="F29" s="34" t="str">
        <f t="shared" si="32"/>
        <v>N/A</v>
      </c>
      <c r="G29" s="34" t="str">
        <f t="shared" si="32"/>
        <v>N/A</v>
      </c>
      <c r="H29" s="34" t="str">
        <f t="shared" si="32"/>
        <v>N/A</v>
      </c>
      <c r="I29" s="34" t="str">
        <f t="shared" si="32"/>
        <v>N/A</v>
      </c>
      <c r="J29" s="34" t="str">
        <f t="shared" si="32"/>
        <v>N/A</v>
      </c>
      <c r="K29" s="34" t="str">
        <f t="shared" si="32"/>
        <v>N/A</v>
      </c>
      <c r="L29" s="34" t="str">
        <f t="shared" si="32"/>
        <v>N/A</v>
      </c>
      <c r="M29" s="34" t="str">
        <f t="shared" si="32"/>
        <v>N/A</v>
      </c>
      <c r="N29" s="34" t="str">
        <f t="shared" si="32"/>
        <v>N/A</v>
      </c>
      <c r="O29" s="34" t="str">
        <f t="shared" si="32"/>
        <v>N/A</v>
      </c>
      <c r="P29" s="34" t="str">
        <f t="shared" si="32"/>
        <v>N/A</v>
      </c>
      <c r="Q29" s="34" t="str">
        <f t="shared" si="32"/>
        <v>N/A</v>
      </c>
      <c r="R29" s="8"/>
      <c r="S29" s="27"/>
    </row>
    <row r="30" spans="1:19" ht="15" customHeight="1" x14ac:dyDescent="0.2">
      <c r="A30" s="25" t="s">
        <v>43</v>
      </c>
      <c r="B30" s="35" t="str">
        <f>IF(B24=0,"N/A",IF(B25=0,1,MIN($B29:$C29)/B29))</f>
        <v>N/A</v>
      </c>
      <c r="C30" s="35" t="str">
        <f>IF(C24=0,"N/A",IF(C29=0,1,MIN($B29:$C29)/C29))</f>
        <v>N/A</v>
      </c>
      <c r="D30" s="34" t="str">
        <f>IF(($B24+$C24)=0,"N/A",IF(D24=0,"N/A",IF(D24/($B24+$C24)&lt;0.02,"N/A",IF(D25=0,1, MIN($D29:$Q29)/D29))))</f>
        <v>N/A</v>
      </c>
      <c r="E30" s="34" t="str">
        <f t="shared" ref="E30:Q30" si="33">IF(($B24+$C24)=0,"N/A",IF(E24=0,"N/A",IF(E24/($B24+$C24)&lt;0.02,"N/A",IF(E25=0,1, MIN($D29:$Q29)/E29))))</f>
        <v>N/A</v>
      </c>
      <c r="F30" s="34" t="str">
        <f t="shared" si="33"/>
        <v>N/A</v>
      </c>
      <c r="G30" s="34" t="str">
        <f t="shared" si="33"/>
        <v>N/A</v>
      </c>
      <c r="H30" s="34" t="str">
        <f t="shared" si="33"/>
        <v>N/A</v>
      </c>
      <c r="I30" s="34" t="str">
        <f t="shared" si="33"/>
        <v>N/A</v>
      </c>
      <c r="J30" s="34" t="str">
        <f t="shared" si="33"/>
        <v>N/A</v>
      </c>
      <c r="K30" s="34" t="str">
        <f t="shared" si="33"/>
        <v>N/A</v>
      </c>
      <c r="L30" s="34" t="str">
        <f t="shared" si="33"/>
        <v>N/A</v>
      </c>
      <c r="M30" s="34" t="str">
        <f t="shared" si="33"/>
        <v>N/A</v>
      </c>
      <c r="N30" s="34" t="str">
        <f t="shared" si="33"/>
        <v>N/A</v>
      </c>
      <c r="O30" s="34" t="str">
        <f t="shared" si="33"/>
        <v>N/A</v>
      </c>
      <c r="P30" s="34" t="str">
        <f t="shared" si="33"/>
        <v>N/A</v>
      </c>
      <c r="Q30" s="34" t="str">
        <f t="shared" si="33"/>
        <v>N/A</v>
      </c>
      <c r="R30" s="8"/>
      <c r="S30" s="22"/>
    </row>
    <row r="31" spans="1:19" ht="15" customHeight="1" x14ac:dyDescent="0.25">
      <c r="A31" s="25" t="s">
        <v>18</v>
      </c>
      <c r="B31" s="36" t="str">
        <f>IF(B24=0,"N/A",IF(AND(B28&lt;0.8,B30&lt;0.8),"Yes","No"))</f>
        <v>N/A</v>
      </c>
      <c r="C31" s="36" t="str">
        <f>IF(C24=0,"N/A",IF(AND(C28&lt;0.8,C30&lt;0.8),"Yes","No"))</f>
        <v>N/A</v>
      </c>
      <c r="D31" s="36" t="str">
        <f>IF(D24=0,"N/A",IF(D24/($B24+$C24)&lt;0.02,"N/A",IF(AND(D28&lt;0.8,D30&lt;0.8),"Yes","No")))</f>
        <v>N/A</v>
      </c>
      <c r="E31" s="36" t="str">
        <f t="shared" ref="E31" si="34">IF(E24=0,"N/A",IF(E24/($B24+$C24)&lt;0.02,"N/A",IF(AND(E28&lt;0.8,E30&lt;0.8),"Yes","No")))</f>
        <v>N/A</v>
      </c>
      <c r="F31" s="36" t="str">
        <f t="shared" ref="F31" si="35">IF(F24=0,"N/A",IF(F24/($B24+$C24)&lt;0.02,"N/A",IF(AND(F28&lt;0.8,F30&lt;0.8),"Yes","No")))</f>
        <v>N/A</v>
      </c>
      <c r="G31" s="36" t="str">
        <f t="shared" ref="G31" si="36">IF(G24=0,"N/A",IF(G24/($B24+$C24)&lt;0.02,"N/A",IF(AND(G28&lt;0.8,G30&lt;0.8),"Yes","No")))</f>
        <v>N/A</v>
      </c>
      <c r="H31" s="36" t="str">
        <f t="shared" ref="H31" si="37">IF(H24=0,"N/A",IF(H24/($B24+$C24)&lt;0.02,"N/A",IF(AND(H28&lt;0.8,H30&lt;0.8),"Yes","No")))</f>
        <v>N/A</v>
      </c>
      <c r="I31" s="36" t="str">
        <f t="shared" ref="I31" si="38">IF(I24=0,"N/A",IF(I24/($B24+$C24)&lt;0.02,"N/A",IF(AND(I28&lt;0.8,I30&lt;0.8),"Yes","No")))</f>
        <v>N/A</v>
      </c>
      <c r="J31" s="36" t="str">
        <f t="shared" ref="J31" si="39">IF(J24=0,"N/A",IF(J24/($B24+$C24)&lt;0.02,"N/A",IF(AND(J28&lt;0.8,J30&lt;0.8),"Yes","No")))</f>
        <v>N/A</v>
      </c>
      <c r="K31" s="36" t="str">
        <f t="shared" ref="K31" si="40">IF(K24=0,"N/A",IF(K24/($B24+$C24)&lt;0.02,"N/A",IF(AND(K28&lt;0.8,K30&lt;0.8),"Yes","No")))</f>
        <v>N/A</v>
      </c>
      <c r="L31" s="36" t="str">
        <f t="shared" ref="L31" si="41">IF(L24=0,"N/A",IF(L24/($B24+$C24)&lt;0.02,"N/A",IF(AND(L28&lt;0.8,L30&lt;0.8),"Yes","No")))</f>
        <v>N/A</v>
      </c>
      <c r="M31" s="36" t="str">
        <f t="shared" ref="M31" si="42">IF(M24=0,"N/A",IF(M24/($B24+$C24)&lt;0.02,"N/A",IF(AND(M28&lt;0.8,M30&lt;0.8),"Yes","No")))</f>
        <v>N/A</v>
      </c>
      <c r="N31" s="36" t="str">
        <f t="shared" ref="N31" si="43">IF(N24=0,"N/A",IF(N24/($B24+$C24)&lt;0.02,"N/A",IF(AND(N28&lt;0.8,N30&lt;0.8),"Yes","No")))</f>
        <v>N/A</v>
      </c>
      <c r="O31" s="36" t="str">
        <f t="shared" ref="O31" si="44">IF(O24=0,"N/A",IF(O24/($B24+$C24)&lt;0.02,"N/A",IF(AND(O28&lt;0.8,O30&lt;0.8),"Yes","No")))</f>
        <v>N/A</v>
      </c>
      <c r="P31" s="36" t="str">
        <f t="shared" ref="P31" si="45">IF(P24=0,"N/A",IF(P24/($B24+$C24)&lt;0.02,"N/A",IF(AND(P28&lt;0.8,P30&lt;0.8),"Yes","No")))</f>
        <v>N/A</v>
      </c>
      <c r="Q31" s="36" t="str">
        <f t="shared" ref="Q31" si="46">IF(Q24=0,"N/A",IF(Q24/($B24+$C24)&lt;0.02,"N/A",IF(AND(Q28&lt;0.8,Q30&lt;0.8),"Yes","No")))</f>
        <v>N/A</v>
      </c>
      <c r="R31" s="26"/>
      <c r="S31" s="22"/>
    </row>
    <row r="32" spans="1:19" ht="10.15" customHeight="1" x14ac:dyDescent="0.2">
      <c r="A32" s="12"/>
      <c r="B32" s="16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/>
    </row>
    <row r="33" spans="1:19" ht="15.75" x14ac:dyDescent="0.25">
      <c r="A33" s="45" t="s">
        <v>39</v>
      </c>
      <c r="B33" s="9"/>
      <c r="C33" s="2"/>
      <c r="D33" s="2"/>
      <c r="E33" s="3"/>
      <c r="F33" s="3"/>
      <c r="G33" s="3"/>
      <c r="H33" s="3"/>
      <c r="I33" s="3"/>
      <c r="J33" s="3"/>
      <c r="K33" s="18"/>
      <c r="L33" s="3"/>
      <c r="M33" s="3"/>
      <c r="N33" s="3"/>
      <c r="O33" s="3"/>
      <c r="P33" s="3"/>
      <c r="Q33" s="3"/>
    </row>
    <row r="34" spans="1:19" ht="15" customHeight="1" x14ac:dyDescent="0.25">
      <c r="A34" s="37" t="s">
        <v>8</v>
      </c>
      <c r="B34" s="32">
        <f t="shared" ref="B34:B35" si="47">D34+F34+H34+J34+L34+N34+P34</f>
        <v>0</v>
      </c>
      <c r="C34" s="32">
        <f t="shared" ref="C34:C35" si="48">E34+G34+I34+K34+M34+O34+Q34</f>
        <v>0</v>
      </c>
      <c r="D34" s="15"/>
      <c r="E34" s="15"/>
      <c r="F34" s="15"/>
      <c r="G34" s="15"/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5">
        <v>0</v>
      </c>
      <c r="R34" s="26" t="s">
        <v>10</v>
      </c>
      <c r="S34" s="27"/>
    </row>
    <row r="35" spans="1:19" ht="15.75" x14ac:dyDescent="0.25">
      <c r="A35" s="37" t="s">
        <v>20</v>
      </c>
      <c r="B35" s="32">
        <f t="shared" si="47"/>
        <v>0</v>
      </c>
      <c r="C35" s="32">
        <f t="shared" si="48"/>
        <v>0</v>
      </c>
      <c r="D35" s="15"/>
      <c r="E35" s="15"/>
      <c r="F35" s="15"/>
      <c r="G35" s="15"/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26" t="s">
        <v>10</v>
      </c>
      <c r="S35" s="22"/>
    </row>
    <row r="36" spans="1:19" ht="15.75" hidden="1" x14ac:dyDescent="0.25">
      <c r="A36" s="37" t="s">
        <v>46</v>
      </c>
      <c r="B36" s="52">
        <f>B34-B35</f>
        <v>0</v>
      </c>
      <c r="C36" s="52">
        <f t="shared" ref="C36:Q36" si="49">C34-C35</f>
        <v>0</v>
      </c>
      <c r="D36" s="52">
        <f t="shared" si="49"/>
        <v>0</v>
      </c>
      <c r="E36" s="52">
        <f t="shared" si="49"/>
        <v>0</v>
      </c>
      <c r="F36" s="52">
        <f t="shared" si="49"/>
        <v>0</v>
      </c>
      <c r="G36" s="52">
        <f t="shared" si="49"/>
        <v>0</v>
      </c>
      <c r="H36" s="52">
        <f t="shared" si="49"/>
        <v>0</v>
      </c>
      <c r="I36" s="52">
        <f t="shared" si="49"/>
        <v>0</v>
      </c>
      <c r="J36" s="52">
        <f t="shared" si="49"/>
        <v>0</v>
      </c>
      <c r="K36" s="52">
        <f t="shared" si="49"/>
        <v>0</v>
      </c>
      <c r="L36" s="52">
        <f t="shared" si="49"/>
        <v>0</v>
      </c>
      <c r="M36" s="52">
        <f t="shared" si="49"/>
        <v>0</v>
      </c>
      <c r="N36" s="52">
        <f t="shared" si="49"/>
        <v>0</v>
      </c>
      <c r="O36" s="52">
        <f t="shared" si="49"/>
        <v>0</v>
      </c>
      <c r="P36" s="52">
        <f t="shared" si="49"/>
        <v>0</v>
      </c>
      <c r="Q36" s="52">
        <f t="shared" si="49"/>
        <v>0</v>
      </c>
      <c r="R36" s="26"/>
      <c r="S36" s="22"/>
    </row>
    <row r="37" spans="1:19" ht="15.75" hidden="1" x14ac:dyDescent="0.25">
      <c r="A37" s="37" t="s">
        <v>45</v>
      </c>
      <c r="B37" s="34">
        <f>IF(B36&lt;&gt;0,B36/B34,0)</f>
        <v>0</v>
      </c>
      <c r="C37" s="34">
        <f>IF(C36&lt;&gt;0,C36/C34,0)</f>
        <v>0</v>
      </c>
      <c r="D37" s="34" t="e">
        <f>IF(D34/($B34+$C34)&lt;0.02,"N/A",IF(D36&lt;&gt;0,D36/D34,0))</f>
        <v>#DIV/0!</v>
      </c>
      <c r="E37" s="34" t="e">
        <f t="shared" ref="E37:Q37" si="50">IF(E34/($B34+$C34)&lt;0.02,"N/A",IF(E36&lt;&gt;0,E36/E34,0))</f>
        <v>#DIV/0!</v>
      </c>
      <c r="F37" s="34" t="e">
        <f t="shared" si="50"/>
        <v>#DIV/0!</v>
      </c>
      <c r="G37" s="34" t="e">
        <f t="shared" si="50"/>
        <v>#DIV/0!</v>
      </c>
      <c r="H37" s="34" t="e">
        <f t="shared" si="50"/>
        <v>#DIV/0!</v>
      </c>
      <c r="I37" s="34" t="e">
        <f t="shared" si="50"/>
        <v>#DIV/0!</v>
      </c>
      <c r="J37" s="34" t="e">
        <f t="shared" si="50"/>
        <v>#DIV/0!</v>
      </c>
      <c r="K37" s="34" t="e">
        <f t="shared" si="50"/>
        <v>#DIV/0!</v>
      </c>
      <c r="L37" s="34" t="e">
        <f t="shared" si="50"/>
        <v>#DIV/0!</v>
      </c>
      <c r="M37" s="34" t="e">
        <f t="shared" si="50"/>
        <v>#DIV/0!</v>
      </c>
      <c r="N37" s="34" t="e">
        <f t="shared" si="50"/>
        <v>#DIV/0!</v>
      </c>
      <c r="O37" s="34" t="e">
        <f t="shared" si="50"/>
        <v>#DIV/0!</v>
      </c>
      <c r="P37" s="34" t="e">
        <f t="shared" si="50"/>
        <v>#DIV/0!</v>
      </c>
      <c r="Q37" s="34" t="e">
        <f t="shared" si="50"/>
        <v>#DIV/0!</v>
      </c>
      <c r="R37" s="26"/>
      <c r="S37" s="22"/>
    </row>
    <row r="38" spans="1:19" ht="15.75" hidden="1" x14ac:dyDescent="0.25">
      <c r="A38" s="37" t="s">
        <v>17</v>
      </c>
      <c r="B38" s="35" t="str">
        <f>IF(B34=0,"N/A",IF(B37=0,"N/A",B37/MAX($B37:$C37)))</f>
        <v>N/A</v>
      </c>
      <c r="C38" s="35" t="str">
        <f>IF(C34=0,"N/A",IF(C37=0,"N/A",C37/MAX($B37:$C37)))</f>
        <v>N/A</v>
      </c>
      <c r="D38" s="34" t="str">
        <f>IF(($B36+$C36)=0,"N/A",IF(D34=0,"N/A",IF(D34/($B34+$C34)&lt;0.02,"N/A",D37/MAX($D37:$Q37))))</f>
        <v>N/A</v>
      </c>
      <c r="E38" s="34" t="str">
        <f t="shared" ref="E38:Q38" si="51">IF(($B36+$C36)=0,"N/A",IF(E34=0,"N/A",IF(E34/($B34+$C34)&lt;0.02,"N/A",E37/MAX($D37:$Q37))))</f>
        <v>N/A</v>
      </c>
      <c r="F38" s="34" t="str">
        <f t="shared" si="51"/>
        <v>N/A</v>
      </c>
      <c r="G38" s="34" t="str">
        <f t="shared" si="51"/>
        <v>N/A</v>
      </c>
      <c r="H38" s="34" t="str">
        <f t="shared" si="51"/>
        <v>N/A</v>
      </c>
      <c r="I38" s="34" t="str">
        <f t="shared" si="51"/>
        <v>N/A</v>
      </c>
      <c r="J38" s="34" t="str">
        <f t="shared" si="51"/>
        <v>N/A</v>
      </c>
      <c r="K38" s="34" t="str">
        <f t="shared" si="51"/>
        <v>N/A</v>
      </c>
      <c r="L38" s="34" t="str">
        <f t="shared" si="51"/>
        <v>N/A</v>
      </c>
      <c r="M38" s="34" t="str">
        <f t="shared" si="51"/>
        <v>N/A</v>
      </c>
      <c r="N38" s="34" t="str">
        <f t="shared" si="51"/>
        <v>N/A</v>
      </c>
      <c r="O38" s="34" t="str">
        <f t="shared" si="51"/>
        <v>N/A</v>
      </c>
      <c r="P38" s="34" t="str">
        <f t="shared" si="51"/>
        <v>N/A</v>
      </c>
      <c r="Q38" s="34" t="str">
        <f t="shared" si="51"/>
        <v>N/A</v>
      </c>
      <c r="R38" s="26"/>
      <c r="S38" s="22"/>
    </row>
    <row r="39" spans="1:19" ht="15" customHeight="1" x14ac:dyDescent="0.25">
      <c r="A39" s="25" t="s">
        <v>44</v>
      </c>
      <c r="B39" s="34" t="str">
        <f>IF(B34=0,"N/A",IF(B34&lt;&gt;0,B35/B34,0))</f>
        <v>N/A</v>
      </c>
      <c r="C39" s="34" t="str">
        <f>IF(C34=0,"N/A",IF(C34&lt;&gt;0,C35/C34,0))</f>
        <v>N/A</v>
      </c>
      <c r="D39" s="34" t="str">
        <f>IF(D34=0,"N/A",IF(D34/($B34+$C34)&lt;0.02,"N/A",IF(D34&lt;&gt;0,D35/D34,0)))</f>
        <v>N/A</v>
      </c>
      <c r="E39" s="34" t="str">
        <f t="shared" ref="E39:Q39" si="52">IF(E34=0,"N/A",IF(E34/($B34+$C34)&lt;0.02,"N/A",IF(E34&lt;&gt;0,E35/E34,0)))</f>
        <v>N/A</v>
      </c>
      <c r="F39" s="34" t="str">
        <f t="shared" si="52"/>
        <v>N/A</v>
      </c>
      <c r="G39" s="34" t="str">
        <f t="shared" si="52"/>
        <v>N/A</v>
      </c>
      <c r="H39" s="34" t="str">
        <f t="shared" si="52"/>
        <v>N/A</v>
      </c>
      <c r="I39" s="34" t="str">
        <f t="shared" si="52"/>
        <v>N/A</v>
      </c>
      <c r="J39" s="34" t="str">
        <f t="shared" si="52"/>
        <v>N/A</v>
      </c>
      <c r="K39" s="34" t="str">
        <f t="shared" si="52"/>
        <v>N/A</v>
      </c>
      <c r="L39" s="34" t="str">
        <f t="shared" si="52"/>
        <v>N/A</v>
      </c>
      <c r="M39" s="34" t="str">
        <f t="shared" si="52"/>
        <v>N/A</v>
      </c>
      <c r="N39" s="34" t="str">
        <f t="shared" si="52"/>
        <v>N/A</v>
      </c>
      <c r="O39" s="34" t="str">
        <f t="shared" si="52"/>
        <v>N/A</v>
      </c>
      <c r="P39" s="34" t="str">
        <f t="shared" si="52"/>
        <v>N/A</v>
      </c>
      <c r="Q39" s="34" t="str">
        <f t="shared" si="52"/>
        <v>N/A</v>
      </c>
      <c r="R39" s="8"/>
      <c r="S39" s="27"/>
    </row>
    <row r="40" spans="1:19" ht="15" customHeight="1" x14ac:dyDescent="0.2">
      <c r="A40" s="25" t="s">
        <v>43</v>
      </c>
      <c r="B40" s="35" t="str">
        <f>IF(B34=0,"N/A",IF(B35=0,1,MIN($B39:$C39)/B39))</f>
        <v>N/A</v>
      </c>
      <c r="C40" s="35" t="str">
        <f>IF(C34=0,"N/A",IF(C39=0,1,MIN($B39:$C39)/C39))</f>
        <v>N/A</v>
      </c>
      <c r="D40" s="34" t="str">
        <f>IF(($B34+$C34)=0,"N/A",IF(D34=0,"N/A",IF(D34/($B34+$C34)&lt;0.02,"N/A",IF(D35=0,1, MIN($D39:$Q39)/D39))))</f>
        <v>N/A</v>
      </c>
      <c r="E40" s="34" t="str">
        <f t="shared" ref="E40:Q40" si="53">IF(($B34+$C34)=0,"N/A",IF(E34=0,"N/A",IF(E34/($B34+$C34)&lt;0.02,"N/A",IF(E35=0,1, MIN($D39:$Q39)/E39))))</f>
        <v>N/A</v>
      </c>
      <c r="F40" s="34" t="str">
        <f t="shared" si="53"/>
        <v>N/A</v>
      </c>
      <c r="G40" s="34" t="str">
        <f t="shared" si="53"/>
        <v>N/A</v>
      </c>
      <c r="H40" s="34" t="str">
        <f t="shared" si="53"/>
        <v>N/A</v>
      </c>
      <c r="I40" s="34" t="str">
        <f t="shared" si="53"/>
        <v>N/A</v>
      </c>
      <c r="J40" s="34" t="str">
        <f t="shared" si="53"/>
        <v>N/A</v>
      </c>
      <c r="K40" s="34" t="str">
        <f t="shared" si="53"/>
        <v>N/A</v>
      </c>
      <c r="L40" s="34" t="str">
        <f t="shared" si="53"/>
        <v>N/A</v>
      </c>
      <c r="M40" s="34" t="str">
        <f t="shared" si="53"/>
        <v>N/A</v>
      </c>
      <c r="N40" s="34" t="str">
        <f t="shared" si="53"/>
        <v>N/A</v>
      </c>
      <c r="O40" s="34" t="str">
        <f t="shared" si="53"/>
        <v>N/A</v>
      </c>
      <c r="P40" s="34" t="str">
        <f t="shared" si="53"/>
        <v>N/A</v>
      </c>
      <c r="Q40" s="34" t="str">
        <f t="shared" si="53"/>
        <v>N/A</v>
      </c>
      <c r="R40" s="8"/>
      <c r="S40" s="22"/>
    </row>
    <row r="41" spans="1:19" ht="15" customHeight="1" x14ac:dyDescent="0.25">
      <c r="A41" s="25" t="s">
        <v>18</v>
      </c>
      <c r="B41" s="36" t="str">
        <f>IF(B34=0,"N/A",IF(AND(B38&lt;0.8,B40&lt;0.8),"Yes","No"))</f>
        <v>N/A</v>
      </c>
      <c r="C41" s="36" t="str">
        <f>IF(C34=0,"N/A",IF(AND(C38&lt;0.8,C40&lt;0.8),"Yes","No"))</f>
        <v>N/A</v>
      </c>
      <c r="D41" s="36" t="str">
        <f>IF(D34=0,"N/A",IF(D34/($B34+$C34)&lt;0.02,"N/A",IF(AND(D38&lt;0.8,D40&lt;0.8),"Yes","No")))</f>
        <v>N/A</v>
      </c>
      <c r="E41" s="36" t="str">
        <f t="shared" ref="E41" si="54">IF(E34=0,"N/A",IF(E34/($B34+$C34)&lt;0.02,"N/A",IF(AND(E38&lt;0.8,E40&lt;0.8),"Yes","No")))</f>
        <v>N/A</v>
      </c>
      <c r="F41" s="36" t="str">
        <f t="shared" ref="F41" si="55">IF(F34=0,"N/A",IF(F34/($B34+$C34)&lt;0.02,"N/A",IF(AND(F38&lt;0.8,F40&lt;0.8),"Yes","No")))</f>
        <v>N/A</v>
      </c>
      <c r="G41" s="36" t="str">
        <f t="shared" ref="G41" si="56">IF(G34=0,"N/A",IF(G34/($B34+$C34)&lt;0.02,"N/A",IF(AND(G38&lt;0.8,G40&lt;0.8),"Yes","No")))</f>
        <v>N/A</v>
      </c>
      <c r="H41" s="36" t="str">
        <f t="shared" ref="H41" si="57">IF(H34=0,"N/A",IF(H34/($B34+$C34)&lt;0.02,"N/A",IF(AND(H38&lt;0.8,H40&lt;0.8),"Yes","No")))</f>
        <v>N/A</v>
      </c>
      <c r="I41" s="36" t="str">
        <f t="shared" ref="I41" si="58">IF(I34=0,"N/A",IF(I34/($B34+$C34)&lt;0.02,"N/A",IF(AND(I38&lt;0.8,I40&lt;0.8),"Yes","No")))</f>
        <v>N/A</v>
      </c>
      <c r="J41" s="36" t="str">
        <f t="shared" ref="J41" si="59">IF(J34=0,"N/A",IF(J34/($B34+$C34)&lt;0.02,"N/A",IF(AND(J38&lt;0.8,J40&lt;0.8),"Yes","No")))</f>
        <v>N/A</v>
      </c>
      <c r="K41" s="36" t="str">
        <f t="shared" ref="K41" si="60">IF(K34=0,"N/A",IF(K34/($B34+$C34)&lt;0.02,"N/A",IF(AND(K38&lt;0.8,K40&lt;0.8),"Yes","No")))</f>
        <v>N/A</v>
      </c>
      <c r="L41" s="36" t="str">
        <f t="shared" ref="L41" si="61">IF(L34=0,"N/A",IF(L34/($B34+$C34)&lt;0.02,"N/A",IF(AND(L38&lt;0.8,L40&lt;0.8),"Yes","No")))</f>
        <v>N/A</v>
      </c>
      <c r="M41" s="36" t="str">
        <f t="shared" ref="M41" si="62">IF(M34=0,"N/A",IF(M34/($B34+$C34)&lt;0.02,"N/A",IF(AND(M38&lt;0.8,M40&lt;0.8),"Yes","No")))</f>
        <v>N/A</v>
      </c>
      <c r="N41" s="36" t="str">
        <f t="shared" ref="N41" si="63">IF(N34=0,"N/A",IF(N34/($B34+$C34)&lt;0.02,"N/A",IF(AND(N38&lt;0.8,N40&lt;0.8),"Yes","No")))</f>
        <v>N/A</v>
      </c>
      <c r="O41" s="36" t="str">
        <f t="shared" ref="O41" si="64">IF(O34=0,"N/A",IF(O34/($B34+$C34)&lt;0.02,"N/A",IF(AND(O38&lt;0.8,O40&lt;0.8),"Yes","No")))</f>
        <v>N/A</v>
      </c>
      <c r="P41" s="36" t="str">
        <f t="shared" ref="P41" si="65">IF(P34=0,"N/A",IF(P34/($B34+$C34)&lt;0.02,"N/A",IF(AND(P38&lt;0.8,P40&lt;0.8),"Yes","No")))</f>
        <v>N/A</v>
      </c>
      <c r="Q41" s="36" t="str">
        <f t="shared" ref="Q41" si="66">IF(Q34=0,"N/A",IF(Q34/($B34+$C34)&lt;0.02,"N/A",IF(AND(Q38&lt;0.8,Q40&lt;0.8),"Yes","No")))</f>
        <v>N/A</v>
      </c>
      <c r="R41" s="26"/>
      <c r="S41" s="22"/>
    </row>
    <row r="42" spans="1:19" ht="10.15" customHeight="1" x14ac:dyDescent="0.2">
      <c r="A42" s="12"/>
      <c r="B42" s="16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4"/>
    </row>
    <row r="43" spans="1:19" ht="15.75" x14ac:dyDescent="0.25">
      <c r="A43" s="45" t="s">
        <v>41</v>
      </c>
      <c r="B43" s="9"/>
      <c r="C43" s="2"/>
      <c r="D43" s="2"/>
      <c r="E43" s="3"/>
      <c r="F43" s="3"/>
      <c r="G43" s="3"/>
      <c r="H43" s="3"/>
      <c r="I43" s="3"/>
      <c r="J43" s="3"/>
      <c r="K43" s="18"/>
      <c r="L43" s="3"/>
      <c r="M43" s="3"/>
      <c r="N43" s="3"/>
      <c r="O43" s="3"/>
      <c r="P43" s="3"/>
      <c r="Q43" s="3"/>
    </row>
    <row r="44" spans="1:19" ht="15" customHeight="1" x14ac:dyDescent="0.25">
      <c r="A44" s="37" t="s">
        <v>8</v>
      </c>
      <c r="B44" s="32">
        <f t="shared" ref="B44:B45" si="67">D44+F44+H44+J44+L44+N44+P44</f>
        <v>0</v>
      </c>
      <c r="C44" s="32">
        <f t="shared" ref="C44:C45" si="68">E44+G44+I44+K44+M44+O44+Q44</f>
        <v>0</v>
      </c>
      <c r="D44" s="15"/>
      <c r="E44" s="15"/>
      <c r="F44" s="15"/>
      <c r="G44" s="15"/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26" t="s">
        <v>10</v>
      </c>
      <c r="S44" s="27"/>
    </row>
    <row r="45" spans="1:19" ht="15.75" x14ac:dyDescent="0.25">
      <c r="A45" s="37" t="s">
        <v>20</v>
      </c>
      <c r="B45" s="32">
        <f t="shared" si="67"/>
        <v>0</v>
      </c>
      <c r="C45" s="32">
        <f t="shared" si="68"/>
        <v>0</v>
      </c>
      <c r="D45" s="15"/>
      <c r="E45" s="15"/>
      <c r="F45" s="15"/>
      <c r="G45" s="15"/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26" t="s">
        <v>10</v>
      </c>
      <c r="S45" s="22"/>
    </row>
    <row r="46" spans="1:19" ht="15.75" hidden="1" x14ac:dyDescent="0.25">
      <c r="A46" s="37" t="s">
        <v>46</v>
      </c>
      <c r="B46" s="52">
        <f>B44-B45</f>
        <v>0</v>
      </c>
      <c r="C46" s="52">
        <f t="shared" ref="C46:Q46" si="69">C44-C45</f>
        <v>0</v>
      </c>
      <c r="D46" s="52">
        <f t="shared" si="69"/>
        <v>0</v>
      </c>
      <c r="E46" s="52">
        <f t="shared" si="69"/>
        <v>0</v>
      </c>
      <c r="F46" s="52">
        <f t="shared" si="69"/>
        <v>0</v>
      </c>
      <c r="G46" s="52">
        <f t="shared" si="69"/>
        <v>0</v>
      </c>
      <c r="H46" s="52">
        <f t="shared" si="69"/>
        <v>0</v>
      </c>
      <c r="I46" s="52">
        <f t="shared" si="69"/>
        <v>0</v>
      </c>
      <c r="J46" s="52">
        <f t="shared" si="69"/>
        <v>0</v>
      </c>
      <c r="K46" s="52">
        <f t="shared" si="69"/>
        <v>0</v>
      </c>
      <c r="L46" s="52">
        <f t="shared" si="69"/>
        <v>0</v>
      </c>
      <c r="M46" s="52">
        <f t="shared" si="69"/>
        <v>0</v>
      </c>
      <c r="N46" s="52">
        <f t="shared" si="69"/>
        <v>0</v>
      </c>
      <c r="O46" s="52">
        <f t="shared" si="69"/>
        <v>0</v>
      </c>
      <c r="P46" s="52">
        <f t="shared" si="69"/>
        <v>0</v>
      </c>
      <c r="Q46" s="52">
        <f t="shared" si="69"/>
        <v>0</v>
      </c>
      <c r="R46" s="26"/>
      <c r="S46" s="22"/>
    </row>
    <row r="47" spans="1:19" ht="15.75" hidden="1" x14ac:dyDescent="0.25">
      <c r="A47" s="37" t="s">
        <v>45</v>
      </c>
      <c r="B47" s="34">
        <f>IF(B46&lt;&gt;0,B46/B44,0)</f>
        <v>0</v>
      </c>
      <c r="C47" s="34">
        <f>IF(C46&lt;&gt;0,C46/C44,0)</f>
        <v>0</v>
      </c>
      <c r="D47" s="34" t="e">
        <f>IF(D44/($B44+$C44)&lt;0.02,"N/A",IF(D46&lt;&gt;0,D46/D44,0))</f>
        <v>#DIV/0!</v>
      </c>
      <c r="E47" s="34" t="e">
        <f t="shared" ref="E47:Q47" si="70">IF(E44/($B44+$C44)&lt;0.02,"N/A",IF(E46&lt;&gt;0,E46/E44,0))</f>
        <v>#DIV/0!</v>
      </c>
      <c r="F47" s="34" t="e">
        <f t="shared" si="70"/>
        <v>#DIV/0!</v>
      </c>
      <c r="G47" s="34" t="e">
        <f t="shared" si="70"/>
        <v>#DIV/0!</v>
      </c>
      <c r="H47" s="34" t="e">
        <f t="shared" si="70"/>
        <v>#DIV/0!</v>
      </c>
      <c r="I47" s="34" t="e">
        <f t="shared" si="70"/>
        <v>#DIV/0!</v>
      </c>
      <c r="J47" s="34" t="e">
        <f t="shared" si="70"/>
        <v>#DIV/0!</v>
      </c>
      <c r="K47" s="34" t="e">
        <f t="shared" si="70"/>
        <v>#DIV/0!</v>
      </c>
      <c r="L47" s="34" t="e">
        <f t="shared" si="70"/>
        <v>#DIV/0!</v>
      </c>
      <c r="M47" s="34" t="e">
        <f t="shared" si="70"/>
        <v>#DIV/0!</v>
      </c>
      <c r="N47" s="34" t="e">
        <f t="shared" si="70"/>
        <v>#DIV/0!</v>
      </c>
      <c r="O47" s="34" t="e">
        <f t="shared" si="70"/>
        <v>#DIV/0!</v>
      </c>
      <c r="P47" s="34" t="e">
        <f t="shared" si="70"/>
        <v>#DIV/0!</v>
      </c>
      <c r="Q47" s="34" t="e">
        <f t="shared" si="70"/>
        <v>#DIV/0!</v>
      </c>
      <c r="R47" s="26"/>
      <c r="S47" s="22"/>
    </row>
    <row r="48" spans="1:19" ht="15.75" hidden="1" x14ac:dyDescent="0.25">
      <c r="A48" s="37" t="s">
        <v>17</v>
      </c>
      <c r="B48" s="35" t="str">
        <f>IF(B44=0,"N/A",IF(B47=0,"N/A",B47/MAX($B47:$C47)))</f>
        <v>N/A</v>
      </c>
      <c r="C48" s="35" t="str">
        <f>IF(C44=0,"N/A",IF(C47=0,"N/A",C47/MAX($B47:$C47)))</f>
        <v>N/A</v>
      </c>
      <c r="D48" s="34" t="str">
        <f>IF(($B46+$C46)=0,"N/A",IF(D44=0,"N/A",IF(D44/($B44+$C44)&lt;0.02,"N/A",D47/MAX($D47:$Q47))))</f>
        <v>N/A</v>
      </c>
      <c r="E48" s="34" t="str">
        <f t="shared" ref="E48:Q48" si="71">IF(($B46+$C46)=0,"N/A",IF(E44=0,"N/A",IF(E44/($B44+$C44)&lt;0.02,"N/A",E47/MAX($D47:$Q47))))</f>
        <v>N/A</v>
      </c>
      <c r="F48" s="34" t="str">
        <f t="shared" si="71"/>
        <v>N/A</v>
      </c>
      <c r="G48" s="34" t="str">
        <f t="shared" si="71"/>
        <v>N/A</v>
      </c>
      <c r="H48" s="34" t="str">
        <f t="shared" si="71"/>
        <v>N/A</v>
      </c>
      <c r="I48" s="34" t="str">
        <f t="shared" si="71"/>
        <v>N/A</v>
      </c>
      <c r="J48" s="34" t="str">
        <f t="shared" si="71"/>
        <v>N/A</v>
      </c>
      <c r="K48" s="34" t="str">
        <f t="shared" si="71"/>
        <v>N/A</v>
      </c>
      <c r="L48" s="34" t="str">
        <f t="shared" si="71"/>
        <v>N/A</v>
      </c>
      <c r="M48" s="34" t="str">
        <f t="shared" si="71"/>
        <v>N/A</v>
      </c>
      <c r="N48" s="34" t="str">
        <f t="shared" si="71"/>
        <v>N/A</v>
      </c>
      <c r="O48" s="34" t="str">
        <f t="shared" si="71"/>
        <v>N/A</v>
      </c>
      <c r="P48" s="34" t="str">
        <f t="shared" si="71"/>
        <v>N/A</v>
      </c>
      <c r="Q48" s="34" t="str">
        <f t="shared" si="71"/>
        <v>N/A</v>
      </c>
      <c r="R48" s="26"/>
      <c r="S48" s="22"/>
    </row>
    <row r="49" spans="1:19" ht="15" customHeight="1" x14ac:dyDescent="0.25">
      <c r="A49" s="25" t="s">
        <v>44</v>
      </c>
      <c r="B49" s="34" t="str">
        <f>IF(B44=0,"N/A",IF(B44&lt;&gt;0,B45/B44,0))</f>
        <v>N/A</v>
      </c>
      <c r="C49" s="34" t="str">
        <f>IF(C44=0,"N/A",IF(C44&lt;&gt;0,C45/C44,0))</f>
        <v>N/A</v>
      </c>
      <c r="D49" s="34" t="str">
        <f>IF(D44=0,"N/A",IF(D44/($B44+$C44)&lt;0.02,"N/A",IF(D44&lt;&gt;0,D45/D44,0)))</f>
        <v>N/A</v>
      </c>
      <c r="E49" s="34" t="str">
        <f t="shared" ref="E49:Q49" si="72">IF(E44=0,"N/A",IF(E44/($B44+$C44)&lt;0.02,"N/A",IF(E44&lt;&gt;0,E45/E44,0)))</f>
        <v>N/A</v>
      </c>
      <c r="F49" s="34" t="str">
        <f t="shared" si="72"/>
        <v>N/A</v>
      </c>
      <c r="G49" s="34" t="str">
        <f t="shared" si="72"/>
        <v>N/A</v>
      </c>
      <c r="H49" s="34" t="str">
        <f t="shared" si="72"/>
        <v>N/A</v>
      </c>
      <c r="I49" s="34" t="str">
        <f t="shared" si="72"/>
        <v>N/A</v>
      </c>
      <c r="J49" s="34" t="str">
        <f t="shared" si="72"/>
        <v>N/A</v>
      </c>
      <c r="K49" s="34" t="str">
        <f t="shared" si="72"/>
        <v>N/A</v>
      </c>
      <c r="L49" s="34" t="str">
        <f t="shared" si="72"/>
        <v>N/A</v>
      </c>
      <c r="M49" s="34" t="str">
        <f t="shared" si="72"/>
        <v>N/A</v>
      </c>
      <c r="N49" s="34" t="str">
        <f t="shared" si="72"/>
        <v>N/A</v>
      </c>
      <c r="O49" s="34" t="str">
        <f t="shared" si="72"/>
        <v>N/A</v>
      </c>
      <c r="P49" s="34" t="str">
        <f t="shared" si="72"/>
        <v>N/A</v>
      </c>
      <c r="Q49" s="34" t="str">
        <f t="shared" si="72"/>
        <v>N/A</v>
      </c>
      <c r="R49" s="8"/>
      <c r="S49" s="27"/>
    </row>
    <row r="50" spans="1:19" ht="15" customHeight="1" x14ac:dyDescent="0.2">
      <c r="A50" s="25" t="s">
        <v>43</v>
      </c>
      <c r="B50" s="35" t="str">
        <f>IF(B44=0,"N/A",IF(B45=0,1,MIN($B49:$C49)/B49))</f>
        <v>N/A</v>
      </c>
      <c r="C50" s="35" t="str">
        <f>IF(C44=0,"N/A",IF(C49=0,1,MIN($B49:$C49)/C49))</f>
        <v>N/A</v>
      </c>
      <c r="D50" s="34" t="str">
        <f>IF(($B44+$C44)=0,"N/A",IF(D44=0,"N/A",IF(D44/($B44+$C44)&lt;0.02,"N/A",IF(D45=0,1, MIN($D49:$Q49)/D49))))</f>
        <v>N/A</v>
      </c>
      <c r="E50" s="34" t="str">
        <f t="shared" ref="E50:Q50" si="73">IF(($B44+$C44)=0,"N/A",IF(E44=0,"N/A",IF(E44/($B44+$C44)&lt;0.02,"N/A",IF(E45=0,1, MIN($D49:$Q49)/E49))))</f>
        <v>N/A</v>
      </c>
      <c r="F50" s="34" t="str">
        <f t="shared" si="73"/>
        <v>N/A</v>
      </c>
      <c r="G50" s="34" t="str">
        <f t="shared" si="73"/>
        <v>N/A</v>
      </c>
      <c r="H50" s="34" t="str">
        <f t="shared" si="73"/>
        <v>N/A</v>
      </c>
      <c r="I50" s="34" t="str">
        <f t="shared" si="73"/>
        <v>N/A</v>
      </c>
      <c r="J50" s="34" t="str">
        <f t="shared" si="73"/>
        <v>N/A</v>
      </c>
      <c r="K50" s="34" t="str">
        <f t="shared" si="73"/>
        <v>N/A</v>
      </c>
      <c r="L50" s="34" t="str">
        <f t="shared" si="73"/>
        <v>N/A</v>
      </c>
      <c r="M50" s="34" t="str">
        <f t="shared" si="73"/>
        <v>N/A</v>
      </c>
      <c r="N50" s="34" t="str">
        <f t="shared" si="73"/>
        <v>N/A</v>
      </c>
      <c r="O50" s="34" t="str">
        <f t="shared" si="73"/>
        <v>N/A</v>
      </c>
      <c r="P50" s="34" t="str">
        <f t="shared" si="73"/>
        <v>N/A</v>
      </c>
      <c r="Q50" s="34" t="str">
        <f t="shared" si="73"/>
        <v>N/A</v>
      </c>
      <c r="R50" s="8"/>
      <c r="S50" s="22"/>
    </row>
    <row r="51" spans="1:19" ht="15" customHeight="1" x14ac:dyDescent="0.25">
      <c r="A51" s="25" t="s">
        <v>18</v>
      </c>
      <c r="B51" s="36" t="str">
        <f>IF(B44=0,"N/A",IF(AND(B48&lt;0.8,B50&lt;0.8),"Yes","No"))</f>
        <v>N/A</v>
      </c>
      <c r="C51" s="36" t="str">
        <f>IF(C44=0,"N/A",IF(AND(C48&lt;0.8,C50&lt;0.8),"Yes","No"))</f>
        <v>N/A</v>
      </c>
      <c r="D51" s="36" t="str">
        <f>IF(D44=0,"N/A",IF(D44/($B44+$C44)&lt;0.02,"N/A",IF(AND(D48&lt;0.8,D50&lt;0.8),"Yes","No")))</f>
        <v>N/A</v>
      </c>
      <c r="E51" s="36" t="str">
        <f t="shared" ref="E51" si="74">IF(E44=0,"N/A",IF(E44/($B44+$C44)&lt;0.02,"N/A",IF(AND(E48&lt;0.8,E50&lt;0.8),"Yes","No")))</f>
        <v>N/A</v>
      </c>
      <c r="F51" s="36" t="str">
        <f t="shared" ref="F51" si="75">IF(F44=0,"N/A",IF(F44/($B44+$C44)&lt;0.02,"N/A",IF(AND(F48&lt;0.8,F50&lt;0.8),"Yes","No")))</f>
        <v>N/A</v>
      </c>
      <c r="G51" s="36" t="str">
        <f t="shared" ref="G51" si="76">IF(G44=0,"N/A",IF(G44/($B44+$C44)&lt;0.02,"N/A",IF(AND(G48&lt;0.8,G50&lt;0.8),"Yes","No")))</f>
        <v>N/A</v>
      </c>
      <c r="H51" s="36" t="str">
        <f t="shared" ref="H51" si="77">IF(H44=0,"N/A",IF(H44/($B44+$C44)&lt;0.02,"N/A",IF(AND(H48&lt;0.8,H50&lt;0.8),"Yes","No")))</f>
        <v>N/A</v>
      </c>
      <c r="I51" s="36" t="str">
        <f t="shared" ref="I51" si="78">IF(I44=0,"N/A",IF(I44/($B44+$C44)&lt;0.02,"N/A",IF(AND(I48&lt;0.8,I50&lt;0.8),"Yes","No")))</f>
        <v>N/A</v>
      </c>
      <c r="J51" s="36" t="str">
        <f t="shared" ref="J51" si="79">IF(J44=0,"N/A",IF(J44/($B44+$C44)&lt;0.02,"N/A",IF(AND(J48&lt;0.8,J50&lt;0.8),"Yes","No")))</f>
        <v>N/A</v>
      </c>
      <c r="K51" s="36" t="str">
        <f t="shared" ref="K51" si="80">IF(K44=0,"N/A",IF(K44/($B44+$C44)&lt;0.02,"N/A",IF(AND(K48&lt;0.8,K50&lt;0.8),"Yes","No")))</f>
        <v>N/A</v>
      </c>
      <c r="L51" s="36" t="str">
        <f t="shared" ref="L51" si="81">IF(L44=0,"N/A",IF(L44/($B44+$C44)&lt;0.02,"N/A",IF(AND(L48&lt;0.8,L50&lt;0.8),"Yes","No")))</f>
        <v>N/A</v>
      </c>
      <c r="M51" s="36" t="str">
        <f t="shared" ref="M51" si="82">IF(M44=0,"N/A",IF(M44/($B44+$C44)&lt;0.02,"N/A",IF(AND(M48&lt;0.8,M50&lt;0.8),"Yes","No")))</f>
        <v>N/A</v>
      </c>
      <c r="N51" s="36" t="str">
        <f t="shared" ref="N51" si="83">IF(N44=0,"N/A",IF(N44/($B44+$C44)&lt;0.02,"N/A",IF(AND(N48&lt;0.8,N50&lt;0.8),"Yes","No")))</f>
        <v>N/A</v>
      </c>
      <c r="O51" s="36" t="str">
        <f t="shared" ref="O51" si="84">IF(O44=0,"N/A",IF(O44/($B44+$C44)&lt;0.02,"N/A",IF(AND(O48&lt;0.8,O50&lt;0.8),"Yes","No")))</f>
        <v>N/A</v>
      </c>
      <c r="P51" s="36" t="str">
        <f t="shared" ref="P51" si="85">IF(P44=0,"N/A",IF(P44/($B44+$C44)&lt;0.02,"N/A",IF(AND(P48&lt;0.8,P50&lt;0.8),"Yes","No")))</f>
        <v>N/A</v>
      </c>
      <c r="Q51" s="36" t="str">
        <f t="shared" ref="Q51" si="86">IF(Q44=0,"N/A",IF(Q44/($B44+$C44)&lt;0.02,"N/A",IF(AND(Q48&lt;0.8,Q50&lt;0.8),"Yes","No")))</f>
        <v>N/A</v>
      </c>
      <c r="R51" s="26"/>
      <c r="S51" s="22"/>
    </row>
    <row r="52" spans="1:19" ht="10.9" customHeight="1" x14ac:dyDescent="0.2">
      <c r="A52" s="12"/>
      <c r="B52" s="16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4"/>
    </row>
    <row r="53" spans="1:19" ht="15.75" x14ac:dyDescent="0.25">
      <c r="A53" s="45" t="s">
        <v>27</v>
      </c>
      <c r="B53" s="9"/>
      <c r="C53" s="2"/>
      <c r="D53" s="2"/>
      <c r="E53" s="3"/>
      <c r="F53" s="3"/>
      <c r="G53" s="3"/>
      <c r="H53" s="3"/>
      <c r="I53" s="3"/>
      <c r="J53" s="3"/>
      <c r="K53" s="18"/>
      <c r="L53" s="3"/>
      <c r="M53" s="3"/>
      <c r="N53" s="3"/>
      <c r="O53" s="3"/>
      <c r="P53" s="3"/>
      <c r="Q53" s="3"/>
    </row>
    <row r="54" spans="1:19" ht="15" customHeight="1" x14ac:dyDescent="0.25">
      <c r="A54" s="37" t="s">
        <v>8</v>
      </c>
      <c r="B54" s="32">
        <f t="shared" ref="B54:B55" si="87">D54+F54+H54+J54+L54+N54+P54</f>
        <v>0</v>
      </c>
      <c r="C54" s="32">
        <f t="shared" ref="C54:C55" si="88">E54+G54+I54+K54+M54+O54+Q54</f>
        <v>0</v>
      </c>
      <c r="D54" s="15"/>
      <c r="E54" s="15"/>
      <c r="F54" s="15"/>
      <c r="G54" s="15"/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26" t="s">
        <v>10</v>
      </c>
      <c r="S54" s="27"/>
    </row>
    <row r="55" spans="1:19" ht="15.75" x14ac:dyDescent="0.25">
      <c r="A55" s="37" t="s">
        <v>20</v>
      </c>
      <c r="B55" s="32">
        <f t="shared" si="87"/>
        <v>0</v>
      </c>
      <c r="C55" s="32">
        <f t="shared" si="88"/>
        <v>0</v>
      </c>
      <c r="D55" s="15"/>
      <c r="E55" s="15"/>
      <c r="F55" s="15"/>
      <c r="G55" s="15"/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26" t="s">
        <v>10</v>
      </c>
      <c r="S55" s="22"/>
    </row>
    <row r="56" spans="1:19" ht="15.75" hidden="1" x14ac:dyDescent="0.25">
      <c r="A56" s="37" t="s">
        <v>46</v>
      </c>
      <c r="B56" s="52">
        <f>B54-B55</f>
        <v>0</v>
      </c>
      <c r="C56" s="52">
        <f t="shared" ref="C56:Q56" si="89">C54-C55</f>
        <v>0</v>
      </c>
      <c r="D56" s="52">
        <f t="shared" si="89"/>
        <v>0</v>
      </c>
      <c r="E56" s="52">
        <f t="shared" si="89"/>
        <v>0</v>
      </c>
      <c r="F56" s="52">
        <f t="shared" si="89"/>
        <v>0</v>
      </c>
      <c r="G56" s="52">
        <f t="shared" si="89"/>
        <v>0</v>
      </c>
      <c r="H56" s="52">
        <f t="shared" si="89"/>
        <v>0</v>
      </c>
      <c r="I56" s="52">
        <f t="shared" si="89"/>
        <v>0</v>
      </c>
      <c r="J56" s="52">
        <f t="shared" si="89"/>
        <v>0</v>
      </c>
      <c r="K56" s="52">
        <f t="shared" si="89"/>
        <v>0</v>
      </c>
      <c r="L56" s="52">
        <f t="shared" si="89"/>
        <v>0</v>
      </c>
      <c r="M56" s="52">
        <f t="shared" si="89"/>
        <v>0</v>
      </c>
      <c r="N56" s="52">
        <f t="shared" si="89"/>
        <v>0</v>
      </c>
      <c r="O56" s="52">
        <f t="shared" si="89"/>
        <v>0</v>
      </c>
      <c r="P56" s="52">
        <f t="shared" si="89"/>
        <v>0</v>
      </c>
      <c r="Q56" s="52">
        <f t="shared" si="89"/>
        <v>0</v>
      </c>
      <c r="R56" s="26"/>
      <c r="S56" s="22"/>
    </row>
    <row r="57" spans="1:19" ht="15.75" hidden="1" x14ac:dyDescent="0.25">
      <c r="A57" s="37" t="s">
        <v>45</v>
      </c>
      <c r="B57" s="34">
        <f>IF(B56&lt;&gt;0,B56/B54,0)</f>
        <v>0</v>
      </c>
      <c r="C57" s="34">
        <f>IF(C56&lt;&gt;0,C56/C54,0)</f>
        <v>0</v>
      </c>
      <c r="D57" s="34" t="e">
        <f>IF(D54/($B54+$C54)&lt;0.02,"N/A",IF(D56&lt;&gt;0,D56/D54,0))</f>
        <v>#DIV/0!</v>
      </c>
      <c r="E57" s="34" t="e">
        <f t="shared" ref="E57:Q57" si="90">IF(E54/($B54+$C54)&lt;0.02,"N/A",IF(E56&lt;&gt;0,E56/E54,0))</f>
        <v>#DIV/0!</v>
      </c>
      <c r="F57" s="34" t="e">
        <f t="shared" si="90"/>
        <v>#DIV/0!</v>
      </c>
      <c r="G57" s="34" t="e">
        <f t="shared" si="90"/>
        <v>#DIV/0!</v>
      </c>
      <c r="H57" s="34" t="e">
        <f t="shared" si="90"/>
        <v>#DIV/0!</v>
      </c>
      <c r="I57" s="34" t="e">
        <f t="shared" si="90"/>
        <v>#DIV/0!</v>
      </c>
      <c r="J57" s="34" t="e">
        <f t="shared" si="90"/>
        <v>#DIV/0!</v>
      </c>
      <c r="K57" s="34" t="e">
        <f t="shared" si="90"/>
        <v>#DIV/0!</v>
      </c>
      <c r="L57" s="34" t="e">
        <f t="shared" si="90"/>
        <v>#DIV/0!</v>
      </c>
      <c r="M57" s="34" t="e">
        <f t="shared" si="90"/>
        <v>#DIV/0!</v>
      </c>
      <c r="N57" s="34" t="e">
        <f t="shared" si="90"/>
        <v>#DIV/0!</v>
      </c>
      <c r="O57" s="34" t="e">
        <f t="shared" si="90"/>
        <v>#DIV/0!</v>
      </c>
      <c r="P57" s="34" t="e">
        <f t="shared" si="90"/>
        <v>#DIV/0!</v>
      </c>
      <c r="Q57" s="34" t="e">
        <f t="shared" si="90"/>
        <v>#DIV/0!</v>
      </c>
      <c r="R57" s="26"/>
      <c r="S57" s="22"/>
    </row>
    <row r="58" spans="1:19" ht="15.75" hidden="1" x14ac:dyDescent="0.25">
      <c r="A58" s="37" t="s">
        <v>17</v>
      </c>
      <c r="B58" s="35" t="str">
        <f>IF(B54=0,"N/A",IF(B57=0,"N/A",B57/MAX($B57:$C57)))</f>
        <v>N/A</v>
      </c>
      <c r="C58" s="35" t="str">
        <f>IF(C54=0,"N/A",IF(C57=0,"N/A",C57/MAX($B57:$C57)))</f>
        <v>N/A</v>
      </c>
      <c r="D58" s="34" t="str">
        <f>IF(($B56+$C56)=0,"N/A",IF(D54=0,"N/A",IF(D54/($B54+$C54)&lt;0.02,"N/A",D57/MAX($D57:$Q57))))</f>
        <v>N/A</v>
      </c>
      <c r="E58" s="34" t="str">
        <f t="shared" ref="E58:Q58" si="91">IF(($B56+$C56)=0,"N/A",IF(E54=0,"N/A",IF(E54/($B54+$C54)&lt;0.02,"N/A",E57/MAX($D57:$Q57))))</f>
        <v>N/A</v>
      </c>
      <c r="F58" s="34" t="str">
        <f t="shared" si="91"/>
        <v>N/A</v>
      </c>
      <c r="G58" s="34" t="str">
        <f t="shared" si="91"/>
        <v>N/A</v>
      </c>
      <c r="H58" s="34" t="str">
        <f t="shared" si="91"/>
        <v>N/A</v>
      </c>
      <c r="I58" s="34" t="str">
        <f t="shared" si="91"/>
        <v>N/A</v>
      </c>
      <c r="J58" s="34" t="str">
        <f t="shared" si="91"/>
        <v>N/A</v>
      </c>
      <c r="K58" s="34" t="str">
        <f t="shared" si="91"/>
        <v>N/A</v>
      </c>
      <c r="L58" s="34" t="str">
        <f t="shared" si="91"/>
        <v>N/A</v>
      </c>
      <c r="M58" s="34" t="str">
        <f t="shared" si="91"/>
        <v>N/A</v>
      </c>
      <c r="N58" s="34" t="str">
        <f t="shared" si="91"/>
        <v>N/A</v>
      </c>
      <c r="O58" s="34" t="str">
        <f t="shared" si="91"/>
        <v>N/A</v>
      </c>
      <c r="P58" s="34" t="str">
        <f t="shared" si="91"/>
        <v>N/A</v>
      </c>
      <c r="Q58" s="34" t="str">
        <f t="shared" si="91"/>
        <v>N/A</v>
      </c>
      <c r="R58" s="26"/>
      <c r="S58" s="22"/>
    </row>
    <row r="59" spans="1:19" ht="15" customHeight="1" x14ac:dyDescent="0.25">
      <c r="A59" s="25" t="s">
        <v>44</v>
      </c>
      <c r="B59" s="34" t="str">
        <f>IF(B54=0,"N/A",IF(B54&lt;&gt;0,B55/B54,0))</f>
        <v>N/A</v>
      </c>
      <c r="C59" s="34" t="str">
        <f>IF(C54=0,"N/A",IF(C54&lt;&gt;0,C55/C54,0))</f>
        <v>N/A</v>
      </c>
      <c r="D59" s="34" t="str">
        <f>IF(D54=0,"N/A",IF(D54/($B54+$C54)&lt;0.02,"N/A",IF(D54&lt;&gt;0,D55/D54,0)))</f>
        <v>N/A</v>
      </c>
      <c r="E59" s="34" t="str">
        <f t="shared" ref="E59:Q59" si="92">IF(E54=0,"N/A",IF(E54/($B54+$C54)&lt;0.02,"N/A",IF(E54&lt;&gt;0,E55/E54,0)))</f>
        <v>N/A</v>
      </c>
      <c r="F59" s="34" t="str">
        <f t="shared" si="92"/>
        <v>N/A</v>
      </c>
      <c r="G59" s="34" t="str">
        <f t="shared" si="92"/>
        <v>N/A</v>
      </c>
      <c r="H59" s="34" t="str">
        <f t="shared" si="92"/>
        <v>N/A</v>
      </c>
      <c r="I59" s="34" t="str">
        <f t="shared" si="92"/>
        <v>N/A</v>
      </c>
      <c r="J59" s="34" t="str">
        <f t="shared" si="92"/>
        <v>N/A</v>
      </c>
      <c r="K59" s="34" t="str">
        <f t="shared" si="92"/>
        <v>N/A</v>
      </c>
      <c r="L59" s="34" t="str">
        <f t="shared" si="92"/>
        <v>N/A</v>
      </c>
      <c r="M59" s="34" t="str">
        <f t="shared" si="92"/>
        <v>N/A</v>
      </c>
      <c r="N59" s="34" t="str">
        <f t="shared" si="92"/>
        <v>N/A</v>
      </c>
      <c r="O59" s="34" t="str">
        <f t="shared" si="92"/>
        <v>N/A</v>
      </c>
      <c r="P59" s="34" t="str">
        <f t="shared" si="92"/>
        <v>N/A</v>
      </c>
      <c r="Q59" s="34" t="str">
        <f t="shared" si="92"/>
        <v>N/A</v>
      </c>
      <c r="R59" s="8"/>
      <c r="S59" s="27"/>
    </row>
    <row r="60" spans="1:19" ht="15" customHeight="1" x14ac:dyDescent="0.2">
      <c r="A60" s="25" t="s">
        <v>43</v>
      </c>
      <c r="B60" s="35" t="str">
        <f>IF(B54=0,"N/A",IF(B55=0,1,MIN($B59:$C59)/B59))</f>
        <v>N/A</v>
      </c>
      <c r="C60" s="35" t="str">
        <f>IF(C54=0,"N/A",IF(C59=0,1,MIN($B59:$C59)/C59))</f>
        <v>N/A</v>
      </c>
      <c r="D60" s="34" t="str">
        <f>IF(($B54+$C54)=0,"N/A",IF(D54=0,"N/A",IF(D54/($B54+$C54)&lt;0.02,"N/A",IF(D55=0,1, MIN($D59:$Q59)/D59))))</f>
        <v>N/A</v>
      </c>
      <c r="E60" s="34" t="str">
        <f t="shared" ref="E60:Q60" si="93">IF(($B54+$C54)=0,"N/A",IF(E54=0,"N/A",IF(E54/($B54+$C54)&lt;0.02,"N/A",IF(E55=0,1, MIN($D59:$Q59)/E59))))</f>
        <v>N/A</v>
      </c>
      <c r="F60" s="34" t="str">
        <f t="shared" si="93"/>
        <v>N/A</v>
      </c>
      <c r="G60" s="34" t="str">
        <f t="shared" si="93"/>
        <v>N/A</v>
      </c>
      <c r="H60" s="34" t="str">
        <f t="shared" si="93"/>
        <v>N/A</v>
      </c>
      <c r="I60" s="34" t="str">
        <f t="shared" si="93"/>
        <v>N/A</v>
      </c>
      <c r="J60" s="34" t="str">
        <f t="shared" si="93"/>
        <v>N/A</v>
      </c>
      <c r="K60" s="34" t="str">
        <f t="shared" si="93"/>
        <v>N/A</v>
      </c>
      <c r="L60" s="34" t="str">
        <f t="shared" si="93"/>
        <v>N/A</v>
      </c>
      <c r="M60" s="34" t="str">
        <f t="shared" si="93"/>
        <v>N/A</v>
      </c>
      <c r="N60" s="34" t="str">
        <f t="shared" si="93"/>
        <v>N/A</v>
      </c>
      <c r="O60" s="34" t="str">
        <f t="shared" si="93"/>
        <v>N/A</v>
      </c>
      <c r="P60" s="34" t="str">
        <f t="shared" si="93"/>
        <v>N/A</v>
      </c>
      <c r="Q60" s="34" t="str">
        <f t="shared" si="93"/>
        <v>N/A</v>
      </c>
      <c r="R60" s="8"/>
      <c r="S60" s="22"/>
    </row>
    <row r="61" spans="1:19" ht="15" customHeight="1" x14ac:dyDescent="0.25">
      <c r="A61" s="25" t="s">
        <v>18</v>
      </c>
      <c r="B61" s="36" t="str">
        <f>IF(B54=0,"N/A",IF(AND(B58&lt;0.8,B60&lt;0.8),"Yes","No"))</f>
        <v>N/A</v>
      </c>
      <c r="C61" s="36" t="str">
        <f>IF(C54=0,"N/A",IF(AND(C58&lt;0.8,C60&lt;0.8),"Yes","No"))</f>
        <v>N/A</v>
      </c>
      <c r="D61" s="36" t="str">
        <f>IF(D54=0,"N/A",IF(D54/($B54+$C54)&lt;0.02,"N/A",IF(AND(D58&lt;0.8,D60&lt;0.8),"Yes","No")))</f>
        <v>N/A</v>
      </c>
      <c r="E61" s="36" t="str">
        <f t="shared" ref="E61" si="94">IF(E54=0,"N/A",IF(E54/($B54+$C54)&lt;0.02,"N/A",IF(AND(E58&lt;0.8,E60&lt;0.8),"Yes","No")))</f>
        <v>N/A</v>
      </c>
      <c r="F61" s="36" t="str">
        <f t="shared" ref="F61" si="95">IF(F54=0,"N/A",IF(F54/($B54+$C54)&lt;0.02,"N/A",IF(AND(F58&lt;0.8,F60&lt;0.8),"Yes","No")))</f>
        <v>N/A</v>
      </c>
      <c r="G61" s="36" t="str">
        <f t="shared" ref="G61" si="96">IF(G54=0,"N/A",IF(G54/($B54+$C54)&lt;0.02,"N/A",IF(AND(G58&lt;0.8,G60&lt;0.8),"Yes","No")))</f>
        <v>N/A</v>
      </c>
      <c r="H61" s="36" t="str">
        <f t="shared" ref="H61" si="97">IF(H54=0,"N/A",IF(H54/($B54+$C54)&lt;0.02,"N/A",IF(AND(H58&lt;0.8,H60&lt;0.8),"Yes","No")))</f>
        <v>N/A</v>
      </c>
      <c r="I61" s="36" t="str">
        <f t="shared" ref="I61" si="98">IF(I54=0,"N/A",IF(I54/($B54+$C54)&lt;0.02,"N/A",IF(AND(I58&lt;0.8,I60&lt;0.8),"Yes","No")))</f>
        <v>N/A</v>
      </c>
      <c r="J61" s="36" t="str">
        <f t="shared" ref="J61" si="99">IF(J54=0,"N/A",IF(J54/($B54+$C54)&lt;0.02,"N/A",IF(AND(J58&lt;0.8,J60&lt;0.8),"Yes","No")))</f>
        <v>N/A</v>
      </c>
      <c r="K61" s="36" t="str">
        <f t="shared" ref="K61" si="100">IF(K54=0,"N/A",IF(K54/($B54+$C54)&lt;0.02,"N/A",IF(AND(K58&lt;0.8,K60&lt;0.8),"Yes","No")))</f>
        <v>N/A</v>
      </c>
      <c r="L61" s="36" t="str">
        <f t="shared" ref="L61" si="101">IF(L54=0,"N/A",IF(L54/($B54+$C54)&lt;0.02,"N/A",IF(AND(L58&lt;0.8,L60&lt;0.8),"Yes","No")))</f>
        <v>N/A</v>
      </c>
      <c r="M61" s="36" t="str">
        <f t="shared" ref="M61" si="102">IF(M54=0,"N/A",IF(M54/($B54+$C54)&lt;0.02,"N/A",IF(AND(M58&lt;0.8,M60&lt;0.8),"Yes","No")))</f>
        <v>N/A</v>
      </c>
      <c r="N61" s="36" t="str">
        <f t="shared" ref="N61" si="103">IF(N54=0,"N/A",IF(N54/($B54+$C54)&lt;0.02,"N/A",IF(AND(N58&lt;0.8,N60&lt;0.8),"Yes","No")))</f>
        <v>N/A</v>
      </c>
      <c r="O61" s="36" t="str">
        <f t="shared" ref="O61" si="104">IF(O54=0,"N/A",IF(O54/($B54+$C54)&lt;0.02,"N/A",IF(AND(O58&lt;0.8,O60&lt;0.8),"Yes","No")))</f>
        <v>N/A</v>
      </c>
      <c r="P61" s="36" t="str">
        <f t="shared" ref="P61" si="105">IF(P54=0,"N/A",IF(P54/($B54+$C54)&lt;0.02,"N/A",IF(AND(P58&lt;0.8,P60&lt;0.8),"Yes","No")))</f>
        <v>N/A</v>
      </c>
      <c r="Q61" s="36" t="str">
        <f t="shared" ref="Q61" si="106">IF(Q54=0,"N/A",IF(Q54/($B54+$C54)&lt;0.02,"N/A",IF(AND(Q58&lt;0.8,Q60&lt;0.8),"Yes","No")))</f>
        <v>N/A</v>
      </c>
      <c r="R61" s="26"/>
      <c r="S61" s="22"/>
    </row>
    <row r="62" spans="1:19" ht="10.15" customHeight="1" x14ac:dyDescent="0.2">
      <c r="A62" s="12"/>
      <c r="B62" s="16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</row>
    <row r="63" spans="1:19" ht="15.75" x14ac:dyDescent="0.25">
      <c r="A63" s="45" t="s">
        <v>28</v>
      </c>
      <c r="B63" s="9"/>
      <c r="C63" s="2"/>
      <c r="D63" s="2"/>
      <c r="E63" s="3"/>
      <c r="F63" s="3"/>
      <c r="G63" s="3"/>
      <c r="H63" s="3"/>
      <c r="I63" s="3"/>
      <c r="J63" s="3"/>
      <c r="K63" s="18"/>
      <c r="L63" s="3"/>
      <c r="M63" s="3"/>
      <c r="N63" s="3"/>
      <c r="O63" s="3"/>
      <c r="P63" s="3"/>
      <c r="Q63" s="3"/>
    </row>
    <row r="64" spans="1:19" ht="15" customHeight="1" x14ac:dyDescent="0.25">
      <c r="A64" s="37" t="s">
        <v>8</v>
      </c>
      <c r="B64" s="32">
        <f t="shared" ref="B64:B65" si="107">D64+F64+H64+J64+L64+N64+P64</f>
        <v>0</v>
      </c>
      <c r="C64" s="32">
        <f t="shared" ref="C64:C65" si="108">E64+G64+I64+K64+M64+O64+Q64</f>
        <v>0</v>
      </c>
      <c r="D64" s="15"/>
      <c r="E64" s="15"/>
      <c r="F64" s="15"/>
      <c r="G64" s="15"/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26" t="s">
        <v>10</v>
      </c>
      <c r="S64" s="27"/>
    </row>
    <row r="65" spans="1:19" ht="15.75" x14ac:dyDescent="0.25">
      <c r="A65" s="37" t="s">
        <v>20</v>
      </c>
      <c r="B65" s="32">
        <f t="shared" si="107"/>
        <v>0</v>
      </c>
      <c r="C65" s="32">
        <f t="shared" si="108"/>
        <v>0</v>
      </c>
      <c r="D65" s="15"/>
      <c r="E65" s="15"/>
      <c r="F65" s="15"/>
      <c r="G65" s="15"/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26" t="s">
        <v>10</v>
      </c>
      <c r="S65" s="22"/>
    </row>
    <row r="66" spans="1:19" ht="15.75" hidden="1" x14ac:dyDescent="0.25">
      <c r="A66" s="37" t="s">
        <v>46</v>
      </c>
      <c r="B66" s="52">
        <f>B64-B65</f>
        <v>0</v>
      </c>
      <c r="C66" s="52">
        <f t="shared" ref="C66:Q66" si="109">C64-C65</f>
        <v>0</v>
      </c>
      <c r="D66" s="52">
        <f t="shared" si="109"/>
        <v>0</v>
      </c>
      <c r="E66" s="52">
        <f t="shared" si="109"/>
        <v>0</v>
      </c>
      <c r="F66" s="52">
        <f t="shared" si="109"/>
        <v>0</v>
      </c>
      <c r="G66" s="52">
        <f t="shared" si="109"/>
        <v>0</v>
      </c>
      <c r="H66" s="52">
        <f t="shared" si="109"/>
        <v>0</v>
      </c>
      <c r="I66" s="52">
        <f t="shared" si="109"/>
        <v>0</v>
      </c>
      <c r="J66" s="52">
        <f t="shared" si="109"/>
        <v>0</v>
      </c>
      <c r="K66" s="52">
        <f t="shared" si="109"/>
        <v>0</v>
      </c>
      <c r="L66" s="52">
        <f t="shared" si="109"/>
        <v>0</v>
      </c>
      <c r="M66" s="52">
        <f t="shared" si="109"/>
        <v>0</v>
      </c>
      <c r="N66" s="52">
        <f t="shared" si="109"/>
        <v>0</v>
      </c>
      <c r="O66" s="52">
        <f t="shared" si="109"/>
        <v>0</v>
      </c>
      <c r="P66" s="52">
        <f t="shared" si="109"/>
        <v>0</v>
      </c>
      <c r="Q66" s="52">
        <f t="shared" si="109"/>
        <v>0</v>
      </c>
      <c r="R66" s="26"/>
      <c r="S66" s="22"/>
    </row>
    <row r="67" spans="1:19" ht="15.75" hidden="1" x14ac:dyDescent="0.25">
      <c r="A67" s="37" t="s">
        <v>45</v>
      </c>
      <c r="B67" s="34">
        <f>IF(B66&lt;&gt;0,B66/B64,0)</f>
        <v>0</v>
      </c>
      <c r="C67" s="34">
        <f>IF(C66&lt;&gt;0,C66/C64,0)</f>
        <v>0</v>
      </c>
      <c r="D67" s="34" t="e">
        <f>IF(D64/($B64+$C64)&lt;0.02,"N/A",IF(D66&lt;&gt;0,D66/D64,0))</f>
        <v>#DIV/0!</v>
      </c>
      <c r="E67" s="34" t="e">
        <f t="shared" ref="E67:Q67" si="110">IF(E64/($B64+$C64)&lt;0.02,"N/A",IF(E66&lt;&gt;0,E66/E64,0))</f>
        <v>#DIV/0!</v>
      </c>
      <c r="F67" s="34" t="e">
        <f t="shared" si="110"/>
        <v>#DIV/0!</v>
      </c>
      <c r="G67" s="34" t="e">
        <f t="shared" si="110"/>
        <v>#DIV/0!</v>
      </c>
      <c r="H67" s="34" t="e">
        <f t="shared" si="110"/>
        <v>#DIV/0!</v>
      </c>
      <c r="I67" s="34" t="e">
        <f t="shared" si="110"/>
        <v>#DIV/0!</v>
      </c>
      <c r="J67" s="34" t="e">
        <f t="shared" si="110"/>
        <v>#DIV/0!</v>
      </c>
      <c r="K67" s="34" t="e">
        <f t="shared" si="110"/>
        <v>#DIV/0!</v>
      </c>
      <c r="L67" s="34" t="e">
        <f t="shared" si="110"/>
        <v>#DIV/0!</v>
      </c>
      <c r="M67" s="34" t="e">
        <f t="shared" si="110"/>
        <v>#DIV/0!</v>
      </c>
      <c r="N67" s="34" t="e">
        <f t="shared" si="110"/>
        <v>#DIV/0!</v>
      </c>
      <c r="O67" s="34" t="e">
        <f t="shared" si="110"/>
        <v>#DIV/0!</v>
      </c>
      <c r="P67" s="34" t="e">
        <f t="shared" si="110"/>
        <v>#DIV/0!</v>
      </c>
      <c r="Q67" s="34" t="e">
        <f t="shared" si="110"/>
        <v>#DIV/0!</v>
      </c>
      <c r="R67" s="26"/>
      <c r="S67" s="22"/>
    </row>
    <row r="68" spans="1:19" ht="15.75" hidden="1" x14ac:dyDescent="0.25">
      <c r="A68" s="37" t="s">
        <v>17</v>
      </c>
      <c r="B68" s="35" t="str">
        <f>IF(B64=0,"N/A",IF(B67=0,"N/A",B67/MAX($B67:$C67)))</f>
        <v>N/A</v>
      </c>
      <c r="C68" s="35" t="str">
        <f>IF(C64=0,"N/A",IF(C67=0,"N/A",C67/MAX($B67:$C67)))</f>
        <v>N/A</v>
      </c>
      <c r="D68" s="34" t="str">
        <f>IF(($B66+$C66)=0,"N/A",IF(D64=0,"N/A",IF(D64/($B64+$C64)&lt;0.02,"N/A",D67/MAX($D67:$Q67))))</f>
        <v>N/A</v>
      </c>
      <c r="E68" s="34" t="str">
        <f t="shared" ref="E68:Q68" si="111">IF(($B66+$C66)=0,"N/A",IF(E64=0,"N/A",IF(E64/($B64+$C64)&lt;0.02,"N/A",E67/MAX($D67:$Q67))))</f>
        <v>N/A</v>
      </c>
      <c r="F68" s="34" t="str">
        <f t="shared" si="111"/>
        <v>N/A</v>
      </c>
      <c r="G68" s="34" t="str">
        <f t="shared" si="111"/>
        <v>N/A</v>
      </c>
      <c r="H68" s="34" t="str">
        <f t="shared" si="111"/>
        <v>N/A</v>
      </c>
      <c r="I68" s="34" t="str">
        <f t="shared" si="111"/>
        <v>N/A</v>
      </c>
      <c r="J68" s="34" t="str">
        <f t="shared" si="111"/>
        <v>N/A</v>
      </c>
      <c r="K68" s="34" t="str">
        <f t="shared" si="111"/>
        <v>N/A</v>
      </c>
      <c r="L68" s="34" t="str">
        <f t="shared" si="111"/>
        <v>N/A</v>
      </c>
      <c r="M68" s="34" t="str">
        <f t="shared" si="111"/>
        <v>N/A</v>
      </c>
      <c r="N68" s="34" t="str">
        <f t="shared" si="111"/>
        <v>N/A</v>
      </c>
      <c r="O68" s="34" t="str">
        <f t="shared" si="111"/>
        <v>N/A</v>
      </c>
      <c r="P68" s="34" t="str">
        <f t="shared" si="111"/>
        <v>N/A</v>
      </c>
      <c r="Q68" s="34" t="str">
        <f t="shared" si="111"/>
        <v>N/A</v>
      </c>
      <c r="R68" s="26"/>
      <c r="S68" s="22"/>
    </row>
    <row r="69" spans="1:19" ht="15" customHeight="1" x14ac:dyDescent="0.25">
      <c r="A69" s="25" t="s">
        <v>44</v>
      </c>
      <c r="B69" s="34" t="str">
        <f>IF(B64=0,"N/A",IF(B64&lt;&gt;0,B65/B64,0))</f>
        <v>N/A</v>
      </c>
      <c r="C69" s="34" t="str">
        <f>IF(C64=0,"N/A",IF(C64&lt;&gt;0,C65/C64,0))</f>
        <v>N/A</v>
      </c>
      <c r="D69" s="34" t="str">
        <f>IF(D64=0,"N/A",IF(D64/($B64+$C64)&lt;0.02,"N/A",IF(D64&lt;&gt;0,D65/D64,0)))</f>
        <v>N/A</v>
      </c>
      <c r="E69" s="34" t="str">
        <f t="shared" ref="E69:Q69" si="112">IF(E64=0,"N/A",IF(E64/($B64+$C64)&lt;0.02,"N/A",IF(E64&lt;&gt;0,E65/E64,0)))</f>
        <v>N/A</v>
      </c>
      <c r="F69" s="34" t="str">
        <f t="shared" si="112"/>
        <v>N/A</v>
      </c>
      <c r="G69" s="34" t="str">
        <f t="shared" si="112"/>
        <v>N/A</v>
      </c>
      <c r="H69" s="34" t="str">
        <f t="shared" si="112"/>
        <v>N/A</v>
      </c>
      <c r="I69" s="34" t="str">
        <f t="shared" si="112"/>
        <v>N/A</v>
      </c>
      <c r="J69" s="34" t="str">
        <f t="shared" si="112"/>
        <v>N/A</v>
      </c>
      <c r="K69" s="34" t="str">
        <f t="shared" si="112"/>
        <v>N/A</v>
      </c>
      <c r="L69" s="34" t="str">
        <f t="shared" si="112"/>
        <v>N/A</v>
      </c>
      <c r="M69" s="34" t="str">
        <f t="shared" si="112"/>
        <v>N/A</v>
      </c>
      <c r="N69" s="34" t="str">
        <f t="shared" si="112"/>
        <v>N/A</v>
      </c>
      <c r="O69" s="34" t="str">
        <f t="shared" si="112"/>
        <v>N/A</v>
      </c>
      <c r="P69" s="34" t="str">
        <f t="shared" si="112"/>
        <v>N/A</v>
      </c>
      <c r="Q69" s="34" t="str">
        <f t="shared" si="112"/>
        <v>N/A</v>
      </c>
      <c r="R69" s="8"/>
      <c r="S69" s="27"/>
    </row>
    <row r="70" spans="1:19" ht="15" customHeight="1" x14ac:dyDescent="0.2">
      <c r="A70" s="25" t="s">
        <v>43</v>
      </c>
      <c r="B70" s="35" t="str">
        <f>IF(B64=0,"N/A",IF(B65=0,1,MIN($B69:$C69)/B69))</f>
        <v>N/A</v>
      </c>
      <c r="C70" s="35" t="str">
        <f>IF(C64=0,"N/A",IF(C69=0,1,MIN($B69:$C69)/C69))</f>
        <v>N/A</v>
      </c>
      <c r="D70" s="34" t="str">
        <f>IF(($B64+$C64)=0,"N/A",IF(D64=0,"N/A",IF(D64/($B64+$C64)&lt;0.02,"N/A",IF(D65=0,1, MIN($D69:$Q69)/D69))))</f>
        <v>N/A</v>
      </c>
      <c r="E70" s="34" t="str">
        <f t="shared" ref="E70:Q70" si="113">IF(($B64+$C64)=0,"N/A",IF(E64=0,"N/A",IF(E64/($B64+$C64)&lt;0.02,"N/A",IF(E65=0,1, MIN($D69:$Q69)/E69))))</f>
        <v>N/A</v>
      </c>
      <c r="F70" s="34" t="str">
        <f t="shared" si="113"/>
        <v>N/A</v>
      </c>
      <c r="G70" s="34" t="str">
        <f t="shared" si="113"/>
        <v>N/A</v>
      </c>
      <c r="H70" s="34" t="str">
        <f t="shared" si="113"/>
        <v>N/A</v>
      </c>
      <c r="I70" s="34" t="str">
        <f t="shared" si="113"/>
        <v>N/A</v>
      </c>
      <c r="J70" s="34" t="str">
        <f t="shared" si="113"/>
        <v>N/A</v>
      </c>
      <c r="K70" s="34" t="str">
        <f t="shared" si="113"/>
        <v>N/A</v>
      </c>
      <c r="L70" s="34" t="str">
        <f t="shared" si="113"/>
        <v>N/A</v>
      </c>
      <c r="M70" s="34" t="str">
        <f t="shared" si="113"/>
        <v>N/A</v>
      </c>
      <c r="N70" s="34" t="str">
        <f t="shared" si="113"/>
        <v>N/A</v>
      </c>
      <c r="O70" s="34" t="str">
        <f t="shared" si="113"/>
        <v>N/A</v>
      </c>
      <c r="P70" s="34" t="str">
        <f t="shared" si="113"/>
        <v>N/A</v>
      </c>
      <c r="Q70" s="34" t="str">
        <f t="shared" si="113"/>
        <v>N/A</v>
      </c>
      <c r="R70" s="8"/>
      <c r="S70" s="22"/>
    </row>
    <row r="71" spans="1:19" ht="15" customHeight="1" x14ac:dyDescent="0.25">
      <c r="A71" s="25" t="s">
        <v>18</v>
      </c>
      <c r="B71" s="36" t="str">
        <f>IF(B64=0,"N/A",IF(AND(B68&lt;0.8,B70&lt;0.8),"Yes","No"))</f>
        <v>N/A</v>
      </c>
      <c r="C71" s="36" t="str">
        <f>IF(C64=0,"N/A",IF(AND(C68&lt;0.8,C70&lt;0.8),"Yes","No"))</f>
        <v>N/A</v>
      </c>
      <c r="D71" s="36" t="str">
        <f>IF(D64=0,"N/A",IF(D64/($B64+$C64)&lt;0.02,"N/A",IF(AND(D68&lt;0.8,D70&lt;0.8),"Yes","No")))</f>
        <v>N/A</v>
      </c>
      <c r="E71" s="36" t="str">
        <f t="shared" ref="E71" si="114">IF(E64=0,"N/A",IF(E64/($B64+$C64)&lt;0.02,"N/A",IF(AND(E68&lt;0.8,E70&lt;0.8),"Yes","No")))</f>
        <v>N/A</v>
      </c>
      <c r="F71" s="36" t="str">
        <f t="shared" ref="F71" si="115">IF(F64=0,"N/A",IF(F64/($B64+$C64)&lt;0.02,"N/A",IF(AND(F68&lt;0.8,F70&lt;0.8),"Yes","No")))</f>
        <v>N/A</v>
      </c>
      <c r="G71" s="36" t="str">
        <f t="shared" ref="G71" si="116">IF(G64=0,"N/A",IF(G64/($B64+$C64)&lt;0.02,"N/A",IF(AND(G68&lt;0.8,G70&lt;0.8),"Yes","No")))</f>
        <v>N/A</v>
      </c>
      <c r="H71" s="36" t="str">
        <f t="shared" ref="H71" si="117">IF(H64=0,"N/A",IF(H64/($B64+$C64)&lt;0.02,"N/A",IF(AND(H68&lt;0.8,H70&lt;0.8),"Yes","No")))</f>
        <v>N/A</v>
      </c>
      <c r="I71" s="36" t="str">
        <f t="shared" ref="I71" si="118">IF(I64=0,"N/A",IF(I64/($B64+$C64)&lt;0.02,"N/A",IF(AND(I68&lt;0.8,I70&lt;0.8),"Yes","No")))</f>
        <v>N/A</v>
      </c>
      <c r="J71" s="36" t="str">
        <f t="shared" ref="J71" si="119">IF(J64=0,"N/A",IF(J64/($B64+$C64)&lt;0.02,"N/A",IF(AND(J68&lt;0.8,J70&lt;0.8),"Yes","No")))</f>
        <v>N/A</v>
      </c>
      <c r="K71" s="36" t="str">
        <f t="shared" ref="K71" si="120">IF(K64=0,"N/A",IF(K64/($B64+$C64)&lt;0.02,"N/A",IF(AND(K68&lt;0.8,K70&lt;0.8),"Yes","No")))</f>
        <v>N/A</v>
      </c>
      <c r="L71" s="36" t="str">
        <f t="shared" ref="L71" si="121">IF(L64=0,"N/A",IF(L64/($B64+$C64)&lt;0.02,"N/A",IF(AND(L68&lt;0.8,L70&lt;0.8),"Yes","No")))</f>
        <v>N/A</v>
      </c>
      <c r="M71" s="36" t="str">
        <f t="shared" ref="M71" si="122">IF(M64=0,"N/A",IF(M64/($B64+$C64)&lt;0.02,"N/A",IF(AND(M68&lt;0.8,M70&lt;0.8),"Yes","No")))</f>
        <v>N/A</v>
      </c>
      <c r="N71" s="36" t="str">
        <f t="shared" ref="N71" si="123">IF(N64=0,"N/A",IF(N64/($B64+$C64)&lt;0.02,"N/A",IF(AND(N68&lt;0.8,N70&lt;0.8),"Yes","No")))</f>
        <v>N/A</v>
      </c>
      <c r="O71" s="36" t="str">
        <f t="shared" ref="O71" si="124">IF(O64=0,"N/A",IF(O64/($B64+$C64)&lt;0.02,"N/A",IF(AND(O68&lt;0.8,O70&lt;0.8),"Yes","No")))</f>
        <v>N/A</v>
      </c>
      <c r="P71" s="36" t="str">
        <f t="shared" ref="P71" si="125">IF(P64=0,"N/A",IF(P64/($B64+$C64)&lt;0.02,"N/A",IF(AND(P68&lt;0.8,P70&lt;0.8),"Yes","No")))</f>
        <v>N/A</v>
      </c>
      <c r="Q71" s="36" t="str">
        <f t="shared" ref="Q71" si="126">IF(Q64=0,"N/A",IF(Q64/($B64+$C64)&lt;0.02,"N/A",IF(AND(Q68&lt;0.8,Q70&lt;0.8),"Yes","No")))</f>
        <v>N/A</v>
      </c>
      <c r="R71" s="26"/>
      <c r="S71" s="22"/>
    </row>
    <row r="72" spans="1:19" ht="10.15" customHeight="1" x14ac:dyDescent="0.2">
      <c r="A72" s="12"/>
      <c r="B72" s="16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4"/>
    </row>
    <row r="73" spans="1:19" ht="15.75" x14ac:dyDescent="0.25">
      <c r="A73" s="45" t="s">
        <v>42</v>
      </c>
      <c r="B73" s="9"/>
      <c r="C73" s="2"/>
      <c r="D73" s="2"/>
      <c r="E73" s="3"/>
      <c r="F73" s="3"/>
      <c r="G73" s="3"/>
      <c r="H73" s="3"/>
      <c r="I73" s="3"/>
      <c r="J73" s="3"/>
      <c r="K73" s="18"/>
      <c r="L73" s="3"/>
      <c r="M73" s="3"/>
      <c r="N73" s="3"/>
      <c r="O73" s="3"/>
      <c r="P73" s="3"/>
      <c r="Q73" s="3"/>
    </row>
    <row r="74" spans="1:19" ht="15" customHeight="1" x14ac:dyDescent="0.25">
      <c r="A74" s="37" t="s">
        <v>8</v>
      </c>
      <c r="B74" s="32">
        <f t="shared" ref="B74:B75" si="127">D74+F74+H74+J74+L74+N74+P74</f>
        <v>0</v>
      </c>
      <c r="C74" s="32">
        <f t="shared" ref="C74:C75" si="128">E74+G74+I74+K74+M74+O74+Q74</f>
        <v>0</v>
      </c>
      <c r="D74" s="15"/>
      <c r="E74" s="15"/>
      <c r="F74" s="15"/>
      <c r="G74" s="15"/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26" t="s">
        <v>10</v>
      </c>
      <c r="S74" s="27"/>
    </row>
    <row r="75" spans="1:19" ht="15.75" x14ac:dyDescent="0.25">
      <c r="A75" s="37" t="s">
        <v>20</v>
      </c>
      <c r="B75" s="32">
        <f t="shared" si="127"/>
        <v>0</v>
      </c>
      <c r="C75" s="32">
        <f t="shared" si="128"/>
        <v>0</v>
      </c>
      <c r="D75" s="15"/>
      <c r="E75" s="15"/>
      <c r="F75" s="15"/>
      <c r="G75" s="15"/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26" t="s">
        <v>10</v>
      </c>
      <c r="S75" s="22"/>
    </row>
    <row r="76" spans="1:19" ht="15.75" hidden="1" x14ac:dyDescent="0.25">
      <c r="A76" s="37" t="s">
        <v>46</v>
      </c>
      <c r="B76" s="52">
        <f>B74-B75</f>
        <v>0</v>
      </c>
      <c r="C76" s="52">
        <f t="shared" ref="C76:Q76" si="129">C74-C75</f>
        <v>0</v>
      </c>
      <c r="D76" s="52">
        <f t="shared" si="129"/>
        <v>0</v>
      </c>
      <c r="E76" s="52">
        <f t="shared" si="129"/>
        <v>0</v>
      </c>
      <c r="F76" s="52">
        <f t="shared" si="129"/>
        <v>0</v>
      </c>
      <c r="G76" s="52">
        <f t="shared" si="129"/>
        <v>0</v>
      </c>
      <c r="H76" s="52">
        <f t="shared" si="129"/>
        <v>0</v>
      </c>
      <c r="I76" s="52">
        <f t="shared" si="129"/>
        <v>0</v>
      </c>
      <c r="J76" s="52">
        <f t="shared" si="129"/>
        <v>0</v>
      </c>
      <c r="K76" s="52">
        <f t="shared" si="129"/>
        <v>0</v>
      </c>
      <c r="L76" s="52">
        <f t="shared" si="129"/>
        <v>0</v>
      </c>
      <c r="M76" s="52">
        <f t="shared" si="129"/>
        <v>0</v>
      </c>
      <c r="N76" s="52">
        <f t="shared" si="129"/>
        <v>0</v>
      </c>
      <c r="O76" s="52">
        <f t="shared" si="129"/>
        <v>0</v>
      </c>
      <c r="P76" s="52">
        <f t="shared" si="129"/>
        <v>0</v>
      </c>
      <c r="Q76" s="52">
        <f t="shared" si="129"/>
        <v>0</v>
      </c>
      <c r="R76" s="26"/>
      <c r="S76" s="22"/>
    </row>
    <row r="77" spans="1:19" ht="15.75" hidden="1" x14ac:dyDescent="0.25">
      <c r="A77" s="37" t="s">
        <v>45</v>
      </c>
      <c r="B77" s="34">
        <f>IF(B76&lt;&gt;0,B76/B74,0)</f>
        <v>0</v>
      </c>
      <c r="C77" s="34">
        <f>IF(C76&lt;&gt;0,C76/C74,0)</f>
        <v>0</v>
      </c>
      <c r="D77" s="34" t="e">
        <f>IF(D74/($B74+$C74)&lt;0.02,"N/A",IF(D76&lt;&gt;0,D76/D74,0))</f>
        <v>#DIV/0!</v>
      </c>
      <c r="E77" s="34" t="e">
        <f t="shared" ref="E77:Q77" si="130">IF(E74/($B74+$C74)&lt;0.02,"N/A",IF(E76&lt;&gt;0,E76/E74,0))</f>
        <v>#DIV/0!</v>
      </c>
      <c r="F77" s="34" t="e">
        <f t="shared" si="130"/>
        <v>#DIV/0!</v>
      </c>
      <c r="G77" s="34" t="e">
        <f t="shared" si="130"/>
        <v>#DIV/0!</v>
      </c>
      <c r="H77" s="34" t="e">
        <f t="shared" si="130"/>
        <v>#DIV/0!</v>
      </c>
      <c r="I77" s="34" t="e">
        <f t="shared" si="130"/>
        <v>#DIV/0!</v>
      </c>
      <c r="J77" s="34" t="e">
        <f t="shared" si="130"/>
        <v>#DIV/0!</v>
      </c>
      <c r="K77" s="34" t="e">
        <f t="shared" si="130"/>
        <v>#DIV/0!</v>
      </c>
      <c r="L77" s="34" t="e">
        <f t="shared" si="130"/>
        <v>#DIV/0!</v>
      </c>
      <c r="M77" s="34" t="e">
        <f t="shared" si="130"/>
        <v>#DIV/0!</v>
      </c>
      <c r="N77" s="34" t="e">
        <f t="shared" si="130"/>
        <v>#DIV/0!</v>
      </c>
      <c r="O77" s="34" t="e">
        <f t="shared" si="130"/>
        <v>#DIV/0!</v>
      </c>
      <c r="P77" s="34" t="e">
        <f t="shared" si="130"/>
        <v>#DIV/0!</v>
      </c>
      <c r="Q77" s="34" t="e">
        <f t="shared" si="130"/>
        <v>#DIV/0!</v>
      </c>
      <c r="R77" s="26"/>
      <c r="S77" s="22"/>
    </row>
    <row r="78" spans="1:19" ht="15.75" hidden="1" x14ac:dyDescent="0.25">
      <c r="A78" s="37" t="s">
        <v>17</v>
      </c>
      <c r="B78" s="35" t="str">
        <f>IF(B74=0,"N/A",IF(B77=0,"N/A",B77/MAX($B77:$C77)))</f>
        <v>N/A</v>
      </c>
      <c r="C78" s="35" t="str">
        <f>IF(C74=0,"N/A",IF(C77=0,"N/A",C77/MAX($B77:$C77)))</f>
        <v>N/A</v>
      </c>
      <c r="D78" s="34" t="str">
        <f>IF(($B76+$C76)=0,"N/A",IF(D74=0,"N/A",IF(D74/($B74+$C74)&lt;0.02,"N/A",D77/MAX($D77:$Q77))))</f>
        <v>N/A</v>
      </c>
      <c r="E78" s="34" t="str">
        <f t="shared" ref="E78:Q78" si="131">IF(($B76+$C76)=0,"N/A",IF(E74=0,"N/A",IF(E74/($B74+$C74)&lt;0.02,"N/A",E77/MAX($D77:$Q77))))</f>
        <v>N/A</v>
      </c>
      <c r="F78" s="34" t="str">
        <f t="shared" si="131"/>
        <v>N/A</v>
      </c>
      <c r="G78" s="34" t="str">
        <f t="shared" si="131"/>
        <v>N/A</v>
      </c>
      <c r="H78" s="34" t="str">
        <f t="shared" si="131"/>
        <v>N/A</v>
      </c>
      <c r="I78" s="34" t="str">
        <f t="shared" si="131"/>
        <v>N/A</v>
      </c>
      <c r="J78" s="34" t="str">
        <f t="shared" si="131"/>
        <v>N/A</v>
      </c>
      <c r="K78" s="34" t="str">
        <f t="shared" si="131"/>
        <v>N/A</v>
      </c>
      <c r="L78" s="34" t="str">
        <f t="shared" si="131"/>
        <v>N/A</v>
      </c>
      <c r="M78" s="34" t="str">
        <f t="shared" si="131"/>
        <v>N/A</v>
      </c>
      <c r="N78" s="34" t="str">
        <f t="shared" si="131"/>
        <v>N/A</v>
      </c>
      <c r="O78" s="34" t="str">
        <f t="shared" si="131"/>
        <v>N/A</v>
      </c>
      <c r="P78" s="34" t="str">
        <f t="shared" si="131"/>
        <v>N/A</v>
      </c>
      <c r="Q78" s="34" t="str">
        <f t="shared" si="131"/>
        <v>N/A</v>
      </c>
      <c r="R78" s="26"/>
      <c r="S78" s="22"/>
    </row>
    <row r="79" spans="1:19" ht="15" customHeight="1" x14ac:dyDescent="0.25">
      <c r="A79" s="25" t="s">
        <v>44</v>
      </c>
      <c r="B79" s="34" t="str">
        <f>IF(B74=0,"N/A",IF(B74&lt;&gt;0,B75/B74,0))</f>
        <v>N/A</v>
      </c>
      <c r="C79" s="34" t="str">
        <f>IF(C74=0,"N/A",IF(C74&lt;&gt;0,C75/C74,0))</f>
        <v>N/A</v>
      </c>
      <c r="D79" s="34" t="str">
        <f>IF(D74=0,"N/A",IF(D74/($B74+$C74)&lt;0.02,"N/A",IF(D74&lt;&gt;0,D75/D74,0)))</f>
        <v>N/A</v>
      </c>
      <c r="E79" s="34" t="str">
        <f t="shared" ref="E79:Q79" si="132">IF(E74=0,"N/A",IF(E74/($B74+$C74)&lt;0.02,"N/A",IF(E74&lt;&gt;0,E75/E74,0)))</f>
        <v>N/A</v>
      </c>
      <c r="F79" s="34" t="str">
        <f t="shared" si="132"/>
        <v>N/A</v>
      </c>
      <c r="G79" s="34" t="str">
        <f t="shared" si="132"/>
        <v>N/A</v>
      </c>
      <c r="H79" s="34" t="str">
        <f t="shared" si="132"/>
        <v>N/A</v>
      </c>
      <c r="I79" s="34" t="str">
        <f t="shared" si="132"/>
        <v>N/A</v>
      </c>
      <c r="J79" s="34" t="str">
        <f t="shared" si="132"/>
        <v>N/A</v>
      </c>
      <c r="K79" s="34" t="str">
        <f t="shared" si="132"/>
        <v>N/A</v>
      </c>
      <c r="L79" s="34" t="str">
        <f t="shared" si="132"/>
        <v>N/A</v>
      </c>
      <c r="M79" s="34" t="str">
        <f t="shared" si="132"/>
        <v>N/A</v>
      </c>
      <c r="N79" s="34" t="str">
        <f t="shared" si="132"/>
        <v>N/A</v>
      </c>
      <c r="O79" s="34" t="str">
        <f t="shared" si="132"/>
        <v>N/A</v>
      </c>
      <c r="P79" s="34" t="str">
        <f t="shared" si="132"/>
        <v>N/A</v>
      </c>
      <c r="Q79" s="34" t="str">
        <f t="shared" si="132"/>
        <v>N/A</v>
      </c>
      <c r="R79" s="8"/>
      <c r="S79" s="27"/>
    </row>
    <row r="80" spans="1:19" ht="15" customHeight="1" x14ac:dyDescent="0.2">
      <c r="A80" s="25" t="s">
        <v>43</v>
      </c>
      <c r="B80" s="35" t="str">
        <f>IF(B74=0,"N/A",IF(B75=0,1,MIN($B79:$C79)/B79))</f>
        <v>N/A</v>
      </c>
      <c r="C80" s="35" t="str">
        <f>IF(C74=0,"N/A",IF(C79=0,1,MIN($B79:$C79)/C79))</f>
        <v>N/A</v>
      </c>
      <c r="D80" s="34" t="str">
        <f>IF(($B74+$C74)=0,"N/A",IF(D74=0,"N/A",IF(D74/($B74+$C74)&lt;0.02,"N/A",IF(D75=0,1, MIN($D79:$Q79)/D79))))</f>
        <v>N/A</v>
      </c>
      <c r="E80" s="34" t="str">
        <f t="shared" ref="E80:Q80" si="133">IF(($B74+$C74)=0,"N/A",IF(E74=0,"N/A",IF(E74/($B74+$C74)&lt;0.02,"N/A",IF(E75=0,1, MIN($D79:$Q79)/E79))))</f>
        <v>N/A</v>
      </c>
      <c r="F80" s="34" t="str">
        <f t="shared" si="133"/>
        <v>N/A</v>
      </c>
      <c r="G80" s="34" t="str">
        <f t="shared" si="133"/>
        <v>N/A</v>
      </c>
      <c r="H80" s="34" t="str">
        <f t="shared" si="133"/>
        <v>N/A</v>
      </c>
      <c r="I80" s="34" t="str">
        <f t="shared" si="133"/>
        <v>N/A</v>
      </c>
      <c r="J80" s="34" t="str">
        <f t="shared" si="133"/>
        <v>N/A</v>
      </c>
      <c r="K80" s="34" t="str">
        <f t="shared" si="133"/>
        <v>N/A</v>
      </c>
      <c r="L80" s="34" t="str">
        <f t="shared" si="133"/>
        <v>N/A</v>
      </c>
      <c r="M80" s="34" t="str">
        <f t="shared" si="133"/>
        <v>N/A</v>
      </c>
      <c r="N80" s="34" t="str">
        <f t="shared" si="133"/>
        <v>N/A</v>
      </c>
      <c r="O80" s="34" t="str">
        <f t="shared" si="133"/>
        <v>N/A</v>
      </c>
      <c r="P80" s="34" t="str">
        <f t="shared" si="133"/>
        <v>N/A</v>
      </c>
      <c r="Q80" s="34" t="str">
        <f t="shared" si="133"/>
        <v>N/A</v>
      </c>
      <c r="R80" s="8"/>
      <c r="S80" s="22"/>
    </row>
    <row r="81" spans="1:19" ht="15" customHeight="1" x14ac:dyDescent="0.25">
      <c r="A81" s="25" t="s">
        <v>18</v>
      </c>
      <c r="B81" s="36" t="str">
        <f>IF(B74=0,"N/A",IF(AND(B78&lt;0.8,B80&lt;0.8),"Yes","No"))</f>
        <v>N/A</v>
      </c>
      <c r="C81" s="36" t="str">
        <f>IF(C74=0,"N/A",IF(AND(C78&lt;0.8,C80&lt;0.8),"Yes","No"))</f>
        <v>N/A</v>
      </c>
      <c r="D81" s="36" t="str">
        <f>IF(D74=0,"N/A",IF(D74/($B74+$C74)&lt;0.02,"N/A",IF(AND(D78&lt;0.8,D80&lt;0.8),"Yes","No")))</f>
        <v>N/A</v>
      </c>
      <c r="E81" s="36" t="str">
        <f t="shared" ref="E81" si="134">IF(E74=0,"N/A",IF(E74/($B74+$C74)&lt;0.02,"N/A",IF(AND(E78&lt;0.8,E80&lt;0.8),"Yes","No")))</f>
        <v>N/A</v>
      </c>
      <c r="F81" s="36" t="str">
        <f t="shared" ref="F81" si="135">IF(F74=0,"N/A",IF(F74/($B74+$C74)&lt;0.02,"N/A",IF(AND(F78&lt;0.8,F80&lt;0.8),"Yes","No")))</f>
        <v>N/A</v>
      </c>
      <c r="G81" s="36" t="str">
        <f t="shared" ref="G81" si="136">IF(G74=0,"N/A",IF(G74/($B74+$C74)&lt;0.02,"N/A",IF(AND(G78&lt;0.8,G80&lt;0.8),"Yes","No")))</f>
        <v>N/A</v>
      </c>
      <c r="H81" s="36" t="str">
        <f t="shared" ref="H81" si="137">IF(H74=0,"N/A",IF(H74/($B74+$C74)&lt;0.02,"N/A",IF(AND(H78&lt;0.8,H80&lt;0.8),"Yes","No")))</f>
        <v>N/A</v>
      </c>
      <c r="I81" s="36" t="str">
        <f t="shared" ref="I81" si="138">IF(I74=0,"N/A",IF(I74/($B74+$C74)&lt;0.02,"N/A",IF(AND(I78&lt;0.8,I80&lt;0.8),"Yes","No")))</f>
        <v>N/A</v>
      </c>
      <c r="J81" s="36" t="str">
        <f t="shared" ref="J81" si="139">IF(J74=0,"N/A",IF(J74/($B74+$C74)&lt;0.02,"N/A",IF(AND(J78&lt;0.8,J80&lt;0.8),"Yes","No")))</f>
        <v>N/A</v>
      </c>
      <c r="K81" s="36" t="str">
        <f t="shared" ref="K81" si="140">IF(K74=0,"N/A",IF(K74/($B74+$C74)&lt;0.02,"N/A",IF(AND(K78&lt;0.8,K80&lt;0.8),"Yes","No")))</f>
        <v>N/A</v>
      </c>
      <c r="L81" s="36" t="str">
        <f t="shared" ref="L81" si="141">IF(L74=0,"N/A",IF(L74/($B74+$C74)&lt;0.02,"N/A",IF(AND(L78&lt;0.8,L80&lt;0.8),"Yes","No")))</f>
        <v>N/A</v>
      </c>
      <c r="M81" s="36" t="str">
        <f t="shared" ref="M81" si="142">IF(M74=0,"N/A",IF(M74/($B74+$C74)&lt;0.02,"N/A",IF(AND(M78&lt;0.8,M80&lt;0.8),"Yes","No")))</f>
        <v>N/A</v>
      </c>
      <c r="N81" s="36" t="str">
        <f t="shared" ref="N81" si="143">IF(N74=0,"N/A",IF(N74/($B74+$C74)&lt;0.02,"N/A",IF(AND(N78&lt;0.8,N80&lt;0.8),"Yes","No")))</f>
        <v>N/A</v>
      </c>
      <c r="O81" s="36" t="str">
        <f t="shared" ref="O81" si="144">IF(O74=0,"N/A",IF(O74/($B74+$C74)&lt;0.02,"N/A",IF(AND(O78&lt;0.8,O80&lt;0.8),"Yes","No")))</f>
        <v>N/A</v>
      </c>
      <c r="P81" s="36" t="str">
        <f t="shared" ref="P81" si="145">IF(P74=0,"N/A",IF(P74/($B74+$C74)&lt;0.02,"N/A",IF(AND(P78&lt;0.8,P80&lt;0.8),"Yes","No")))</f>
        <v>N/A</v>
      </c>
      <c r="Q81" s="36" t="str">
        <f t="shared" ref="Q81" si="146">IF(Q74=0,"N/A",IF(Q74/($B74+$C74)&lt;0.02,"N/A",IF(AND(Q78&lt;0.8,Q80&lt;0.8),"Yes","No")))</f>
        <v>N/A</v>
      </c>
      <c r="R81" s="26"/>
      <c r="S81" s="22"/>
    </row>
    <row r="82" spans="1:19" ht="10.15" customHeight="1" x14ac:dyDescent="0.2">
      <c r="A82" s="12"/>
      <c r="B82" s="16"/>
      <c r="C82" s="13"/>
      <c r="D82" s="13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7"/>
    </row>
    <row r="83" spans="1:19" x14ac:dyDescent="0.2">
      <c r="A83" s="58" t="s">
        <v>11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</row>
    <row r="84" spans="1:19" x14ac:dyDescent="0.2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</row>
    <row r="85" spans="1:19" x14ac:dyDescent="0.2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</row>
    <row r="86" spans="1:19" x14ac:dyDescent="0.2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</row>
    <row r="87" spans="1:19" x14ac:dyDescent="0.2">
      <c r="A87" s="5"/>
      <c r="B87" s="20"/>
    </row>
    <row r="88" spans="1:19" x14ac:dyDescent="0.2">
      <c r="A88" s="5"/>
      <c r="B88" s="20"/>
    </row>
    <row r="89" spans="1:19" x14ac:dyDescent="0.2">
      <c r="A89" s="5"/>
      <c r="B89" s="20"/>
    </row>
    <row r="90" spans="1:19" x14ac:dyDescent="0.2">
      <c r="A90" s="5"/>
      <c r="B90" s="20"/>
    </row>
    <row r="91" spans="1:19" x14ac:dyDescent="0.2">
      <c r="A91" s="5"/>
      <c r="B91" s="20"/>
    </row>
    <row r="92" spans="1:19" x14ac:dyDescent="0.2">
      <c r="A92" s="6"/>
      <c r="B92" s="20"/>
    </row>
    <row r="93" spans="1:19" x14ac:dyDescent="0.2">
      <c r="A93" s="7"/>
      <c r="B93" s="21"/>
    </row>
  </sheetData>
  <sheetProtection password="8C10" sheet="1" objects="1" scenarios="1" formatCells="0" formatColumns="0" selectLockedCells="1"/>
  <mergeCells count="10">
    <mergeCell ref="N1:O1"/>
    <mergeCell ref="P1:Q1"/>
    <mergeCell ref="B1:C1"/>
    <mergeCell ref="A1:A2"/>
    <mergeCell ref="A83:Q86"/>
    <mergeCell ref="D1:E1"/>
    <mergeCell ref="F1:G1"/>
    <mergeCell ref="H1:I1"/>
    <mergeCell ref="J1:K1"/>
    <mergeCell ref="L1:M1"/>
  </mergeCells>
  <phoneticPr fontId="1" type="noConversion"/>
  <conditionalFormatting sqref="D11:Q11">
    <cfRule type="containsText" dxfId="172" priority="210" operator="containsText" text="Yes">
      <formula>NOT(ISERROR(SEARCH("Yes",D11)))</formula>
    </cfRule>
  </conditionalFormatting>
  <conditionalFormatting sqref="B11:C11">
    <cfRule type="containsText" dxfId="171" priority="213" operator="containsText" text="Yes">
      <formula>NOT(ISERROR(SEARCH("Yes",B11)))</formula>
    </cfRule>
  </conditionalFormatting>
  <conditionalFormatting sqref="B21:C21">
    <cfRule type="containsText" dxfId="170" priority="21" operator="containsText" text="Yes">
      <formula>NOT(ISERROR(SEARCH("Yes",B21)))</formula>
    </cfRule>
  </conditionalFormatting>
  <conditionalFormatting sqref="D21:Q21">
    <cfRule type="containsText" dxfId="169" priority="20" operator="containsText" text="Yes">
      <formula>NOT(ISERROR(SEARCH("Yes",D21)))</formula>
    </cfRule>
  </conditionalFormatting>
  <conditionalFormatting sqref="B11:Q11">
    <cfRule type="containsText" dxfId="168" priority="43" operator="containsText" text="&quot;Yes&quot;">
      <formula>NOT(ISERROR(SEARCH("""Yes""",B11)))</formula>
    </cfRule>
  </conditionalFormatting>
  <conditionalFormatting sqref="B21:Q21">
    <cfRule type="containsText" dxfId="167" priority="19" operator="containsText" text="&quot;Yes&quot;">
      <formula>NOT(ISERROR(SEARCH("""Yes""",B21)))</formula>
    </cfRule>
  </conditionalFormatting>
  <conditionalFormatting sqref="B81:Q81">
    <cfRule type="containsText" dxfId="166" priority="1" operator="containsText" text="&quot;Yes&quot;">
      <formula>NOT(ISERROR(SEARCH("""Yes""",B81)))</formula>
    </cfRule>
  </conditionalFormatting>
  <conditionalFormatting sqref="D31:Q31">
    <cfRule type="containsText" dxfId="165" priority="17" operator="containsText" text="Yes">
      <formula>NOT(ISERROR(SEARCH("Yes",D31)))</formula>
    </cfRule>
  </conditionalFormatting>
  <conditionalFormatting sqref="B31:C31">
    <cfRule type="containsText" dxfId="164" priority="18" operator="containsText" text="Yes">
      <formula>NOT(ISERROR(SEARCH("Yes",B31)))</formula>
    </cfRule>
  </conditionalFormatting>
  <conditionalFormatting sqref="B31:Q31">
    <cfRule type="containsText" dxfId="163" priority="16" operator="containsText" text="&quot;Yes&quot;">
      <formula>NOT(ISERROR(SEARCH("""Yes""",B31)))</formula>
    </cfRule>
  </conditionalFormatting>
  <conditionalFormatting sqref="D41:Q41">
    <cfRule type="containsText" dxfId="162" priority="14" operator="containsText" text="Yes">
      <formula>NOT(ISERROR(SEARCH("Yes",D41)))</formula>
    </cfRule>
  </conditionalFormatting>
  <conditionalFormatting sqref="B41:C41">
    <cfRule type="containsText" dxfId="161" priority="15" operator="containsText" text="Yes">
      <formula>NOT(ISERROR(SEARCH("Yes",B41)))</formula>
    </cfRule>
  </conditionalFormatting>
  <conditionalFormatting sqref="B41:Q41">
    <cfRule type="containsText" dxfId="160" priority="13" operator="containsText" text="&quot;Yes&quot;">
      <formula>NOT(ISERROR(SEARCH("""Yes""",B41)))</formula>
    </cfRule>
  </conditionalFormatting>
  <conditionalFormatting sqref="D51:Q51">
    <cfRule type="containsText" dxfId="159" priority="11" operator="containsText" text="Yes">
      <formula>NOT(ISERROR(SEARCH("Yes",D51)))</formula>
    </cfRule>
  </conditionalFormatting>
  <conditionalFormatting sqref="B51:C51">
    <cfRule type="containsText" dxfId="158" priority="12" operator="containsText" text="Yes">
      <formula>NOT(ISERROR(SEARCH("Yes",B51)))</formula>
    </cfRule>
  </conditionalFormatting>
  <conditionalFormatting sqref="B51:Q51">
    <cfRule type="containsText" dxfId="157" priority="10" operator="containsText" text="&quot;Yes&quot;">
      <formula>NOT(ISERROR(SEARCH("""Yes""",B51)))</formula>
    </cfRule>
  </conditionalFormatting>
  <conditionalFormatting sqref="D61:Q61">
    <cfRule type="containsText" dxfId="156" priority="8" operator="containsText" text="Yes">
      <formula>NOT(ISERROR(SEARCH("Yes",D61)))</formula>
    </cfRule>
  </conditionalFormatting>
  <conditionalFormatting sqref="B61:C61">
    <cfRule type="containsText" dxfId="155" priority="9" operator="containsText" text="Yes">
      <formula>NOT(ISERROR(SEARCH("Yes",B61)))</formula>
    </cfRule>
  </conditionalFormatting>
  <conditionalFormatting sqref="B61:Q61">
    <cfRule type="containsText" dxfId="154" priority="7" operator="containsText" text="&quot;Yes&quot;">
      <formula>NOT(ISERROR(SEARCH("""Yes""",B61)))</formula>
    </cfRule>
  </conditionalFormatting>
  <conditionalFormatting sqref="D71:Q71">
    <cfRule type="containsText" dxfId="153" priority="5" operator="containsText" text="Yes">
      <formula>NOT(ISERROR(SEARCH("Yes",D71)))</formula>
    </cfRule>
  </conditionalFormatting>
  <conditionalFormatting sqref="B71:C71">
    <cfRule type="containsText" dxfId="152" priority="6" operator="containsText" text="Yes">
      <formula>NOT(ISERROR(SEARCH("Yes",B71)))</formula>
    </cfRule>
  </conditionalFormatting>
  <conditionalFormatting sqref="B71:Q71">
    <cfRule type="containsText" dxfId="151" priority="4" operator="containsText" text="&quot;Yes&quot;">
      <formula>NOT(ISERROR(SEARCH("""Yes""",B71)))</formula>
    </cfRule>
  </conditionalFormatting>
  <conditionalFormatting sqref="D81:Q81">
    <cfRule type="containsText" dxfId="150" priority="2" operator="containsText" text="Yes">
      <formula>NOT(ISERROR(SEARCH("Yes",D81)))</formula>
    </cfRule>
  </conditionalFormatting>
  <conditionalFormatting sqref="B81:C81">
    <cfRule type="containsText" dxfId="149" priority="3" operator="containsText" text="Yes">
      <formula>NOT(ISERROR(SEARCH("Yes",B81)))</formula>
    </cfRule>
  </conditionalFormatting>
  <pageMargins left="0.75" right="0.75" top="1" bottom="1" header="0.4" footer="0.5"/>
  <pageSetup scale="74" fitToHeight="0" orientation="landscape" verticalDpi="597" r:id="rId1"/>
  <headerFooter alignWithMargins="0">
    <oddHeader>&amp;C&amp;"Arial,Bold"&amp;14&amp;K03+000Four-Fifths Adverse Impact Analysis by Job Category
Terminations</oddHeader>
  </headerFooter>
  <rowBreaks count="1" manualBreakCount="1">
    <brk id="42" max="16" man="1"/>
  </rowBreaks>
  <extLst>
    <ext xmlns:mx="http://schemas.microsoft.com/office/mac/excel/2008/main" uri="{64002731-A6B0-56B0-2670-7721B7C09600}">
      <mx:PLV Mode="1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6"/>
  <sheetViews>
    <sheetView tabSelected="1" workbookViewId="0">
      <pane ySplit="2" topLeftCell="A3" activePane="bottomLeft" state="frozen"/>
      <selection pane="bottomLeft" activeCell="A5" sqref="A5"/>
    </sheetView>
  </sheetViews>
  <sheetFormatPr defaultRowHeight="12.75" x14ac:dyDescent="0.2"/>
  <cols>
    <col min="1" max="1" width="36.42578125" bestFit="1" customWidth="1"/>
    <col min="2" max="17" width="10.7109375" customWidth="1"/>
    <col min="18" max="18" width="15.140625" customWidth="1"/>
  </cols>
  <sheetData>
    <row r="1" spans="1:18" ht="15.75" x14ac:dyDescent="0.25">
      <c r="A1" s="60" t="s">
        <v>23</v>
      </c>
      <c r="B1" s="56" t="s">
        <v>12</v>
      </c>
      <c r="C1" s="57"/>
      <c r="D1" s="62" t="s">
        <v>4</v>
      </c>
      <c r="E1" s="63"/>
      <c r="F1" s="56" t="s">
        <v>6</v>
      </c>
      <c r="G1" s="57"/>
      <c r="H1" s="56" t="s">
        <v>2</v>
      </c>
      <c r="I1" s="57"/>
      <c r="J1" s="56" t="s">
        <v>9</v>
      </c>
      <c r="K1" s="57"/>
      <c r="L1" s="56" t="s">
        <v>3</v>
      </c>
      <c r="M1" s="57"/>
      <c r="N1" s="56" t="s">
        <v>5</v>
      </c>
      <c r="O1" s="57"/>
      <c r="P1" s="56" t="s">
        <v>7</v>
      </c>
      <c r="Q1" s="57"/>
      <c r="R1" s="1"/>
    </row>
    <row r="2" spans="1:18" ht="15.75" x14ac:dyDescent="0.25">
      <c r="A2" s="61"/>
      <c r="B2" s="30" t="s">
        <v>0</v>
      </c>
      <c r="C2" s="31" t="s">
        <v>1</v>
      </c>
      <c r="D2" s="23" t="s">
        <v>7</v>
      </c>
      <c r="E2" s="24" t="s">
        <v>13</v>
      </c>
      <c r="F2" s="23" t="s">
        <v>7</v>
      </c>
      <c r="G2" s="24" t="s">
        <v>13</v>
      </c>
      <c r="H2" s="23" t="s">
        <v>7</v>
      </c>
      <c r="I2" s="24" t="s">
        <v>13</v>
      </c>
      <c r="J2" s="23" t="s">
        <v>7</v>
      </c>
      <c r="K2" s="24" t="s">
        <v>13</v>
      </c>
      <c r="L2" s="23" t="s">
        <v>7</v>
      </c>
      <c r="M2" s="24" t="s">
        <v>13</v>
      </c>
      <c r="N2" s="23" t="s">
        <v>7</v>
      </c>
      <c r="O2" s="24" t="s">
        <v>13</v>
      </c>
      <c r="P2" s="23" t="s">
        <v>7</v>
      </c>
      <c r="Q2" s="24" t="s">
        <v>13</v>
      </c>
      <c r="R2" s="1"/>
    </row>
    <row r="3" spans="1:18" ht="15.75" x14ac:dyDescent="0.25">
      <c r="A3" s="47" t="s">
        <v>24</v>
      </c>
      <c r="B3" s="9"/>
      <c r="C3" s="9"/>
      <c r="D3" s="9"/>
      <c r="E3" s="41"/>
      <c r="F3" s="41"/>
      <c r="G3" s="41"/>
      <c r="H3" s="41"/>
      <c r="I3" s="41"/>
      <c r="J3" s="41"/>
      <c r="K3" s="42"/>
      <c r="L3" s="41"/>
      <c r="M3" s="41"/>
      <c r="N3" s="41"/>
      <c r="O3" s="41"/>
      <c r="P3" s="41"/>
      <c r="Q3" s="41"/>
      <c r="R3" s="1"/>
    </row>
    <row r="4" spans="1:18" ht="15.75" x14ac:dyDescent="0.25">
      <c r="A4" s="37" t="s">
        <v>8</v>
      </c>
      <c r="B4" s="32">
        <f>D4+F4+H4+J4+L4+N4+P4</f>
        <v>0</v>
      </c>
      <c r="C4" s="32">
        <f>E4+G4+I4+K4+M4+O4+Q4</f>
        <v>0</v>
      </c>
      <c r="D4" s="15"/>
      <c r="E4" s="15"/>
      <c r="F4" s="15"/>
      <c r="G4" s="15"/>
      <c r="H4" s="15">
        <v>0</v>
      </c>
      <c r="I4" s="15"/>
      <c r="J4" s="15">
        <v>0</v>
      </c>
      <c r="K4" s="15"/>
      <c r="L4" s="15">
        <v>0</v>
      </c>
      <c r="M4" s="15"/>
      <c r="N4" s="15">
        <v>0</v>
      </c>
      <c r="O4" s="15">
        <v>0</v>
      </c>
      <c r="P4" s="15">
        <v>0</v>
      </c>
      <c r="Q4" s="15">
        <v>0</v>
      </c>
      <c r="R4" s="26" t="s">
        <v>10</v>
      </c>
    </row>
    <row r="5" spans="1:18" ht="15.75" x14ac:dyDescent="0.25">
      <c r="A5" s="67" t="s">
        <v>51</v>
      </c>
      <c r="B5" s="32">
        <f>D5+F5+H5+J5+L5+N5+P5</f>
        <v>0</v>
      </c>
      <c r="C5" s="32">
        <f>E5+G5+I5+K5+M5+O5+Q5</f>
        <v>0</v>
      </c>
      <c r="D5" s="15"/>
      <c r="E5" s="15"/>
      <c r="F5" s="15"/>
      <c r="G5" s="15"/>
      <c r="H5" s="15">
        <v>0</v>
      </c>
      <c r="I5" s="15"/>
      <c r="J5" s="15">
        <v>0</v>
      </c>
      <c r="K5" s="15"/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26" t="s">
        <v>10</v>
      </c>
    </row>
    <row r="6" spans="1:18" ht="15.75" hidden="1" x14ac:dyDescent="0.25">
      <c r="A6" s="37" t="s">
        <v>49</v>
      </c>
      <c r="B6" s="32">
        <f>B$4-B5</f>
        <v>0</v>
      </c>
      <c r="C6" s="32">
        <f>C$4-C5</f>
        <v>0</v>
      </c>
      <c r="D6" s="32">
        <f>D$4-D5</f>
        <v>0</v>
      </c>
      <c r="E6" s="32">
        <f t="shared" ref="E6:Q6" si="0">E$4-E5</f>
        <v>0</v>
      </c>
      <c r="F6" s="32">
        <f t="shared" si="0"/>
        <v>0</v>
      </c>
      <c r="G6" s="32">
        <f t="shared" si="0"/>
        <v>0</v>
      </c>
      <c r="H6" s="32">
        <f t="shared" si="0"/>
        <v>0</v>
      </c>
      <c r="I6" s="32">
        <f t="shared" si="0"/>
        <v>0</v>
      </c>
      <c r="J6" s="32">
        <f t="shared" si="0"/>
        <v>0</v>
      </c>
      <c r="K6" s="32">
        <f t="shared" si="0"/>
        <v>0</v>
      </c>
      <c r="L6" s="32">
        <f t="shared" si="0"/>
        <v>0</v>
      </c>
      <c r="M6" s="32">
        <f t="shared" si="0"/>
        <v>0</v>
      </c>
      <c r="N6" s="32">
        <f t="shared" si="0"/>
        <v>0</v>
      </c>
      <c r="O6" s="32">
        <f t="shared" si="0"/>
        <v>0</v>
      </c>
      <c r="P6" s="32">
        <f t="shared" si="0"/>
        <v>0</v>
      </c>
      <c r="Q6" s="32">
        <f t="shared" si="0"/>
        <v>0</v>
      </c>
      <c r="R6" s="26"/>
    </row>
    <row r="7" spans="1:18" ht="15.75" hidden="1" x14ac:dyDescent="0.25">
      <c r="A7" s="37" t="s">
        <v>50</v>
      </c>
      <c r="B7" s="32">
        <f>IF(B6&lt;&gt;0,B6/B$4,0)</f>
        <v>0</v>
      </c>
      <c r="C7" s="32">
        <f>IF(C6&lt;&gt;0,C6/C$4,0)</f>
        <v>0</v>
      </c>
      <c r="D7" s="53" t="e">
        <f>IF(D$4/($B$4+$C$4)&lt;0.02,"N/A",IF(D6&lt;&gt;0,D6/D$4,0))</f>
        <v>#DIV/0!</v>
      </c>
      <c r="E7" s="53" t="e">
        <f t="shared" ref="E7:Q7" si="1">IF(E$4/($B$4+$C$4)&lt;0.02,"N/A",IF(E6&lt;&gt;0,E6/E$4,0))</f>
        <v>#DIV/0!</v>
      </c>
      <c r="F7" s="53" t="e">
        <f t="shared" si="1"/>
        <v>#DIV/0!</v>
      </c>
      <c r="G7" s="53" t="e">
        <f t="shared" si="1"/>
        <v>#DIV/0!</v>
      </c>
      <c r="H7" s="53" t="e">
        <f t="shared" si="1"/>
        <v>#DIV/0!</v>
      </c>
      <c r="I7" s="53" t="e">
        <f t="shared" si="1"/>
        <v>#DIV/0!</v>
      </c>
      <c r="J7" s="53" t="e">
        <f t="shared" si="1"/>
        <v>#DIV/0!</v>
      </c>
      <c r="K7" s="53" t="e">
        <f t="shared" si="1"/>
        <v>#DIV/0!</v>
      </c>
      <c r="L7" s="53" t="e">
        <f t="shared" si="1"/>
        <v>#DIV/0!</v>
      </c>
      <c r="M7" s="53" t="e">
        <f t="shared" si="1"/>
        <v>#DIV/0!</v>
      </c>
      <c r="N7" s="53" t="e">
        <f t="shared" si="1"/>
        <v>#DIV/0!</v>
      </c>
      <c r="O7" s="53" t="e">
        <f t="shared" si="1"/>
        <v>#DIV/0!</v>
      </c>
      <c r="P7" s="53" t="e">
        <f t="shared" si="1"/>
        <v>#DIV/0!</v>
      </c>
      <c r="Q7" s="53" t="e">
        <f t="shared" si="1"/>
        <v>#DIV/0!</v>
      </c>
      <c r="R7" s="26"/>
    </row>
    <row r="8" spans="1:18" ht="15.75" hidden="1" x14ac:dyDescent="0.25">
      <c r="A8" s="37" t="s">
        <v>17</v>
      </c>
      <c r="B8" s="54" t="str">
        <f>IF(B$4=0,"N/A",IF(B7=0,"N/A",B7/MAX($B7:$C7)))</f>
        <v>N/A</v>
      </c>
      <c r="C8" s="54" t="str">
        <f>IF(C$4=0,"N/A",IF(C7=0,"N/A",C7/MAX($B7:$C7)))</f>
        <v>N/A</v>
      </c>
      <c r="D8" s="53" t="str">
        <f>IF(($B6+$C6)=0,"N/A",IF(D$4=0,"N/A",IF(D$4/($B$4+$C$4)&lt;0.02,"N/A",D7/MAX($D7:$Q7))))</f>
        <v>N/A</v>
      </c>
      <c r="E8" s="53" t="str">
        <f t="shared" ref="E8:Q8" si="2">IF(($B6+$C6)=0,"N/A",IF(E$4=0,"N/A",IF(E$4/($B$4+$C$4)&lt;0.02,"N/A",E7/MAX($D7:$Q7))))</f>
        <v>N/A</v>
      </c>
      <c r="F8" s="53" t="str">
        <f t="shared" si="2"/>
        <v>N/A</v>
      </c>
      <c r="G8" s="53" t="str">
        <f t="shared" si="2"/>
        <v>N/A</v>
      </c>
      <c r="H8" s="53" t="str">
        <f t="shared" si="2"/>
        <v>N/A</v>
      </c>
      <c r="I8" s="53" t="str">
        <f t="shared" si="2"/>
        <v>N/A</v>
      </c>
      <c r="J8" s="53" t="str">
        <f t="shared" si="2"/>
        <v>N/A</v>
      </c>
      <c r="K8" s="53" t="str">
        <f t="shared" si="2"/>
        <v>N/A</v>
      </c>
      <c r="L8" s="53" t="str">
        <f t="shared" si="2"/>
        <v>N/A</v>
      </c>
      <c r="M8" s="53" t="str">
        <f t="shared" si="2"/>
        <v>N/A</v>
      </c>
      <c r="N8" s="53" t="str">
        <f t="shared" si="2"/>
        <v>N/A</v>
      </c>
      <c r="O8" s="53" t="str">
        <f t="shared" si="2"/>
        <v>N/A</v>
      </c>
      <c r="P8" s="53" t="str">
        <f t="shared" si="2"/>
        <v>N/A</v>
      </c>
      <c r="Q8" s="53" t="str">
        <f t="shared" si="2"/>
        <v>N/A</v>
      </c>
      <c r="R8" s="26"/>
    </row>
    <row r="9" spans="1:18" ht="15" x14ac:dyDescent="0.2">
      <c r="A9" s="49" t="s">
        <v>52</v>
      </c>
      <c r="B9" s="53" t="str">
        <f>IF(B$4=0,"N/A",IF(B$4&lt;&gt;0,B5/B$4,0))</f>
        <v>N/A</v>
      </c>
      <c r="C9" s="53" t="str">
        <f>IF(C$4=0,"N/A",IF(C$4&lt;&gt;0,C5/C$4,0))</f>
        <v>N/A</v>
      </c>
      <c r="D9" s="53" t="str">
        <f>IF(D$4=0,"N/A",IF(D$4/($B$4+$C$4)&lt;0.02,"N/A",IF(D$4&lt;&gt;0,D5/D$4,0)))</f>
        <v>N/A</v>
      </c>
      <c r="E9" s="53" t="str">
        <f t="shared" ref="E9:Q9" si="3">IF(E$4=0,"N/A",IF(E$4/($B$4+$C$4)&lt;0.02,"N/A",IF(E$4&lt;&gt;0,E5/E$4,0)))</f>
        <v>N/A</v>
      </c>
      <c r="F9" s="53" t="str">
        <f t="shared" si="3"/>
        <v>N/A</v>
      </c>
      <c r="G9" s="53" t="str">
        <f t="shared" si="3"/>
        <v>N/A</v>
      </c>
      <c r="H9" s="53" t="str">
        <f t="shared" si="3"/>
        <v>N/A</v>
      </c>
      <c r="I9" s="53" t="str">
        <f t="shared" si="3"/>
        <v>N/A</v>
      </c>
      <c r="J9" s="53" t="str">
        <f t="shared" si="3"/>
        <v>N/A</v>
      </c>
      <c r="K9" s="53" t="str">
        <f t="shared" si="3"/>
        <v>N/A</v>
      </c>
      <c r="L9" s="53" t="str">
        <f t="shared" si="3"/>
        <v>N/A</v>
      </c>
      <c r="M9" s="53" t="str">
        <f t="shared" si="3"/>
        <v>N/A</v>
      </c>
      <c r="N9" s="53" t="str">
        <f t="shared" si="3"/>
        <v>N/A</v>
      </c>
      <c r="O9" s="53" t="str">
        <f t="shared" si="3"/>
        <v>N/A</v>
      </c>
      <c r="P9" s="53" t="str">
        <f t="shared" si="3"/>
        <v>N/A</v>
      </c>
      <c r="Q9" s="53" t="str">
        <f t="shared" si="3"/>
        <v>N/A</v>
      </c>
      <c r="R9" s="8"/>
    </row>
    <row r="10" spans="1:18" ht="15" x14ac:dyDescent="0.2">
      <c r="A10" s="49" t="s">
        <v>43</v>
      </c>
      <c r="B10" s="54" t="str">
        <f>IF(B$4=0,"N/A",IF(B5=0,1,MIN($B9:$C9)/B9))</f>
        <v>N/A</v>
      </c>
      <c r="C10" s="54" t="str">
        <f>IF(C$4=0,"N/A",IF(C5=0,1,MIN($B9:$C9)/C9))</f>
        <v>N/A</v>
      </c>
      <c r="D10" s="53" t="str">
        <f>IF(($B$4+$C$4)=0,"N/A",IF(D$4=0,"N/A",IF(D$4/($B$4+$C$4)&lt;0.02,"N/A",IF(D5=0,1, MIN($D9:$Q9)/D9))))</f>
        <v>N/A</v>
      </c>
      <c r="E10" s="53" t="str">
        <f t="shared" ref="E10:Q10" si="4">IF(($B$4+$C$4)=0,"N/A",IF(E$4=0,"N/A",IF(E$4/($B$4+$C$4)&lt;0.02,"N/A",IF(E5=0,1, MIN($D9:$Q9)/E9))))</f>
        <v>N/A</v>
      </c>
      <c r="F10" s="53" t="str">
        <f t="shared" si="4"/>
        <v>N/A</v>
      </c>
      <c r="G10" s="53" t="str">
        <f t="shared" si="4"/>
        <v>N/A</v>
      </c>
      <c r="H10" s="53" t="str">
        <f t="shared" si="4"/>
        <v>N/A</v>
      </c>
      <c r="I10" s="53" t="str">
        <f t="shared" si="4"/>
        <v>N/A</v>
      </c>
      <c r="J10" s="53" t="str">
        <f t="shared" si="4"/>
        <v>N/A</v>
      </c>
      <c r="K10" s="53" t="str">
        <f t="shared" si="4"/>
        <v>N/A</v>
      </c>
      <c r="L10" s="53" t="str">
        <f t="shared" si="4"/>
        <v>N/A</v>
      </c>
      <c r="M10" s="53" t="str">
        <f t="shared" si="4"/>
        <v>N/A</v>
      </c>
      <c r="N10" s="53" t="str">
        <f t="shared" si="4"/>
        <v>N/A</v>
      </c>
      <c r="O10" s="53" t="str">
        <f t="shared" si="4"/>
        <v>N/A</v>
      </c>
      <c r="P10" s="53" t="str">
        <f t="shared" si="4"/>
        <v>N/A</v>
      </c>
      <c r="Q10" s="53" t="str">
        <f t="shared" si="4"/>
        <v>N/A</v>
      </c>
      <c r="R10" s="8"/>
    </row>
    <row r="11" spans="1:18" ht="15.75" x14ac:dyDescent="0.25">
      <c r="A11" s="49" t="s">
        <v>18</v>
      </c>
      <c r="B11" s="55" t="str">
        <f>IF(B$4=0,"N/A",IF(AND(B8&lt;0.8,B10&lt;0.8),"Yes","No"))</f>
        <v>N/A</v>
      </c>
      <c r="C11" s="55" t="str">
        <f>IF(C$4=0,"N/A",IF(AND(C8&lt;0.8,C10&lt;0.8),"Yes","No"))</f>
        <v>N/A</v>
      </c>
      <c r="D11" s="55" t="str">
        <f>IF(D$4=0,"N/A",IF(D$4/($B$4+$C$4)&lt;0.02,"N/A",IF(AND(D8&lt;0.8,D10&lt;0.8),"Yes","No")))</f>
        <v>N/A</v>
      </c>
      <c r="E11" s="55" t="str">
        <f t="shared" ref="E11:Q11" si="5">IF(E$4=0,"N/A",IF(E$4/($B$4+$C$4)&lt;0.02,"N/A",IF(AND(E8&lt;0.8,E10&lt;0.8),"Yes","No")))</f>
        <v>N/A</v>
      </c>
      <c r="F11" s="55" t="str">
        <f t="shared" si="5"/>
        <v>N/A</v>
      </c>
      <c r="G11" s="55" t="str">
        <f t="shared" si="5"/>
        <v>N/A</v>
      </c>
      <c r="H11" s="55" t="str">
        <f t="shared" si="5"/>
        <v>N/A</v>
      </c>
      <c r="I11" s="55" t="str">
        <f t="shared" si="5"/>
        <v>N/A</v>
      </c>
      <c r="J11" s="55" t="str">
        <f t="shared" si="5"/>
        <v>N/A</v>
      </c>
      <c r="K11" s="55" t="str">
        <f t="shared" si="5"/>
        <v>N/A</v>
      </c>
      <c r="L11" s="55" t="str">
        <f t="shared" si="5"/>
        <v>N/A</v>
      </c>
      <c r="M11" s="55" t="str">
        <f t="shared" si="5"/>
        <v>N/A</v>
      </c>
      <c r="N11" s="55" t="str">
        <f t="shared" si="5"/>
        <v>N/A</v>
      </c>
      <c r="O11" s="55" t="str">
        <f t="shared" si="5"/>
        <v>N/A</v>
      </c>
      <c r="P11" s="55" t="str">
        <f t="shared" si="5"/>
        <v>N/A</v>
      </c>
      <c r="Q11" s="55" t="str">
        <f t="shared" si="5"/>
        <v>N/A</v>
      </c>
      <c r="R11" s="26"/>
    </row>
    <row r="12" spans="1:18" ht="15.75" x14ac:dyDescent="0.25">
      <c r="A12" s="67" t="s">
        <v>51</v>
      </c>
      <c r="B12" s="32">
        <f>D12+F12+H12+J12+L12+N12+P12</f>
        <v>0</v>
      </c>
      <c r="C12" s="32">
        <f>E12+G12+I12+K12+M12+O12+Q12</f>
        <v>0</v>
      </c>
      <c r="D12" s="15"/>
      <c r="E12" s="15"/>
      <c r="F12" s="15"/>
      <c r="G12" s="15"/>
      <c r="H12" s="15">
        <v>0</v>
      </c>
      <c r="I12" s="15"/>
      <c r="J12" s="15">
        <v>0</v>
      </c>
      <c r="K12" s="15"/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26" t="s">
        <v>10</v>
      </c>
    </row>
    <row r="13" spans="1:18" ht="15.75" hidden="1" x14ac:dyDescent="0.25">
      <c r="A13" s="37" t="s">
        <v>49</v>
      </c>
      <c r="B13" s="32">
        <f>B$4-B12</f>
        <v>0</v>
      </c>
      <c r="C13" s="32">
        <f>C$4-C12</f>
        <v>0</v>
      </c>
      <c r="D13" s="32">
        <f>D$4-D12</f>
        <v>0</v>
      </c>
      <c r="E13" s="32">
        <f t="shared" ref="E13" si="6">E$4-E12</f>
        <v>0</v>
      </c>
      <c r="F13" s="32">
        <f t="shared" ref="F13" si="7">F$4-F12</f>
        <v>0</v>
      </c>
      <c r="G13" s="32">
        <f t="shared" ref="G13" si="8">G$4-G12</f>
        <v>0</v>
      </c>
      <c r="H13" s="32">
        <f t="shared" ref="H13" si="9">H$4-H12</f>
        <v>0</v>
      </c>
      <c r="I13" s="32">
        <f t="shared" ref="I13" si="10">I$4-I12</f>
        <v>0</v>
      </c>
      <c r="J13" s="32">
        <f t="shared" ref="J13" si="11">J$4-J12</f>
        <v>0</v>
      </c>
      <c r="K13" s="32">
        <f t="shared" ref="K13" si="12">K$4-K12</f>
        <v>0</v>
      </c>
      <c r="L13" s="32">
        <f t="shared" ref="L13" si="13">L$4-L12</f>
        <v>0</v>
      </c>
      <c r="M13" s="32">
        <f t="shared" ref="M13" si="14">M$4-M12</f>
        <v>0</v>
      </c>
      <c r="N13" s="32">
        <f t="shared" ref="N13" si="15">N$4-N12</f>
        <v>0</v>
      </c>
      <c r="O13" s="32">
        <f t="shared" ref="O13" si="16">O$4-O12</f>
        <v>0</v>
      </c>
      <c r="P13" s="32">
        <f t="shared" ref="P13" si="17">P$4-P12</f>
        <v>0</v>
      </c>
      <c r="Q13" s="32">
        <f t="shared" ref="Q13" si="18">Q$4-Q12</f>
        <v>0</v>
      </c>
      <c r="R13" s="27"/>
    </row>
    <row r="14" spans="1:18" ht="15.75" hidden="1" x14ac:dyDescent="0.25">
      <c r="A14" s="37" t="s">
        <v>50</v>
      </c>
      <c r="B14" s="32">
        <f>IF(B13&lt;&gt;0,B13/B$4,0)</f>
        <v>0</v>
      </c>
      <c r="C14" s="32">
        <f>IF(C13&lt;&gt;0,C13/C$4,0)</f>
        <v>0</v>
      </c>
      <c r="D14" s="53" t="e">
        <f>IF(D$4/($B$4+$C$4)&lt;0.02,"N/A",IF(D13&lt;&gt;0,D13/D$4,0))</f>
        <v>#DIV/0!</v>
      </c>
      <c r="E14" s="53" t="e">
        <f t="shared" ref="E14" si="19">IF(E$4/($B$4+$C$4)&lt;0.02,"N/A",IF(E13&lt;&gt;0,E13/E$4,0))</f>
        <v>#DIV/0!</v>
      </c>
      <c r="F14" s="53" t="e">
        <f t="shared" ref="F14" si="20">IF(F$4/($B$4+$C$4)&lt;0.02,"N/A",IF(F13&lt;&gt;0,F13/F$4,0))</f>
        <v>#DIV/0!</v>
      </c>
      <c r="G14" s="53" t="e">
        <f t="shared" ref="G14" si="21">IF(G$4/($B$4+$C$4)&lt;0.02,"N/A",IF(G13&lt;&gt;0,G13/G$4,0))</f>
        <v>#DIV/0!</v>
      </c>
      <c r="H14" s="53" t="e">
        <f t="shared" ref="H14" si="22">IF(H$4/($B$4+$C$4)&lt;0.02,"N/A",IF(H13&lt;&gt;0,H13/H$4,0))</f>
        <v>#DIV/0!</v>
      </c>
      <c r="I14" s="53" t="e">
        <f t="shared" ref="I14" si="23">IF(I$4/($B$4+$C$4)&lt;0.02,"N/A",IF(I13&lt;&gt;0,I13/I$4,0))</f>
        <v>#DIV/0!</v>
      </c>
      <c r="J14" s="53" t="e">
        <f t="shared" ref="J14" si="24">IF(J$4/($B$4+$C$4)&lt;0.02,"N/A",IF(J13&lt;&gt;0,J13/J$4,0))</f>
        <v>#DIV/0!</v>
      </c>
      <c r="K14" s="53" t="e">
        <f t="shared" ref="K14" si="25">IF(K$4/($B$4+$C$4)&lt;0.02,"N/A",IF(K13&lt;&gt;0,K13/K$4,0))</f>
        <v>#DIV/0!</v>
      </c>
      <c r="L14" s="53" t="e">
        <f t="shared" ref="L14" si="26">IF(L$4/($B$4+$C$4)&lt;0.02,"N/A",IF(L13&lt;&gt;0,L13/L$4,0))</f>
        <v>#DIV/0!</v>
      </c>
      <c r="M14" s="53" t="e">
        <f t="shared" ref="M14" si="27">IF(M$4/($B$4+$C$4)&lt;0.02,"N/A",IF(M13&lt;&gt;0,M13/M$4,0))</f>
        <v>#DIV/0!</v>
      </c>
      <c r="N14" s="53" t="e">
        <f t="shared" ref="N14" si="28">IF(N$4/($B$4+$C$4)&lt;0.02,"N/A",IF(N13&lt;&gt;0,N13/N$4,0))</f>
        <v>#DIV/0!</v>
      </c>
      <c r="O14" s="53" t="e">
        <f t="shared" ref="O14" si="29">IF(O$4/($B$4+$C$4)&lt;0.02,"N/A",IF(O13&lt;&gt;0,O13/O$4,0))</f>
        <v>#DIV/0!</v>
      </c>
      <c r="P14" s="53" t="e">
        <f t="shared" ref="P14" si="30">IF(P$4/($B$4+$C$4)&lt;0.02,"N/A",IF(P13&lt;&gt;0,P13/P$4,0))</f>
        <v>#DIV/0!</v>
      </c>
      <c r="Q14" s="53" t="e">
        <f t="shared" ref="Q14" si="31">IF(Q$4/($B$4+$C$4)&lt;0.02,"N/A",IF(Q13&lt;&gt;0,Q13/Q$4,0))</f>
        <v>#DIV/0!</v>
      </c>
      <c r="R14" s="27"/>
    </row>
    <row r="15" spans="1:18" ht="15.75" hidden="1" x14ac:dyDescent="0.25">
      <c r="A15" s="37" t="s">
        <v>17</v>
      </c>
      <c r="B15" s="54" t="str">
        <f>IF(B$4=0,"N/A",IF(B14=0,"N/A",B14/MAX($B14:$C14)))</f>
        <v>N/A</v>
      </c>
      <c r="C15" s="54" t="str">
        <f>IF(C$4=0,"N/A",IF(C14=0,"N/A",C14/MAX($B14:$C14)))</f>
        <v>N/A</v>
      </c>
      <c r="D15" s="53" t="str">
        <f>IF(($B13+$C13)=0,"N/A",IF(D$4=0,"N/A",IF(D$4/($B$4+$C$4)&lt;0.02,"N/A",D14/MAX($D14:$Q14))))</f>
        <v>N/A</v>
      </c>
      <c r="E15" s="53" t="str">
        <f t="shared" ref="E15" si="32">IF(($B13+$C13)=0,"N/A",IF(E$4=0,"N/A",IF(E$4/($B$4+$C$4)&lt;0.02,"N/A",E14/MAX($D14:$Q14))))</f>
        <v>N/A</v>
      </c>
      <c r="F15" s="53" t="str">
        <f t="shared" ref="F15" si="33">IF(($B13+$C13)=0,"N/A",IF(F$4=0,"N/A",IF(F$4/($B$4+$C$4)&lt;0.02,"N/A",F14/MAX($D14:$Q14))))</f>
        <v>N/A</v>
      </c>
      <c r="G15" s="53" t="str">
        <f t="shared" ref="G15" si="34">IF(($B13+$C13)=0,"N/A",IF(G$4=0,"N/A",IF(G$4/($B$4+$C$4)&lt;0.02,"N/A",G14/MAX($D14:$Q14))))</f>
        <v>N/A</v>
      </c>
      <c r="H15" s="53" t="str">
        <f t="shared" ref="H15" si="35">IF(($B13+$C13)=0,"N/A",IF(H$4=0,"N/A",IF(H$4/($B$4+$C$4)&lt;0.02,"N/A",H14/MAX($D14:$Q14))))</f>
        <v>N/A</v>
      </c>
      <c r="I15" s="53" t="str">
        <f t="shared" ref="I15" si="36">IF(($B13+$C13)=0,"N/A",IF(I$4=0,"N/A",IF(I$4/($B$4+$C$4)&lt;0.02,"N/A",I14/MAX($D14:$Q14))))</f>
        <v>N/A</v>
      </c>
      <c r="J15" s="53" t="str">
        <f t="shared" ref="J15" si="37">IF(($B13+$C13)=0,"N/A",IF(J$4=0,"N/A",IF(J$4/($B$4+$C$4)&lt;0.02,"N/A",J14/MAX($D14:$Q14))))</f>
        <v>N/A</v>
      </c>
      <c r="K15" s="53" t="str">
        <f t="shared" ref="K15" si="38">IF(($B13+$C13)=0,"N/A",IF(K$4=0,"N/A",IF(K$4/($B$4+$C$4)&lt;0.02,"N/A",K14/MAX($D14:$Q14))))</f>
        <v>N/A</v>
      </c>
      <c r="L15" s="53" t="str">
        <f t="shared" ref="L15" si="39">IF(($B13+$C13)=0,"N/A",IF(L$4=0,"N/A",IF(L$4/($B$4+$C$4)&lt;0.02,"N/A",L14/MAX($D14:$Q14))))</f>
        <v>N/A</v>
      </c>
      <c r="M15" s="53" t="str">
        <f t="shared" ref="M15" si="40">IF(($B13+$C13)=0,"N/A",IF(M$4=0,"N/A",IF(M$4/($B$4+$C$4)&lt;0.02,"N/A",M14/MAX($D14:$Q14))))</f>
        <v>N/A</v>
      </c>
      <c r="N15" s="53" t="str">
        <f t="shared" ref="N15" si="41">IF(($B13+$C13)=0,"N/A",IF(N$4=0,"N/A",IF(N$4/($B$4+$C$4)&lt;0.02,"N/A",N14/MAX($D14:$Q14))))</f>
        <v>N/A</v>
      </c>
      <c r="O15" s="53" t="str">
        <f t="shared" ref="O15" si="42">IF(($B13+$C13)=0,"N/A",IF(O$4=0,"N/A",IF(O$4/($B$4+$C$4)&lt;0.02,"N/A",O14/MAX($D14:$Q14))))</f>
        <v>N/A</v>
      </c>
      <c r="P15" s="53" t="str">
        <f t="shared" ref="P15" si="43">IF(($B13+$C13)=0,"N/A",IF(P$4=0,"N/A",IF(P$4/($B$4+$C$4)&lt;0.02,"N/A",P14/MAX($D14:$Q14))))</f>
        <v>N/A</v>
      </c>
      <c r="Q15" s="53" t="str">
        <f t="shared" ref="Q15" si="44">IF(($B13+$C13)=0,"N/A",IF(Q$4=0,"N/A",IF(Q$4/($B$4+$C$4)&lt;0.02,"N/A",Q14/MAX($D14:$Q14))))</f>
        <v>N/A</v>
      </c>
      <c r="R15" s="27"/>
    </row>
    <row r="16" spans="1:18" ht="15.75" x14ac:dyDescent="0.25">
      <c r="A16" s="51" t="s">
        <v>52</v>
      </c>
      <c r="B16" s="53" t="str">
        <f>IF(B$4=0,"N/A",IF(B11&lt;&gt;0,B12/B$4,0))</f>
        <v>N/A</v>
      </c>
      <c r="C16" s="53" t="str">
        <f>IF(C$4=0,"N/A",IF(C11&lt;&gt;0,C12/C$4,0))</f>
        <v>N/A</v>
      </c>
      <c r="D16" s="53" t="str">
        <f>IF(D$4=0,"N/A",IF(D$4/($B$4+$C$4)&lt;0.02,"N/A",IF(D12&lt;&gt;0,D12/D$4,0)))</f>
        <v>N/A</v>
      </c>
      <c r="E16" s="53" t="str">
        <f t="shared" ref="E16:Q16" si="45">IF(E$4=0,"N/A",IF(E$4/($B$4+$C$4)&lt;0.02,"N/A",IF(E12&lt;&gt;0,E12/E$4,0)))</f>
        <v>N/A</v>
      </c>
      <c r="F16" s="53" t="str">
        <f t="shared" si="45"/>
        <v>N/A</v>
      </c>
      <c r="G16" s="53" t="str">
        <f t="shared" si="45"/>
        <v>N/A</v>
      </c>
      <c r="H16" s="53" t="str">
        <f t="shared" si="45"/>
        <v>N/A</v>
      </c>
      <c r="I16" s="53" t="str">
        <f t="shared" si="45"/>
        <v>N/A</v>
      </c>
      <c r="J16" s="53" t="str">
        <f t="shared" si="45"/>
        <v>N/A</v>
      </c>
      <c r="K16" s="53" t="str">
        <f t="shared" si="45"/>
        <v>N/A</v>
      </c>
      <c r="L16" s="53" t="str">
        <f t="shared" si="45"/>
        <v>N/A</v>
      </c>
      <c r="M16" s="53" t="str">
        <f t="shared" si="45"/>
        <v>N/A</v>
      </c>
      <c r="N16" s="53" t="str">
        <f t="shared" si="45"/>
        <v>N/A</v>
      </c>
      <c r="O16" s="53" t="str">
        <f t="shared" si="45"/>
        <v>N/A</v>
      </c>
      <c r="P16" s="53" t="str">
        <f t="shared" si="45"/>
        <v>N/A</v>
      </c>
      <c r="Q16" s="53" t="str">
        <f t="shared" si="45"/>
        <v>N/A</v>
      </c>
      <c r="R16" s="27"/>
    </row>
    <row r="17" spans="1:18" ht="15.75" x14ac:dyDescent="0.25">
      <c r="A17" s="49" t="s">
        <v>43</v>
      </c>
      <c r="B17" s="54" t="str">
        <f>IF(B$4=0,"N/A",IF(B12=0,1,MIN($B16:$C16)/B16))</f>
        <v>N/A</v>
      </c>
      <c r="C17" s="54" t="str">
        <f>IF(C$4=0,"N/A",IF(C12=0,1,MIN($B16:$C16)/C16))</f>
        <v>N/A</v>
      </c>
      <c r="D17" s="53" t="str">
        <f>IF(($B$4+$C$4)=0,"N/A",IF(D$4=0,"N/A",IF(D$4/($B$4+$C$4)&lt;0.02,"N/A",IF(D12=0,1, MIN($D16:$Q16)/D16))))</f>
        <v>N/A</v>
      </c>
      <c r="E17" s="53" t="str">
        <f t="shared" ref="E17" si="46">IF(($B$4+$C$4)=0,"N/A",IF(E$4=0,"N/A",IF(E$4/($B$4+$C$4)&lt;0.02,"N/A",IF(E12=0,1, MIN($D16:$Q16)/E16))))</f>
        <v>N/A</v>
      </c>
      <c r="F17" s="53" t="str">
        <f t="shared" ref="F17" si="47">IF(($B$4+$C$4)=0,"N/A",IF(F$4=0,"N/A",IF(F$4/($B$4+$C$4)&lt;0.02,"N/A",IF(F12=0,1, MIN($D16:$Q16)/F16))))</f>
        <v>N/A</v>
      </c>
      <c r="G17" s="53" t="str">
        <f t="shared" ref="G17" si="48">IF(($B$4+$C$4)=0,"N/A",IF(G$4=0,"N/A",IF(G$4/($B$4+$C$4)&lt;0.02,"N/A",IF(G12=0,1, MIN($D16:$Q16)/G16))))</f>
        <v>N/A</v>
      </c>
      <c r="H17" s="53" t="str">
        <f t="shared" ref="H17" si="49">IF(($B$4+$C$4)=0,"N/A",IF(H$4=0,"N/A",IF(H$4/($B$4+$C$4)&lt;0.02,"N/A",IF(H12=0,1, MIN($D16:$Q16)/H16))))</f>
        <v>N/A</v>
      </c>
      <c r="I17" s="53" t="str">
        <f t="shared" ref="I17" si="50">IF(($B$4+$C$4)=0,"N/A",IF(I$4=0,"N/A",IF(I$4/($B$4+$C$4)&lt;0.02,"N/A",IF(I12=0,1, MIN($D16:$Q16)/I16))))</f>
        <v>N/A</v>
      </c>
      <c r="J17" s="53" t="str">
        <f t="shared" ref="J17" si="51">IF(($B$4+$C$4)=0,"N/A",IF(J$4=0,"N/A",IF(J$4/($B$4+$C$4)&lt;0.02,"N/A",IF(J12=0,1, MIN($D16:$Q16)/J16))))</f>
        <v>N/A</v>
      </c>
      <c r="K17" s="53" t="str">
        <f t="shared" ref="K17" si="52">IF(($B$4+$C$4)=0,"N/A",IF(K$4=0,"N/A",IF(K$4/($B$4+$C$4)&lt;0.02,"N/A",IF(K12=0,1, MIN($D16:$Q16)/K16))))</f>
        <v>N/A</v>
      </c>
      <c r="L17" s="53" t="str">
        <f t="shared" ref="L17" si="53">IF(($B$4+$C$4)=0,"N/A",IF(L$4=0,"N/A",IF(L$4/($B$4+$C$4)&lt;0.02,"N/A",IF(L12=0,1, MIN($D16:$Q16)/L16))))</f>
        <v>N/A</v>
      </c>
      <c r="M17" s="53" t="str">
        <f t="shared" ref="M17" si="54">IF(($B$4+$C$4)=0,"N/A",IF(M$4=0,"N/A",IF(M$4/($B$4+$C$4)&lt;0.02,"N/A",IF(M12=0,1, MIN($D16:$Q16)/M16))))</f>
        <v>N/A</v>
      </c>
      <c r="N17" s="53" t="str">
        <f t="shared" ref="N17" si="55">IF(($B$4+$C$4)=0,"N/A",IF(N$4=0,"N/A",IF(N$4/($B$4+$C$4)&lt;0.02,"N/A",IF(N12=0,1, MIN($D16:$Q16)/N16))))</f>
        <v>N/A</v>
      </c>
      <c r="O17" s="53" t="str">
        <f t="shared" ref="O17" si="56">IF(($B$4+$C$4)=0,"N/A",IF(O$4=0,"N/A",IF(O$4/($B$4+$C$4)&lt;0.02,"N/A",IF(O12=0,1, MIN($D16:$Q16)/O16))))</f>
        <v>N/A</v>
      </c>
      <c r="P17" s="53" t="str">
        <f t="shared" ref="P17" si="57">IF(($B$4+$C$4)=0,"N/A",IF(P$4=0,"N/A",IF(P$4/($B$4+$C$4)&lt;0.02,"N/A",IF(P12=0,1, MIN($D16:$Q16)/P16))))</f>
        <v>N/A</v>
      </c>
      <c r="Q17" s="53" t="str">
        <f t="shared" ref="Q17" si="58">IF(($B$4+$C$4)=0,"N/A",IF(Q$4=0,"N/A",IF(Q$4/($B$4+$C$4)&lt;0.02,"N/A",IF(Q12=0,1, MIN($D16:$Q16)/Q16))))</f>
        <v>N/A</v>
      </c>
      <c r="R17" s="27"/>
    </row>
    <row r="18" spans="1:18" ht="15.75" x14ac:dyDescent="0.25">
      <c r="A18" s="49" t="s">
        <v>18</v>
      </c>
      <c r="B18" s="55" t="str">
        <f>IF(B$4=0,"N/A",IF(AND(B15&lt;0.8,B17&lt;0.8),"Yes","No"))</f>
        <v>N/A</v>
      </c>
      <c r="C18" s="55" t="str">
        <f>IF(C$4=0,"N/A",IF(AND(C15&lt;0.8,C17&lt;0.8),"Yes","No"))</f>
        <v>N/A</v>
      </c>
      <c r="D18" s="55" t="str">
        <f>IF(D$4=0,"N/A",IF(D$4/($B$4+$C$4)&lt;0.02,"N/A",IF(AND(D15&lt;0.8,D17&lt;0.8),"Yes","No")))</f>
        <v>N/A</v>
      </c>
      <c r="E18" s="55" t="str">
        <f t="shared" ref="E18" si="59">IF(E$4=0,"N/A",IF(E$4/($B$4+$C$4)&lt;0.02,"N/A",IF(AND(E15&lt;0.8,E17&lt;0.8),"Yes","No")))</f>
        <v>N/A</v>
      </c>
      <c r="F18" s="55" t="str">
        <f t="shared" ref="F18" si="60">IF(F$4=0,"N/A",IF(F$4/($B$4+$C$4)&lt;0.02,"N/A",IF(AND(F15&lt;0.8,F17&lt;0.8),"Yes","No")))</f>
        <v>N/A</v>
      </c>
      <c r="G18" s="55" t="str">
        <f t="shared" ref="G18" si="61">IF(G$4=0,"N/A",IF(G$4/($B$4+$C$4)&lt;0.02,"N/A",IF(AND(G15&lt;0.8,G17&lt;0.8),"Yes","No")))</f>
        <v>N/A</v>
      </c>
      <c r="H18" s="55" t="str">
        <f t="shared" ref="H18" si="62">IF(H$4=0,"N/A",IF(H$4/($B$4+$C$4)&lt;0.02,"N/A",IF(AND(H15&lt;0.8,H17&lt;0.8),"Yes","No")))</f>
        <v>N/A</v>
      </c>
      <c r="I18" s="55" t="str">
        <f t="shared" ref="I18" si="63">IF(I$4=0,"N/A",IF(I$4/($B$4+$C$4)&lt;0.02,"N/A",IF(AND(I15&lt;0.8,I17&lt;0.8),"Yes","No")))</f>
        <v>N/A</v>
      </c>
      <c r="J18" s="55" t="str">
        <f t="shared" ref="J18" si="64">IF(J$4=0,"N/A",IF(J$4/($B$4+$C$4)&lt;0.02,"N/A",IF(AND(J15&lt;0.8,J17&lt;0.8),"Yes","No")))</f>
        <v>N/A</v>
      </c>
      <c r="K18" s="55" t="str">
        <f t="shared" ref="K18" si="65">IF(K$4=0,"N/A",IF(K$4/($B$4+$C$4)&lt;0.02,"N/A",IF(AND(K15&lt;0.8,K17&lt;0.8),"Yes","No")))</f>
        <v>N/A</v>
      </c>
      <c r="L18" s="55" t="str">
        <f t="shared" ref="L18" si="66">IF(L$4=0,"N/A",IF(L$4/($B$4+$C$4)&lt;0.02,"N/A",IF(AND(L15&lt;0.8,L17&lt;0.8),"Yes","No")))</f>
        <v>N/A</v>
      </c>
      <c r="M18" s="55" t="str">
        <f t="shared" ref="M18" si="67">IF(M$4=0,"N/A",IF(M$4/($B$4+$C$4)&lt;0.02,"N/A",IF(AND(M15&lt;0.8,M17&lt;0.8),"Yes","No")))</f>
        <v>N/A</v>
      </c>
      <c r="N18" s="55" t="str">
        <f t="shared" ref="N18" si="68">IF(N$4=0,"N/A",IF(N$4/($B$4+$C$4)&lt;0.02,"N/A",IF(AND(N15&lt;0.8,N17&lt;0.8),"Yes","No")))</f>
        <v>N/A</v>
      </c>
      <c r="O18" s="55" t="str">
        <f t="shared" ref="O18" si="69">IF(O$4=0,"N/A",IF(O$4/($B$4+$C$4)&lt;0.02,"N/A",IF(AND(O15&lt;0.8,O17&lt;0.8),"Yes","No")))</f>
        <v>N/A</v>
      </c>
      <c r="P18" s="55" t="str">
        <f t="shared" ref="P18" si="70">IF(P$4=0,"N/A",IF(P$4/($B$4+$C$4)&lt;0.02,"N/A",IF(AND(P15&lt;0.8,P17&lt;0.8),"Yes","No")))</f>
        <v>N/A</v>
      </c>
      <c r="Q18" s="55" t="str">
        <f t="shared" ref="Q18" si="71">IF(Q$4=0,"N/A",IF(Q$4/($B$4+$C$4)&lt;0.02,"N/A",IF(AND(Q15&lt;0.8,Q17&lt;0.8),"Yes","No")))</f>
        <v>N/A</v>
      </c>
      <c r="R18" s="27"/>
    </row>
    <row r="19" spans="1:18" ht="15.75" x14ac:dyDescent="0.25">
      <c r="A19" s="68" t="s">
        <v>51</v>
      </c>
      <c r="B19" s="32">
        <f>D19+F19+H19+J19+L19+N19+P19</f>
        <v>0</v>
      </c>
      <c r="C19" s="32">
        <f>E19+G19+I19+K19+M19+O19+Q19</f>
        <v>0</v>
      </c>
      <c r="D19" s="15"/>
      <c r="E19" s="15"/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26" t="s">
        <v>10</v>
      </c>
    </row>
    <row r="20" spans="1:18" ht="15.75" hidden="1" x14ac:dyDescent="0.25">
      <c r="A20" s="37" t="s">
        <v>49</v>
      </c>
      <c r="B20" s="32">
        <f>B$4-B19</f>
        <v>0</v>
      </c>
      <c r="C20" s="32">
        <f>C$4-C19</f>
        <v>0</v>
      </c>
      <c r="D20" s="32">
        <f>D$4-D19</f>
        <v>0</v>
      </c>
      <c r="E20" s="32">
        <f t="shared" ref="E20" si="72">E$4-E19</f>
        <v>0</v>
      </c>
      <c r="F20" s="32">
        <f t="shared" ref="F20" si="73">F$4-F19</f>
        <v>0</v>
      </c>
      <c r="G20" s="32">
        <f t="shared" ref="G20" si="74">G$4-G19</f>
        <v>0</v>
      </c>
      <c r="H20" s="32">
        <f t="shared" ref="H20" si="75">H$4-H19</f>
        <v>0</v>
      </c>
      <c r="I20" s="32">
        <f t="shared" ref="I20" si="76">I$4-I19</f>
        <v>0</v>
      </c>
      <c r="J20" s="32">
        <f t="shared" ref="J20" si="77">J$4-J19</f>
        <v>0</v>
      </c>
      <c r="K20" s="32">
        <f t="shared" ref="K20" si="78">K$4-K19</f>
        <v>0</v>
      </c>
      <c r="L20" s="32">
        <f t="shared" ref="L20" si="79">L$4-L19</f>
        <v>0</v>
      </c>
      <c r="M20" s="32">
        <f t="shared" ref="M20" si="80">M$4-M19</f>
        <v>0</v>
      </c>
      <c r="N20" s="32">
        <f t="shared" ref="N20" si="81">N$4-N19</f>
        <v>0</v>
      </c>
      <c r="O20" s="32">
        <f t="shared" ref="O20" si="82">O$4-O19</f>
        <v>0</v>
      </c>
      <c r="P20" s="32">
        <f t="shared" ref="P20" si="83">P$4-P19</f>
        <v>0</v>
      </c>
      <c r="Q20" s="32">
        <f t="shared" ref="Q20" si="84">Q$4-Q19</f>
        <v>0</v>
      </c>
      <c r="R20" s="27"/>
    </row>
    <row r="21" spans="1:18" ht="15.75" hidden="1" x14ac:dyDescent="0.25">
      <c r="A21" s="37" t="s">
        <v>50</v>
      </c>
      <c r="B21" s="32">
        <f>IF(B20&lt;&gt;0,B20/B$4,0)</f>
        <v>0</v>
      </c>
      <c r="C21" s="32">
        <f>IF(C20&lt;&gt;0,C20/C$4,0)</f>
        <v>0</v>
      </c>
      <c r="D21" s="53" t="e">
        <f>IF(D$4/($B$4+$C$4)&lt;0.02,"N/A",IF(D20&lt;&gt;0,D20/D$4,0))</f>
        <v>#DIV/0!</v>
      </c>
      <c r="E21" s="53" t="e">
        <f t="shared" ref="E21" si="85">IF(E$4/($B$4+$C$4)&lt;0.02,"N/A",IF(E20&lt;&gt;0,E20/E$4,0))</f>
        <v>#DIV/0!</v>
      </c>
      <c r="F21" s="53" t="e">
        <f t="shared" ref="F21" si="86">IF(F$4/($B$4+$C$4)&lt;0.02,"N/A",IF(F20&lt;&gt;0,F20/F$4,0))</f>
        <v>#DIV/0!</v>
      </c>
      <c r="G21" s="53" t="e">
        <f t="shared" ref="G21" si="87">IF(G$4/($B$4+$C$4)&lt;0.02,"N/A",IF(G20&lt;&gt;0,G20/G$4,0))</f>
        <v>#DIV/0!</v>
      </c>
      <c r="H21" s="53" t="e">
        <f t="shared" ref="H21" si="88">IF(H$4/($B$4+$C$4)&lt;0.02,"N/A",IF(H20&lt;&gt;0,H20/H$4,0))</f>
        <v>#DIV/0!</v>
      </c>
      <c r="I21" s="53" t="e">
        <f t="shared" ref="I21" si="89">IF(I$4/($B$4+$C$4)&lt;0.02,"N/A",IF(I20&lt;&gt;0,I20/I$4,0))</f>
        <v>#DIV/0!</v>
      </c>
      <c r="J21" s="53" t="e">
        <f t="shared" ref="J21" si="90">IF(J$4/($B$4+$C$4)&lt;0.02,"N/A",IF(J20&lt;&gt;0,J20/J$4,0))</f>
        <v>#DIV/0!</v>
      </c>
      <c r="K21" s="53" t="e">
        <f t="shared" ref="K21" si="91">IF(K$4/($B$4+$C$4)&lt;0.02,"N/A",IF(K20&lt;&gt;0,K20/K$4,0))</f>
        <v>#DIV/0!</v>
      </c>
      <c r="L21" s="53" t="e">
        <f t="shared" ref="L21" si="92">IF(L$4/($B$4+$C$4)&lt;0.02,"N/A",IF(L20&lt;&gt;0,L20/L$4,0))</f>
        <v>#DIV/0!</v>
      </c>
      <c r="M21" s="53" t="e">
        <f t="shared" ref="M21" si="93">IF(M$4/($B$4+$C$4)&lt;0.02,"N/A",IF(M20&lt;&gt;0,M20/M$4,0))</f>
        <v>#DIV/0!</v>
      </c>
      <c r="N21" s="53" t="e">
        <f t="shared" ref="N21" si="94">IF(N$4/($B$4+$C$4)&lt;0.02,"N/A",IF(N20&lt;&gt;0,N20/N$4,0))</f>
        <v>#DIV/0!</v>
      </c>
      <c r="O21" s="53" t="e">
        <f t="shared" ref="O21" si="95">IF(O$4/($B$4+$C$4)&lt;0.02,"N/A",IF(O20&lt;&gt;0,O20/O$4,0))</f>
        <v>#DIV/0!</v>
      </c>
      <c r="P21" s="53" t="e">
        <f t="shared" ref="P21" si="96">IF(P$4/($B$4+$C$4)&lt;0.02,"N/A",IF(P20&lt;&gt;0,P20/P$4,0))</f>
        <v>#DIV/0!</v>
      </c>
      <c r="Q21" s="53" t="e">
        <f t="shared" ref="Q21" si="97">IF(Q$4/($B$4+$C$4)&lt;0.02,"N/A",IF(Q20&lt;&gt;0,Q20/Q$4,0))</f>
        <v>#DIV/0!</v>
      </c>
      <c r="R21" s="27"/>
    </row>
    <row r="22" spans="1:18" ht="15.75" hidden="1" x14ac:dyDescent="0.25">
      <c r="A22" s="37" t="s">
        <v>17</v>
      </c>
      <c r="B22" s="54" t="str">
        <f>IF(B$4=0,"N/A",IF(B21=0,"N/A",B21/MAX($B21:$C21)))</f>
        <v>N/A</v>
      </c>
      <c r="C22" s="54" t="str">
        <f>IF(C$4=0,"N/A",IF(C21=0,"N/A",C21/MAX($B21:$C21)))</f>
        <v>N/A</v>
      </c>
      <c r="D22" s="53" t="str">
        <f>IF(($B20+$C20)=0,"N/A",IF(D$4=0,"N/A",IF(D$4/($B$4+$C$4)&lt;0.02,"N/A",D21/MAX($D21:$Q21))))</f>
        <v>N/A</v>
      </c>
      <c r="E22" s="53" t="str">
        <f t="shared" ref="E22" si="98">IF(($B20+$C20)=0,"N/A",IF(E$4=0,"N/A",IF(E$4/($B$4+$C$4)&lt;0.02,"N/A",E21/MAX($D21:$Q21))))</f>
        <v>N/A</v>
      </c>
      <c r="F22" s="53" t="str">
        <f t="shared" ref="F22" si="99">IF(($B20+$C20)=0,"N/A",IF(F$4=0,"N/A",IF(F$4/($B$4+$C$4)&lt;0.02,"N/A",F21/MAX($D21:$Q21))))</f>
        <v>N/A</v>
      </c>
      <c r="G22" s="53" t="str">
        <f t="shared" ref="G22" si="100">IF(($B20+$C20)=0,"N/A",IF(G$4=0,"N/A",IF(G$4/($B$4+$C$4)&lt;0.02,"N/A",G21/MAX($D21:$Q21))))</f>
        <v>N/A</v>
      </c>
      <c r="H22" s="53" t="str">
        <f t="shared" ref="H22" si="101">IF(($B20+$C20)=0,"N/A",IF(H$4=0,"N/A",IF(H$4/($B$4+$C$4)&lt;0.02,"N/A",H21/MAX($D21:$Q21))))</f>
        <v>N/A</v>
      </c>
      <c r="I22" s="53" t="str">
        <f t="shared" ref="I22" si="102">IF(($B20+$C20)=0,"N/A",IF(I$4=0,"N/A",IF(I$4/($B$4+$C$4)&lt;0.02,"N/A",I21/MAX($D21:$Q21))))</f>
        <v>N/A</v>
      </c>
      <c r="J22" s="53" t="str">
        <f t="shared" ref="J22" si="103">IF(($B20+$C20)=0,"N/A",IF(J$4=0,"N/A",IF(J$4/($B$4+$C$4)&lt;0.02,"N/A",J21/MAX($D21:$Q21))))</f>
        <v>N/A</v>
      </c>
      <c r="K22" s="53" t="str">
        <f t="shared" ref="K22" si="104">IF(($B20+$C20)=0,"N/A",IF(K$4=0,"N/A",IF(K$4/($B$4+$C$4)&lt;0.02,"N/A",K21/MAX($D21:$Q21))))</f>
        <v>N/A</v>
      </c>
      <c r="L22" s="53" t="str">
        <f t="shared" ref="L22" si="105">IF(($B20+$C20)=0,"N/A",IF(L$4=0,"N/A",IF(L$4/($B$4+$C$4)&lt;0.02,"N/A",L21/MAX($D21:$Q21))))</f>
        <v>N/A</v>
      </c>
      <c r="M22" s="53" t="str">
        <f t="shared" ref="M22" si="106">IF(($B20+$C20)=0,"N/A",IF(M$4=0,"N/A",IF(M$4/($B$4+$C$4)&lt;0.02,"N/A",M21/MAX($D21:$Q21))))</f>
        <v>N/A</v>
      </c>
      <c r="N22" s="53" t="str">
        <f t="shared" ref="N22" si="107">IF(($B20+$C20)=0,"N/A",IF(N$4=0,"N/A",IF(N$4/($B$4+$C$4)&lt;0.02,"N/A",N21/MAX($D21:$Q21))))</f>
        <v>N/A</v>
      </c>
      <c r="O22" s="53" t="str">
        <f t="shared" ref="O22" si="108">IF(($B20+$C20)=0,"N/A",IF(O$4=0,"N/A",IF(O$4/($B$4+$C$4)&lt;0.02,"N/A",O21/MAX($D21:$Q21))))</f>
        <v>N/A</v>
      </c>
      <c r="P22" s="53" t="str">
        <f t="shared" ref="P22" si="109">IF(($B20+$C20)=0,"N/A",IF(P$4=0,"N/A",IF(P$4/($B$4+$C$4)&lt;0.02,"N/A",P21/MAX($D21:$Q21))))</f>
        <v>N/A</v>
      </c>
      <c r="Q22" s="53" t="str">
        <f t="shared" ref="Q22" si="110">IF(($B20+$C20)=0,"N/A",IF(Q$4=0,"N/A",IF(Q$4/($B$4+$C$4)&lt;0.02,"N/A",Q21/MAX($D21:$Q21))))</f>
        <v>N/A</v>
      </c>
      <c r="R22" s="27"/>
    </row>
    <row r="23" spans="1:18" ht="15.75" x14ac:dyDescent="0.25">
      <c r="A23" s="51" t="s">
        <v>52</v>
      </c>
      <c r="B23" s="53" t="str">
        <f>IF(B$4=0,"N/A",IF(B18&lt;&gt;0,B19/B$4,0))</f>
        <v>N/A</v>
      </c>
      <c r="C23" s="53" t="str">
        <f>IF(C$4=0,"N/A",IF(C18&lt;&gt;0,C19/C$4,0))</f>
        <v>N/A</v>
      </c>
      <c r="D23" s="53" t="str">
        <f>IF(D$4=0,"N/A",IF(D$4/($B$4+$C$4)&lt;0.02,"N/A",IF(D19&lt;&gt;0,D19/D$4,0)))</f>
        <v>N/A</v>
      </c>
      <c r="E23" s="53" t="str">
        <f t="shared" ref="E23:Q23" si="111">IF(E$4=0,"N/A",IF(E$4/($B$4+$C$4)&lt;0.02,"N/A",IF(E19&lt;&gt;0,E19/E$4,0)))</f>
        <v>N/A</v>
      </c>
      <c r="F23" s="53" t="str">
        <f t="shared" si="111"/>
        <v>N/A</v>
      </c>
      <c r="G23" s="53" t="str">
        <f t="shared" si="111"/>
        <v>N/A</v>
      </c>
      <c r="H23" s="53" t="str">
        <f t="shared" si="111"/>
        <v>N/A</v>
      </c>
      <c r="I23" s="53" t="str">
        <f t="shared" si="111"/>
        <v>N/A</v>
      </c>
      <c r="J23" s="53" t="str">
        <f t="shared" si="111"/>
        <v>N/A</v>
      </c>
      <c r="K23" s="53" t="str">
        <f t="shared" si="111"/>
        <v>N/A</v>
      </c>
      <c r="L23" s="53" t="str">
        <f t="shared" si="111"/>
        <v>N/A</v>
      </c>
      <c r="M23" s="53" t="str">
        <f t="shared" si="111"/>
        <v>N/A</v>
      </c>
      <c r="N23" s="53" t="str">
        <f t="shared" si="111"/>
        <v>N/A</v>
      </c>
      <c r="O23" s="53" t="str">
        <f t="shared" si="111"/>
        <v>N/A</v>
      </c>
      <c r="P23" s="53" t="str">
        <f t="shared" si="111"/>
        <v>N/A</v>
      </c>
      <c r="Q23" s="53" t="str">
        <f t="shared" si="111"/>
        <v>N/A</v>
      </c>
      <c r="R23" s="27"/>
    </row>
    <row r="24" spans="1:18" ht="15.75" x14ac:dyDescent="0.25">
      <c r="A24" s="49" t="s">
        <v>43</v>
      </c>
      <c r="B24" s="54" t="str">
        <f>IF(B$4=0,"N/A",IF(B19=0,1,MIN($B23:$C23)/B23))</f>
        <v>N/A</v>
      </c>
      <c r="C24" s="54" t="str">
        <f>IF(C$4=0,"N/A",IF(C19=0,1,MIN($B23:$C23)/C23))</f>
        <v>N/A</v>
      </c>
      <c r="D24" s="53" t="str">
        <f>IF(($B$4+$C$4)=0,"N/A",IF(D$4=0,"N/A",IF(D$4/($B$4+$C$4)&lt;0.02,"N/A",IF(D19=0,1, MIN($D23:$Q23)/D23))))</f>
        <v>N/A</v>
      </c>
      <c r="E24" s="53" t="str">
        <f t="shared" ref="E24" si="112">IF(($B$4+$C$4)=0,"N/A",IF(E$4=0,"N/A",IF(E$4/($B$4+$C$4)&lt;0.02,"N/A",IF(E19=0,1, MIN($D23:$Q23)/E23))))</f>
        <v>N/A</v>
      </c>
      <c r="F24" s="53" t="str">
        <f t="shared" ref="F24" si="113">IF(($B$4+$C$4)=0,"N/A",IF(F$4=0,"N/A",IF(F$4/($B$4+$C$4)&lt;0.02,"N/A",IF(F19=0,1, MIN($D23:$Q23)/F23))))</f>
        <v>N/A</v>
      </c>
      <c r="G24" s="53" t="str">
        <f t="shared" ref="G24" si="114">IF(($B$4+$C$4)=0,"N/A",IF(G$4=0,"N/A",IF(G$4/($B$4+$C$4)&lt;0.02,"N/A",IF(G19=0,1, MIN($D23:$Q23)/G23))))</f>
        <v>N/A</v>
      </c>
      <c r="H24" s="53" t="str">
        <f t="shared" ref="H24" si="115">IF(($B$4+$C$4)=0,"N/A",IF(H$4=0,"N/A",IF(H$4/($B$4+$C$4)&lt;0.02,"N/A",IF(H19=0,1, MIN($D23:$Q23)/H23))))</f>
        <v>N/A</v>
      </c>
      <c r="I24" s="53" t="str">
        <f t="shared" ref="I24" si="116">IF(($B$4+$C$4)=0,"N/A",IF(I$4=0,"N/A",IF(I$4/($B$4+$C$4)&lt;0.02,"N/A",IF(I19=0,1, MIN($D23:$Q23)/I23))))</f>
        <v>N/A</v>
      </c>
      <c r="J24" s="53" t="str">
        <f t="shared" ref="J24" si="117">IF(($B$4+$C$4)=0,"N/A",IF(J$4=0,"N/A",IF(J$4/($B$4+$C$4)&lt;0.02,"N/A",IF(J19=0,1, MIN($D23:$Q23)/J23))))</f>
        <v>N/A</v>
      </c>
      <c r="K24" s="53" t="str">
        <f t="shared" ref="K24" si="118">IF(($B$4+$C$4)=0,"N/A",IF(K$4=0,"N/A",IF(K$4/($B$4+$C$4)&lt;0.02,"N/A",IF(K19=0,1, MIN($D23:$Q23)/K23))))</f>
        <v>N/A</v>
      </c>
      <c r="L24" s="53" t="str">
        <f t="shared" ref="L24" si="119">IF(($B$4+$C$4)=0,"N/A",IF(L$4=0,"N/A",IF(L$4/($B$4+$C$4)&lt;0.02,"N/A",IF(L19=0,1, MIN($D23:$Q23)/L23))))</f>
        <v>N/A</v>
      </c>
      <c r="M24" s="53" t="str">
        <f t="shared" ref="M24" si="120">IF(($B$4+$C$4)=0,"N/A",IF(M$4=0,"N/A",IF(M$4/($B$4+$C$4)&lt;0.02,"N/A",IF(M19=0,1, MIN($D23:$Q23)/M23))))</f>
        <v>N/A</v>
      </c>
      <c r="N24" s="53" t="str">
        <f t="shared" ref="N24" si="121">IF(($B$4+$C$4)=0,"N/A",IF(N$4=0,"N/A",IF(N$4/($B$4+$C$4)&lt;0.02,"N/A",IF(N19=0,1, MIN($D23:$Q23)/N23))))</f>
        <v>N/A</v>
      </c>
      <c r="O24" s="53" t="str">
        <f t="shared" ref="O24" si="122">IF(($B$4+$C$4)=0,"N/A",IF(O$4=0,"N/A",IF(O$4/($B$4+$C$4)&lt;0.02,"N/A",IF(O19=0,1, MIN($D23:$Q23)/O23))))</f>
        <v>N/A</v>
      </c>
      <c r="P24" s="53" t="str">
        <f t="shared" ref="P24" si="123">IF(($B$4+$C$4)=0,"N/A",IF(P$4=0,"N/A",IF(P$4/($B$4+$C$4)&lt;0.02,"N/A",IF(P19=0,1, MIN($D23:$Q23)/P23))))</f>
        <v>N/A</v>
      </c>
      <c r="Q24" s="53" t="str">
        <f t="shared" ref="Q24" si="124">IF(($B$4+$C$4)=0,"N/A",IF(Q$4=0,"N/A",IF(Q$4/($B$4+$C$4)&lt;0.02,"N/A",IF(Q19=0,1, MIN($D23:$Q23)/Q23))))</f>
        <v>N/A</v>
      </c>
      <c r="R24" s="27"/>
    </row>
    <row r="25" spans="1:18" ht="15.75" x14ac:dyDescent="0.25">
      <c r="A25" s="49" t="s">
        <v>18</v>
      </c>
      <c r="B25" s="55" t="str">
        <f>IF(B$4=0,"N/A",IF(AND(B22&lt;0.8,B24&lt;0.8),"Yes","No"))</f>
        <v>N/A</v>
      </c>
      <c r="C25" s="55" t="str">
        <f>IF(C$4=0,"N/A",IF(AND(C22&lt;0.8,C24&lt;0.8),"Yes","No"))</f>
        <v>N/A</v>
      </c>
      <c r="D25" s="55" t="str">
        <f>IF(D$4=0,"N/A",IF(D$4/($B$4+$C$4)&lt;0.02,"N/A",IF(AND(D22&lt;0.8,D24&lt;0.8),"Yes","No")))</f>
        <v>N/A</v>
      </c>
      <c r="E25" s="55" t="str">
        <f t="shared" ref="E25" si="125">IF(E$4=0,"N/A",IF(E$4/($B$4+$C$4)&lt;0.02,"N/A",IF(AND(E22&lt;0.8,E24&lt;0.8),"Yes","No")))</f>
        <v>N/A</v>
      </c>
      <c r="F25" s="55" t="str">
        <f t="shared" ref="F25" si="126">IF(F$4=0,"N/A",IF(F$4/($B$4+$C$4)&lt;0.02,"N/A",IF(AND(F22&lt;0.8,F24&lt;0.8),"Yes","No")))</f>
        <v>N/A</v>
      </c>
      <c r="G25" s="55" t="str">
        <f t="shared" ref="G25" si="127">IF(G$4=0,"N/A",IF(G$4/($B$4+$C$4)&lt;0.02,"N/A",IF(AND(G22&lt;0.8,G24&lt;0.8),"Yes","No")))</f>
        <v>N/A</v>
      </c>
      <c r="H25" s="55" t="str">
        <f t="shared" ref="H25" si="128">IF(H$4=0,"N/A",IF(H$4/($B$4+$C$4)&lt;0.02,"N/A",IF(AND(H22&lt;0.8,H24&lt;0.8),"Yes","No")))</f>
        <v>N/A</v>
      </c>
      <c r="I25" s="55" t="str">
        <f t="shared" ref="I25" si="129">IF(I$4=0,"N/A",IF(I$4/($B$4+$C$4)&lt;0.02,"N/A",IF(AND(I22&lt;0.8,I24&lt;0.8),"Yes","No")))</f>
        <v>N/A</v>
      </c>
      <c r="J25" s="55" t="str">
        <f t="shared" ref="J25" si="130">IF(J$4=0,"N/A",IF(J$4/($B$4+$C$4)&lt;0.02,"N/A",IF(AND(J22&lt;0.8,J24&lt;0.8),"Yes","No")))</f>
        <v>N/A</v>
      </c>
      <c r="K25" s="55" t="str">
        <f t="shared" ref="K25" si="131">IF(K$4=0,"N/A",IF(K$4/($B$4+$C$4)&lt;0.02,"N/A",IF(AND(K22&lt;0.8,K24&lt;0.8),"Yes","No")))</f>
        <v>N/A</v>
      </c>
      <c r="L25" s="55" t="str">
        <f t="shared" ref="L25" si="132">IF(L$4=0,"N/A",IF(L$4/($B$4+$C$4)&lt;0.02,"N/A",IF(AND(L22&lt;0.8,L24&lt;0.8),"Yes","No")))</f>
        <v>N/A</v>
      </c>
      <c r="M25" s="55" t="str">
        <f t="shared" ref="M25" si="133">IF(M$4=0,"N/A",IF(M$4/($B$4+$C$4)&lt;0.02,"N/A",IF(AND(M22&lt;0.8,M24&lt;0.8),"Yes","No")))</f>
        <v>N/A</v>
      </c>
      <c r="N25" s="55" t="str">
        <f t="shared" ref="N25" si="134">IF(N$4=0,"N/A",IF(N$4/($B$4+$C$4)&lt;0.02,"N/A",IF(AND(N22&lt;0.8,N24&lt;0.8),"Yes","No")))</f>
        <v>N/A</v>
      </c>
      <c r="O25" s="55" t="str">
        <f t="shared" ref="O25" si="135">IF(O$4=0,"N/A",IF(O$4/($B$4+$C$4)&lt;0.02,"N/A",IF(AND(O22&lt;0.8,O24&lt;0.8),"Yes","No")))</f>
        <v>N/A</v>
      </c>
      <c r="P25" s="55" t="str">
        <f t="shared" ref="P25" si="136">IF(P$4=0,"N/A",IF(P$4/($B$4+$C$4)&lt;0.02,"N/A",IF(AND(P22&lt;0.8,P24&lt;0.8),"Yes","No")))</f>
        <v>N/A</v>
      </c>
      <c r="Q25" s="55" t="str">
        <f t="shared" ref="Q25" si="137">IF(Q$4=0,"N/A",IF(Q$4/($B$4+$C$4)&lt;0.02,"N/A",IF(AND(Q22&lt;0.8,Q24&lt;0.8),"Yes","No")))</f>
        <v>N/A</v>
      </c>
      <c r="R25" s="27"/>
    </row>
    <row r="26" spans="1:18" ht="15.75" x14ac:dyDescent="0.25">
      <c r="A26" s="68" t="s">
        <v>51</v>
      </c>
      <c r="B26" s="32">
        <f>D26+F26+H26+J26+L26+N26+P26</f>
        <v>0</v>
      </c>
      <c r="C26" s="32">
        <f>E26+G26+I26+K26+M26+O26+Q26</f>
        <v>0</v>
      </c>
      <c r="D26" s="15"/>
      <c r="E26" s="15"/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26" t="s">
        <v>10</v>
      </c>
    </row>
    <row r="27" spans="1:18" ht="15.75" hidden="1" x14ac:dyDescent="0.25">
      <c r="A27" s="37" t="s">
        <v>49</v>
      </c>
      <c r="B27" s="32">
        <f>B$4-B26</f>
        <v>0</v>
      </c>
      <c r="C27" s="32">
        <f>C$4-C26</f>
        <v>0</v>
      </c>
      <c r="D27" s="32">
        <f>D$4-D26</f>
        <v>0</v>
      </c>
      <c r="E27" s="32">
        <f t="shared" ref="E27" si="138">E$4-E26</f>
        <v>0</v>
      </c>
      <c r="F27" s="32">
        <f t="shared" ref="F27" si="139">F$4-F26</f>
        <v>0</v>
      </c>
      <c r="G27" s="32">
        <f t="shared" ref="G27" si="140">G$4-G26</f>
        <v>0</v>
      </c>
      <c r="H27" s="32">
        <f t="shared" ref="H27" si="141">H$4-H26</f>
        <v>0</v>
      </c>
      <c r="I27" s="32">
        <f t="shared" ref="I27" si="142">I$4-I26</f>
        <v>0</v>
      </c>
      <c r="J27" s="32">
        <f t="shared" ref="J27" si="143">J$4-J26</f>
        <v>0</v>
      </c>
      <c r="K27" s="32">
        <f t="shared" ref="K27" si="144">K$4-K26</f>
        <v>0</v>
      </c>
      <c r="L27" s="32">
        <f t="shared" ref="L27" si="145">L$4-L26</f>
        <v>0</v>
      </c>
      <c r="M27" s="32">
        <f t="shared" ref="M27" si="146">M$4-M26</f>
        <v>0</v>
      </c>
      <c r="N27" s="32">
        <f t="shared" ref="N27" si="147">N$4-N26</f>
        <v>0</v>
      </c>
      <c r="O27" s="32">
        <f t="shared" ref="O27" si="148">O$4-O26</f>
        <v>0</v>
      </c>
      <c r="P27" s="32">
        <f t="shared" ref="P27" si="149">P$4-P26</f>
        <v>0</v>
      </c>
      <c r="Q27" s="32">
        <f t="shared" ref="Q27" si="150">Q$4-Q26</f>
        <v>0</v>
      </c>
      <c r="R27" s="27"/>
    </row>
    <row r="28" spans="1:18" ht="15.75" hidden="1" x14ac:dyDescent="0.25">
      <c r="A28" s="37" t="s">
        <v>50</v>
      </c>
      <c r="B28" s="32">
        <f>IF(B27&lt;&gt;0,B27/B$4,0)</f>
        <v>0</v>
      </c>
      <c r="C28" s="32">
        <f>IF(C27&lt;&gt;0,C27/C$4,0)</f>
        <v>0</v>
      </c>
      <c r="D28" s="53" t="e">
        <f>IF(D$4/($B$4+$C$4)&lt;0.02,"N/A",IF(D27&lt;&gt;0,D27/D$4,0))</f>
        <v>#DIV/0!</v>
      </c>
      <c r="E28" s="53" t="e">
        <f t="shared" ref="E28" si="151">IF(E$4/($B$4+$C$4)&lt;0.02,"N/A",IF(E27&lt;&gt;0,E27/E$4,0))</f>
        <v>#DIV/0!</v>
      </c>
      <c r="F28" s="53" t="e">
        <f t="shared" ref="F28" si="152">IF(F$4/($B$4+$C$4)&lt;0.02,"N/A",IF(F27&lt;&gt;0,F27/F$4,0))</f>
        <v>#DIV/0!</v>
      </c>
      <c r="G28" s="53" t="e">
        <f t="shared" ref="G28" si="153">IF(G$4/($B$4+$C$4)&lt;0.02,"N/A",IF(G27&lt;&gt;0,G27/G$4,0))</f>
        <v>#DIV/0!</v>
      </c>
      <c r="H28" s="53" t="e">
        <f t="shared" ref="H28" si="154">IF(H$4/($B$4+$C$4)&lt;0.02,"N/A",IF(H27&lt;&gt;0,H27/H$4,0))</f>
        <v>#DIV/0!</v>
      </c>
      <c r="I28" s="53" t="e">
        <f t="shared" ref="I28" si="155">IF(I$4/($B$4+$C$4)&lt;0.02,"N/A",IF(I27&lt;&gt;0,I27/I$4,0))</f>
        <v>#DIV/0!</v>
      </c>
      <c r="J28" s="53" t="e">
        <f t="shared" ref="J28" si="156">IF(J$4/($B$4+$C$4)&lt;0.02,"N/A",IF(J27&lt;&gt;0,J27/J$4,0))</f>
        <v>#DIV/0!</v>
      </c>
      <c r="K28" s="53" t="e">
        <f t="shared" ref="K28" si="157">IF(K$4/($B$4+$C$4)&lt;0.02,"N/A",IF(K27&lt;&gt;0,K27/K$4,0))</f>
        <v>#DIV/0!</v>
      </c>
      <c r="L28" s="53" t="e">
        <f t="shared" ref="L28" si="158">IF(L$4/($B$4+$C$4)&lt;0.02,"N/A",IF(L27&lt;&gt;0,L27/L$4,0))</f>
        <v>#DIV/0!</v>
      </c>
      <c r="M28" s="53" t="e">
        <f t="shared" ref="M28" si="159">IF(M$4/($B$4+$C$4)&lt;0.02,"N/A",IF(M27&lt;&gt;0,M27/M$4,0))</f>
        <v>#DIV/0!</v>
      </c>
      <c r="N28" s="53" t="e">
        <f t="shared" ref="N28" si="160">IF(N$4/($B$4+$C$4)&lt;0.02,"N/A",IF(N27&lt;&gt;0,N27/N$4,0))</f>
        <v>#DIV/0!</v>
      </c>
      <c r="O28" s="53" t="e">
        <f t="shared" ref="O28" si="161">IF(O$4/($B$4+$C$4)&lt;0.02,"N/A",IF(O27&lt;&gt;0,O27/O$4,0))</f>
        <v>#DIV/0!</v>
      </c>
      <c r="P28" s="53" t="e">
        <f t="shared" ref="P28" si="162">IF(P$4/($B$4+$C$4)&lt;0.02,"N/A",IF(P27&lt;&gt;0,P27/P$4,0))</f>
        <v>#DIV/0!</v>
      </c>
      <c r="Q28" s="53" t="e">
        <f t="shared" ref="Q28" si="163">IF(Q$4/($B$4+$C$4)&lt;0.02,"N/A",IF(Q27&lt;&gt;0,Q27/Q$4,0))</f>
        <v>#DIV/0!</v>
      </c>
      <c r="R28" s="27"/>
    </row>
    <row r="29" spans="1:18" ht="15.75" hidden="1" x14ac:dyDescent="0.25">
      <c r="A29" s="37" t="s">
        <v>17</v>
      </c>
      <c r="B29" s="54" t="str">
        <f>IF(B$4=0,"N/A",IF(B28=0,"N/A",B28/MAX($B28:$C28)))</f>
        <v>N/A</v>
      </c>
      <c r="C29" s="54" t="str">
        <f>IF(C$4=0,"N/A",IF(C28=0,"N/A",C28/MAX($B28:$C28)))</f>
        <v>N/A</v>
      </c>
      <c r="D29" s="53" t="str">
        <f>IF(($B27+$C27)=0,"N/A",IF(D$4=0,"N/A",IF(D$4/($B$4+$C$4)&lt;0.02,"N/A",D28/MAX($D28:$Q28))))</f>
        <v>N/A</v>
      </c>
      <c r="E29" s="53" t="str">
        <f t="shared" ref="E29" si="164">IF(($B27+$C27)=0,"N/A",IF(E$4=0,"N/A",IF(E$4/($B$4+$C$4)&lt;0.02,"N/A",E28/MAX($D28:$Q28))))</f>
        <v>N/A</v>
      </c>
      <c r="F29" s="53" t="str">
        <f t="shared" ref="F29" si="165">IF(($B27+$C27)=0,"N/A",IF(F$4=0,"N/A",IF(F$4/($B$4+$C$4)&lt;0.02,"N/A",F28/MAX($D28:$Q28))))</f>
        <v>N/A</v>
      </c>
      <c r="G29" s="53" t="str">
        <f t="shared" ref="G29" si="166">IF(($B27+$C27)=0,"N/A",IF(G$4=0,"N/A",IF(G$4/($B$4+$C$4)&lt;0.02,"N/A",G28/MAX($D28:$Q28))))</f>
        <v>N/A</v>
      </c>
      <c r="H29" s="53" t="str">
        <f t="shared" ref="H29" si="167">IF(($B27+$C27)=0,"N/A",IF(H$4=0,"N/A",IF(H$4/($B$4+$C$4)&lt;0.02,"N/A",H28/MAX($D28:$Q28))))</f>
        <v>N/A</v>
      </c>
      <c r="I29" s="53" t="str">
        <f t="shared" ref="I29" si="168">IF(($B27+$C27)=0,"N/A",IF(I$4=0,"N/A",IF(I$4/($B$4+$C$4)&lt;0.02,"N/A",I28/MAX($D28:$Q28))))</f>
        <v>N/A</v>
      </c>
      <c r="J29" s="53" t="str">
        <f t="shared" ref="J29" si="169">IF(($B27+$C27)=0,"N/A",IF(J$4=0,"N/A",IF(J$4/($B$4+$C$4)&lt;0.02,"N/A",J28/MAX($D28:$Q28))))</f>
        <v>N/A</v>
      </c>
      <c r="K29" s="53" t="str">
        <f t="shared" ref="K29" si="170">IF(($B27+$C27)=0,"N/A",IF(K$4=0,"N/A",IF(K$4/($B$4+$C$4)&lt;0.02,"N/A",K28/MAX($D28:$Q28))))</f>
        <v>N/A</v>
      </c>
      <c r="L29" s="53" t="str">
        <f t="shared" ref="L29" si="171">IF(($B27+$C27)=0,"N/A",IF(L$4=0,"N/A",IF(L$4/($B$4+$C$4)&lt;0.02,"N/A",L28/MAX($D28:$Q28))))</f>
        <v>N/A</v>
      </c>
      <c r="M29" s="53" t="str">
        <f t="shared" ref="M29" si="172">IF(($B27+$C27)=0,"N/A",IF(M$4=0,"N/A",IF(M$4/($B$4+$C$4)&lt;0.02,"N/A",M28/MAX($D28:$Q28))))</f>
        <v>N/A</v>
      </c>
      <c r="N29" s="53" t="str">
        <f t="shared" ref="N29" si="173">IF(($B27+$C27)=0,"N/A",IF(N$4=0,"N/A",IF(N$4/($B$4+$C$4)&lt;0.02,"N/A",N28/MAX($D28:$Q28))))</f>
        <v>N/A</v>
      </c>
      <c r="O29" s="53" t="str">
        <f t="shared" ref="O29" si="174">IF(($B27+$C27)=0,"N/A",IF(O$4=0,"N/A",IF(O$4/($B$4+$C$4)&lt;0.02,"N/A",O28/MAX($D28:$Q28))))</f>
        <v>N/A</v>
      </c>
      <c r="P29" s="53" t="str">
        <f t="shared" ref="P29" si="175">IF(($B27+$C27)=0,"N/A",IF(P$4=0,"N/A",IF(P$4/($B$4+$C$4)&lt;0.02,"N/A",P28/MAX($D28:$Q28))))</f>
        <v>N/A</v>
      </c>
      <c r="Q29" s="53" t="str">
        <f t="shared" ref="Q29" si="176">IF(($B27+$C27)=0,"N/A",IF(Q$4=0,"N/A",IF(Q$4/($B$4+$C$4)&lt;0.02,"N/A",Q28/MAX($D28:$Q28))))</f>
        <v>N/A</v>
      </c>
      <c r="R29" s="27"/>
    </row>
    <row r="30" spans="1:18" ht="15.75" x14ac:dyDescent="0.25">
      <c r="A30" s="51" t="s">
        <v>52</v>
      </c>
      <c r="B30" s="53" t="str">
        <f>IF(B$4=0,"N/A",IF(B25&lt;&gt;0,B26/B$4,0))</f>
        <v>N/A</v>
      </c>
      <c r="C30" s="53" t="str">
        <f>IF(C$4=0,"N/A",IF(C25&lt;&gt;0,C26/C$4,0))</f>
        <v>N/A</v>
      </c>
      <c r="D30" s="53" t="str">
        <f>IF(D$4=0,"N/A",IF(D$4/($B$4+$C$4)&lt;0.02,"N/A",IF(D26&lt;&gt;0,D26/D$4,0)))</f>
        <v>N/A</v>
      </c>
      <c r="E30" s="53" t="str">
        <f t="shared" ref="E30:Q30" si="177">IF(E$4=0,"N/A",IF(E$4/($B$4+$C$4)&lt;0.02,"N/A",IF(E26&lt;&gt;0,E26/E$4,0)))</f>
        <v>N/A</v>
      </c>
      <c r="F30" s="53" t="str">
        <f t="shared" si="177"/>
        <v>N/A</v>
      </c>
      <c r="G30" s="53" t="str">
        <f t="shared" si="177"/>
        <v>N/A</v>
      </c>
      <c r="H30" s="53" t="str">
        <f t="shared" si="177"/>
        <v>N/A</v>
      </c>
      <c r="I30" s="53" t="str">
        <f t="shared" si="177"/>
        <v>N/A</v>
      </c>
      <c r="J30" s="53" t="str">
        <f t="shared" si="177"/>
        <v>N/A</v>
      </c>
      <c r="K30" s="53" t="str">
        <f t="shared" si="177"/>
        <v>N/A</v>
      </c>
      <c r="L30" s="53" t="str">
        <f t="shared" si="177"/>
        <v>N/A</v>
      </c>
      <c r="M30" s="53" t="str">
        <f t="shared" si="177"/>
        <v>N/A</v>
      </c>
      <c r="N30" s="53" t="str">
        <f t="shared" si="177"/>
        <v>N/A</v>
      </c>
      <c r="O30" s="53" t="str">
        <f t="shared" si="177"/>
        <v>N/A</v>
      </c>
      <c r="P30" s="53" t="str">
        <f t="shared" si="177"/>
        <v>N/A</v>
      </c>
      <c r="Q30" s="53" t="str">
        <f t="shared" si="177"/>
        <v>N/A</v>
      </c>
      <c r="R30" s="27"/>
    </row>
    <row r="31" spans="1:18" ht="15.75" x14ac:dyDescent="0.25">
      <c r="A31" s="49" t="s">
        <v>43</v>
      </c>
      <c r="B31" s="54" t="str">
        <f>IF(B$4=0,"N/A",IF(B26=0,1,MIN($B30:$C30)/B30))</f>
        <v>N/A</v>
      </c>
      <c r="C31" s="54" t="str">
        <f>IF(C$4=0,"N/A",IF(C26=0,1,MIN($B30:$C30)/C30))</f>
        <v>N/A</v>
      </c>
      <c r="D31" s="53" t="str">
        <f>IF(($B$4+$C$4)=0,"N/A",IF(D$4=0,"N/A",IF(D$4/($B$4+$C$4)&lt;0.02,"N/A",IF(D26=0,1, MIN($D30:$Q30)/D30))))</f>
        <v>N/A</v>
      </c>
      <c r="E31" s="53" t="str">
        <f t="shared" ref="E31" si="178">IF(($B$4+$C$4)=0,"N/A",IF(E$4=0,"N/A",IF(E$4/($B$4+$C$4)&lt;0.02,"N/A",IF(E26=0,1, MIN($D30:$Q30)/E30))))</f>
        <v>N/A</v>
      </c>
      <c r="F31" s="53" t="str">
        <f t="shared" ref="F31" si="179">IF(($B$4+$C$4)=0,"N/A",IF(F$4=0,"N/A",IF(F$4/($B$4+$C$4)&lt;0.02,"N/A",IF(F26=0,1, MIN($D30:$Q30)/F30))))</f>
        <v>N/A</v>
      </c>
      <c r="G31" s="53" t="str">
        <f t="shared" ref="G31" si="180">IF(($B$4+$C$4)=0,"N/A",IF(G$4=0,"N/A",IF(G$4/($B$4+$C$4)&lt;0.02,"N/A",IF(G26=0,1, MIN($D30:$Q30)/G30))))</f>
        <v>N/A</v>
      </c>
      <c r="H31" s="53" t="str">
        <f t="shared" ref="H31" si="181">IF(($B$4+$C$4)=0,"N/A",IF(H$4=0,"N/A",IF(H$4/($B$4+$C$4)&lt;0.02,"N/A",IF(H26=0,1, MIN($D30:$Q30)/H30))))</f>
        <v>N/A</v>
      </c>
      <c r="I31" s="53" t="str">
        <f t="shared" ref="I31" si="182">IF(($B$4+$C$4)=0,"N/A",IF(I$4=0,"N/A",IF(I$4/($B$4+$C$4)&lt;0.02,"N/A",IF(I26=0,1, MIN($D30:$Q30)/I30))))</f>
        <v>N/A</v>
      </c>
      <c r="J31" s="53" t="str">
        <f t="shared" ref="J31" si="183">IF(($B$4+$C$4)=0,"N/A",IF(J$4=0,"N/A",IF(J$4/($B$4+$C$4)&lt;0.02,"N/A",IF(J26=0,1, MIN($D30:$Q30)/J30))))</f>
        <v>N/A</v>
      </c>
      <c r="K31" s="53" t="str">
        <f t="shared" ref="K31" si="184">IF(($B$4+$C$4)=0,"N/A",IF(K$4=0,"N/A",IF(K$4/($B$4+$C$4)&lt;0.02,"N/A",IF(K26=0,1, MIN($D30:$Q30)/K30))))</f>
        <v>N/A</v>
      </c>
      <c r="L31" s="53" t="str">
        <f t="shared" ref="L31" si="185">IF(($B$4+$C$4)=0,"N/A",IF(L$4=0,"N/A",IF(L$4/($B$4+$C$4)&lt;0.02,"N/A",IF(L26=0,1, MIN($D30:$Q30)/L30))))</f>
        <v>N/A</v>
      </c>
      <c r="M31" s="53" t="str">
        <f t="shared" ref="M31" si="186">IF(($B$4+$C$4)=0,"N/A",IF(M$4=0,"N/A",IF(M$4/($B$4+$C$4)&lt;0.02,"N/A",IF(M26=0,1, MIN($D30:$Q30)/M30))))</f>
        <v>N/A</v>
      </c>
      <c r="N31" s="53" t="str">
        <f t="shared" ref="N31" si="187">IF(($B$4+$C$4)=0,"N/A",IF(N$4=0,"N/A",IF(N$4/($B$4+$C$4)&lt;0.02,"N/A",IF(N26=0,1, MIN($D30:$Q30)/N30))))</f>
        <v>N/A</v>
      </c>
      <c r="O31" s="53" t="str">
        <f t="shared" ref="O31" si="188">IF(($B$4+$C$4)=0,"N/A",IF(O$4=0,"N/A",IF(O$4/($B$4+$C$4)&lt;0.02,"N/A",IF(O26=0,1, MIN($D30:$Q30)/O30))))</f>
        <v>N/A</v>
      </c>
      <c r="P31" s="53" t="str">
        <f t="shared" ref="P31" si="189">IF(($B$4+$C$4)=0,"N/A",IF(P$4=0,"N/A",IF(P$4/($B$4+$C$4)&lt;0.02,"N/A",IF(P26=0,1, MIN($D30:$Q30)/P30))))</f>
        <v>N/A</v>
      </c>
      <c r="Q31" s="53" t="str">
        <f t="shared" ref="Q31" si="190">IF(($B$4+$C$4)=0,"N/A",IF(Q$4=0,"N/A",IF(Q$4/($B$4+$C$4)&lt;0.02,"N/A",IF(Q26=0,1, MIN($D30:$Q30)/Q30))))</f>
        <v>N/A</v>
      </c>
      <c r="R31" s="27"/>
    </row>
    <row r="32" spans="1:18" ht="15.75" x14ac:dyDescent="0.25">
      <c r="A32" s="49" t="s">
        <v>18</v>
      </c>
      <c r="B32" s="55" t="str">
        <f>IF(B$4=0,"N/A",IF(AND(B29&lt;0.8,B31&lt;0.8),"Yes","No"))</f>
        <v>N/A</v>
      </c>
      <c r="C32" s="55" t="str">
        <f>IF(C$4=0,"N/A",IF(AND(C29&lt;0.8,C31&lt;0.8),"Yes","No"))</f>
        <v>N/A</v>
      </c>
      <c r="D32" s="55" t="str">
        <f>IF(D$4=0,"N/A",IF(D$4/($B$4+$C$4)&lt;0.02,"N/A",IF(AND(D29&lt;0.8,D31&lt;0.8),"Yes","No")))</f>
        <v>N/A</v>
      </c>
      <c r="E32" s="55" t="str">
        <f t="shared" ref="E32" si="191">IF(E$4=0,"N/A",IF(E$4/($B$4+$C$4)&lt;0.02,"N/A",IF(AND(E29&lt;0.8,E31&lt;0.8),"Yes","No")))</f>
        <v>N/A</v>
      </c>
      <c r="F32" s="55" t="str">
        <f t="shared" ref="F32" si="192">IF(F$4=0,"N/A",IF(F$4/($B$4+$C$4)&lt;0.02,"N/A",IF(AND(F29&lt;0.8,F31&lt;0.8),"Yes","No")))</f>
        <v>N/A</v>
      </c>
      <c r="G32" s="55" t="str">
        <f t="shared" ref="G32" si="193">IF(G$4=0,"N/A",IF(G$4/($B$4+$C$4)&lt;0.02,"N/A",IF(AND(G29&lt;0.8,G31&lt;0.8),"Yes","No")))</f>
        <v>N/A</v>
      </c>
      <c r="H32" s="55" t="str">
        <f t="shared" ref="H32" si="194">IF(H$4=0,"N/A",IF(H$4/($B$4+$C$4)&lt;0.02,"N/A",IF(AND(H29&lt;0.8,H31&lt;0.8),"Yes","No")))</f>
        <v>N/A</v>
      </c>
      <c r="I32" s="55" t="str">
        <f t="shared" ref="I32" si="195">IF(I$4=0,"N/A",IF(I$4/($B$4+$C$4)&lt;0.02,"N/A",IF(AND(I29&lt;0.8,I31&lt;0.8),"Yes","No")))</f>
        <v>N/A</v>
      </c>
      <c r="J32" s="55" t="str">
        <f t="shared" ref="J32" si="196">IF(J$4=0,"N/A",IF(J$4/($B$4+$C$4)&lt;0.02,"N/A",IF(AND(J29&lt;0.8,J31&lt;0.8),"Yes","No")))</f>
        <v>N/A</v>
      </c>
      <c r="K32" s="55" t="str">
        <f t="shared" ref="K32" si="197">IF(K$4=0,"N/A",IF(K$4/($B$4+$C$4)&lt;0.02,"N/A",IF(AND(K29&lt;0.8,K31&lt;0.8),"Yes","No")))</f>
        <v>N/A</v>
      </c>
      <c r="L32" s="55" t="str">
        <f t="shared" ref="L32" si="198">IF(L$4=0,"N/A",IF(L$4/($B$4+$C$4)&lt;0.02,"N/A",IF(AND(L29&lt;0.8,L31&lt;0.8),"Yes","No")))</f>
        <v>N/A</v>
      </c>
      <c r="M32" s="55" t="str">
        <f t="shared" ref="M32" si="199">IF(M$4=0,"N/A",IF(M$4/($B$4+$C$4)&lt;0.02,"N/A",IF(AND(M29&lt;0.8,M31&lt;0.8),"Yes","No")))</f>
        <v>N/A</v>
      </c>
      <c r="N32" s="55" t="str">
        <f t="shared" ref="N32" si="200">IF(N$4=0,"N/A",IF(N$4/($B$4+$C$4)&lt;0.02,"N/A",IF(AND(N29&lt;0.8,N31&lt;0.8),"Yes","No")))</f>
        <v>N/A</v>
      </c>
      <c r="O32" s="55" t="str">
        <f t="shared" ref="O32" si="201">IF(O$4=0,"N/A",IF(O$4/($B$4+$C$4)&lt;0.02,"N/A",IF(AND(O29&lt;0.8,O31&lt;0.8),"Yes","No")))</f>
        <v>N/A</v>
      </c>
      <c r="P32" s="55" t="str">
        <f t="shared" ref="P32" si="202">IF(P$4=0,"N/A",IF(P$4/($B$4+$C$4)&lt;0.02,"N/A",IF(AND(P29&lt;0.8,P31&lt;0.8),"Yes","No")))</f>
        <v>N/A</v>
      </c>
      <c r="Q32" s="55" t="str">
        <f t="shared" ref="Q32" si="203">IF(Q$4=0,"N/A",IF(Q$4/($B$4+$C$4)&lt;0.02,"N/A",IF(AND(Q29&lt;0.8,Q31&lt;0.8),"Yes","No")))</f>
        <v>N/A</v>
      </c>
      <c r="R32" s="27"/>
    </row>
    <row r="33" spans="1:18" ht="15.75" x14ac:dyDescent="0.25">
      <c r="A33" s="68" t="s">
        <v>51</v>
      </c>
      <c r="B33" s="32">
        <f>D33+F33+H33+J33+L33+N33+P33</f>
        <v>0</v>
      </c>
      <c r="C33" s="32">
        <f>E33+G33+I33+K33+M33+O33+Q33</f>
        <v>0</v>
      </c>
      <c r="D33" s="15"/>
      <c r="E33" s="15"/>
      <c r="F33" s="15"/>
      <c r="G33" s="15"/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26" t="s">
        <v>10</v>
      </c>
    </row>
    <row r="34" spans="1:18" ht="15.75" hidden="1" x14ac:dyDescent="0.25">
      <c r="A34" s="37" t="s">
        <v>49</v>
      </c>
      <c r="B34" s="32">
        <f>B$4-B33</f>
        <v>0</v>
      </c>
      <c r="C34" s="32">
        <f>C$4-C33</f>
        <v>0</v>
      </c>
      <c r="D34" s="32">
        <f>D$4-D33</f>
        <v>0</v>
      </c>
      <c r="E34" s="32">
        <f t="shared" ref="E34" si="204">E$4-E33</f>
        <v>0</v>
      </c>
      <c r="F34" s="32">
        <f t="shared" ref="F34" si="205">F$4-F33</f>
        <v>0</v>
      </c>
      <c r="G34" s="32">
        <f t="shared" ref="G34" si="206">G$4-G33</f>
        <v>0</v>
      </c>
      <c r="H34" s="32">
        <f t="shared" ref="H34" si="207">H$4-H33</f>
        <v>0</v>
      </c>
      <c r="I34" s="32">
        <f t="shared" ref="I34" si="208">I$4-I33</f>
        <v>0</v>
      </c>
      <c r="J34" s="32">
        <f t="shared" ref="J34" si="209">J$4-J33</f>
        <v>0</v>
      </c>
      <c r="K34" s="32">
        <f t="shared" ref="K34" si="210">K$4-K33</f>
        <v>0</v>
      </c>
      <c r="L34" s="32">
        <f t="shared" ref="L34" si="211">L$4-L33</f>
        <v>0</v>
      </c>
      <c r="M34" s="32">
        <f t="shared" ref="M34" si="212">M$4-M33</f>
        <v>0</v>
      </c>
      <c r="N34" s="32">
        <f t="shared" ref="N34" si="213">N$4-N33</f>
        <v>0</v>
      </c>
      <c r="O34" s="32">
        <f t="shared" ref="O34" si="214">O$4-O33</f>
        <v>0</v>
      </c>
      <c r="P34" s="32">
        <f t="shared" ref="P34" si="215">P$4-P33</f>
        <v>0</v>
      </c>
      <c r="Q34" s="32">
        <f t="shared" ref="Q34" si="216">Q$4-Q33</f>
        <v>0</v>
      </c>
      <c r="R34" s="27"/>
    </row>
    <row r="35" spans="1:18" ht="15.75" hidden="1" x14ac:dyDescent="0.25">
      <c r="A35" s="37" t="s">
        <v>50</v>
      </c>
      <c r="B35" s="32">
        <f>IF(B34&lt;&gt;0,B34/B$4,0)</f>
        <v>0</v>
      </c>
      <c r="C35" s="32">
        <f>IF(C34&lt;&gt;0,C34/C$4,0)</f>
        <v>0</v>
      </c>
      <c r="D35" s="53" t="e">
        <f>IF(D$4/($B$4+$C$4)&lt;0.02,"N/A",IF(D34&lt;&gt;0,D34/D$4,0))</f>
        <v>#DIV/0!</v>
      </c>
      <c r="E35" s="53" t="e">
        <f t="shared" ref="E35" si="217">IF(E$4/($B$4+$C$4)&lt;0.02,"N/A",IF(E34&lt;&gt;0,E34/E$4,0))</f>
        <v>#DIV/0!</v>
      </c>
      <c r="F35" s="53" t="e">
        <f t="shared" ref="F35" si="218">IF(F$4/($B$4+$C$4)&lt;0.02,"N/A",IF(F34&lt;&gt;0,F34/F$4,0))</f>
        <v>#DIV/0!</v>
      </c>
      <c r="G35" s="53" t="e">
        <f t="shared" ref="G35" si="219">IF(G$4/($B$4+$C$4)&lt;0.02,"N/A",IF(G34&lt;&gt;0,G34/G$4,0))</f>
        <v>#DIV/0!</v>
      </c>
      <c r="H35" s="53" t="e">
        <f t="shared" ref="H35" si="220">IF(H$4/($B$4+$C$4)&lt;0.02,"N/A",IF(H34&lt;&gt;0,H34/H$4,0))</f>
        <v>#DIV/0!</v>
      </c>
      <c r="I35" s="53" t="e">
        <f t="shared" ref="I35" si="221">IF(I$4/($B$4+$C$4)&lt;0.02,"N/A",IF(I34&lt;&gt;0,I34/I$4,0))</f>
        <v>#DIV/0!</v>
      </c>
      <c r="J35" s="53" t="e">
        <f t="shared" ref="J35" si="222">IF(J$4/($B$4+$C$4)&lt;0.02,"N/A",IF(J34&lt;&gt;0,J34/J$4,0))</f>
        <v>#DIV/0!</v>
      </c>
      <c r="K35" s="53" t="e">
        <f t="shared" ref="K35" si="223">IF(K$4/($B$4+$C$4)&lt;0.02,"N/A",IF(K34&lt;&gt;0,K34/K$4,0))</f>
        <v>#DIV/0!</v>
      </c>
      <c r="L35" s="53" t="e">
        <f t="shared" ref="L35" si="224">IF(L$4/($B$4+$C$4)&lt;0.02,"N/A",IF(L34&lt;&gt;0,L34/L$4,0))</f>
        <v>#DIV/0!</v>
      </c>
      <c r="M35" s="53" t="e">
        <f t="shared" ref="M35" si="225">IF(M$4/($B$4+$C$4)&lt;0.02,"N/A",IF(M34&lt;&gt;0,M34/M$4,0))</f>
        <v>#DIV/0!</v>
      </c>
      <c r="N35" s="53" t="e">
        <f t="shared" ref="N35" si="226">IF(N$4/($B$4+$C$4)&lt;0.02,"N/A",IF(N34&lt;&gt;0,N34/N$4,0))</f>
        <v>#DIV/0!</v>
      </c>
      <c r="O35" s="53" t="e">
        <f t="shared" ref="O35" si="227">IF(O$4/($B$4+$C$4)&lt;0.02,"N/A",IF(O34&lt;&gt;0,O34/O$4,0))</f>
        <v>#DIV/0!</v>
      </c>
      <c r="P35" s="53" t="e">
        <f t="shared" ref="P35" si="228">IF(P$4/($B$4+$C$4)&lt;0.02,"N/A",IF(P34&lt;&gt;0,P34/P$4,0))</f>
        <v>#DIV/0!</v>
      </c>
      <c r="Q35" s="53" t="e">
        <f t="shared" ref="Q35" si="229">IF(Q$4/($B$4+$C$4)&lt;0.02,"N/A",IF(Q34&lt;&gt;0,Q34/Q$4,0))</f>
        <v>#DIV/0!</v>
      </c>
      <c r="R35" s="27"/>
    </row>
    <row r="36" spans="1:18" ht="15.75" hidden="1" x14ac:dyDescent="0.25">
      <c r="A36" s="37" t="s">
        <v>17</v>
      </c>
      <c r="B36" s="54" t="str">
        <f>IF(B$4=0,"N/A",IF(B35=0,"N/A",B35/MAX($B35:$C35)))</f>
        <v>N/A</v>
      </c>
      <c r="C36" s="54" t="str">
        <f>IF(C$4=0,"N/A",IF(C35=0,"N/A",C35/MAX($B35:$C35)))</f>
        <v>N/A</v>
      </c>
      <c r="D36" s="53" t="str">
        <f>IF(($B34+$C34)=0,"N/A",IF(D$4=0,"N/A",IF(D$4/($B$4+$C$4)&lt;0.02,"N/A",D35/MAX($D35:$Q35))))</f>
        <v>N/A</v>
      </c>
      <c r="E36" s="53" t="str">
        <f t="shared" ref="E36" si="230">IF(($B34+$C34)=0,"N/A",IF(E$4=0,"N/A",IF(E$4/($B$4+$C$4)&lt;0.02,"N/A",E35/MAX($D35:$Q35))))</f>
        <v>N/A</v>
      </c>
      <c r="F36" s="53" t="str">
        <f t="shared" ref="F36" si="231">IF(($B34+$C34)=0,"N/A",IF(F$4=0,"N/A",IF(F$4/($B$4+$C$4)&lt;0.02,"N/A",F35/MAX($D35:$Q35))))</f>
        <v>N/A</v>
      </c>
      <c r="G36" s="53" t="str">
        <f t="shared" ref="G36" si="232">IF(($B34+$C34)=0,"N/A",IF(G$4=0,"N/A",IF(G$4/($B$4+$C$4)&lt;0.02,"N/A",G35/MAX($D35:$Q35))))</f>
        <v>N/A</v>
      </c>
      <c r="H36" s="53" t="str">
        <f t="shared" ref="H36" si="233">IF(($B34+$C34)=0,"N/A",IF(H$4=0,"N/A",IF(H$4/($B$4+$C$4)&lt;0.02,"N/A",H35/MAX($D35:$Q35))))</f>
        <v>N/A</v>
      </c>
      <c r="I36" s="53" t="str">
        <f t="shared" ref="I36" si="234">IF(($B34+$C34)=0,"N/A",IF(I$4=0,"N/A",IF(I$4/($B$4+$C$4)&lt;0.02,"N/A",I35/MAX($D35:$Q35))))</f>
        <v>N/A</v>
      </c>
      <c r="J36" s="53" t="str">
        <f t="shared" ref="J36" si="235">IF(($B34+$C34)=0,"N/A",IF(J$4=0,"N/A",IF(J$4/($B$4+$C$4)&lt;0.02,"N/A",J35/MAX($D35:$Q35))))</f>
        <v>N/A</v>
      </c>
      <c r="K36" s="53" t="str">
        <f t="shared" ref="K36" si="236">IF(($B34+$C34)=0,"N/A",IF(K$4=0,"N/A",IF(K$4/($B$4+$C$4)&lt;0.02,"N/A",K35/MAX($D35:$Q35))))</f>
        <v>N/A</v>
      </c>
      <c r="L36" s="53" t="str">
        <f t="shared" ref="L36" si="237">IF(($B34+$C34)=0,"N/A",IF(L$4=0,"N/A",IF(L$4/($B$4+$C$4)&lt;0.02,"N/A",L35/MAX($D35:$Q35))))</f>
        <v>N/A</v>
      </c>
      <c r="M36" s="53" t="str">
        <f t="shared" ref="M36" si="238">IF(($B34+$C34)=0,"N/A",IF(M$4=0,"N/A",IF(M$4/($B$4+$C$4)&lt;0.02,"N/A",M35/MAX($D35:$Q35))))</f>
        <v>N/A</v>
      </c>
      <c r="N36" s="53" t="str">
        <f t="shared" ref="N36" si="239">IF(($B34+$C34)=0,"N/A",IF(N$4=0,"N/A",IF(N$4/($B$4+$C$4)&lt;0.02,"N/A",N35/MAX($D35:$Q35))))</f>
        <v>N/A</v>
      </c>
      <c r="O36" s="53" t="str">
        <f t="shared" ref="O36" si="240">IF(($B34+$C34)=0,"N/A",IF(O$4=0,"N/A",IF(O$4/($B$4+$C$4)&lt;0.02,"N/A",O35/MAX($D35:$Q35))))</f>
        <v>N/A</v>
      </c>
      <c r="P36" s="53" t="str">
        <f t="shared" ref="P36" si="241">IF(($B34+$C34)=0,"N/A",IF(P$4=0,"N/A",IF(P$4/($B$4+$C$4)&lt;0.02,"N/A",P35/MAX($D35:$Q35))))</f>
        <v>N/A</v>
      </c>
      <c r="Q36" s="53" t="str">
        <f t="shared" ref="Q36" si="242">IF(($B34+$C34)=0,"N/A",IF(Q$4=0,"N/A",IF(Q$4/($B$4+$C$4)&lt;0.02,"N/A",Q35/MAX($D35:$Q35))))</f>
        <v>N/A</v>
      </c>
      <c r="R36" s="27"/>
    </row>
    <row r="37" spans="1:18" ht="15.75" x14ac:dyDescent="0.25">
      <c r="A37" s="51" t="s">
        <v>52</v>
      </c>
      <c r="B37" s="53" t="str">
        <f>IF(B$4=0,"N/A",IF(B32&lt;&gt;0,B33/B$4,0))</f>
        <v>N/A</v>
      </c>
      <c r="C37" s="53" t="str">
        <f>IF(C$4=0,"N/A",IF(C32&lt;&gt;0,C33/C$4,0))</f>
        <v>N/A</v>
      </c>
      <c r="D37" s="53" t="str">
        <f>IF(D$4=0,"N/A",IF(D$4/($B$4+$C$4)&lt;0.02,"N/A",IF(D33&lt;&gt;0,D33/D$4,0)))</f>
        <v>N/A</v>
      </c>
      <c r="E37" s="53" t="str">
        <f t="shared" ref="E37:Q37" si="243">IF(E$4=0,"N/A",IF(E$4/($B$4+$C$4)&lt;0.02,"N/A",IF(E33&lt;&gt;0,E33/E$4,0)))</f>
        <v>N/A</v>
      </c>
      <c r="F37" s="53" t="str">
        <f t="shared" si="243"/>
        <v>N/A</v>
      </c>
      <c r="G37" s="53" t="str">
        <f t="shared" si="243"/>
        <v>N/A</v>
      </c>
      <c r="H37" s="53" t="str">
        <f t="shared" si="243"/>
        <v>N/A</v>
      </c>
      <c r="I37" s="53" t="str">
        <f t="shared" si="243"/>
        <v>N/A</v>
      </c>
      <c r="J37" s="53" t="str">
        <f t="shared" si="243"/>
        <v>N/A</v>
      </c>
      <c r="K37" s="53" t="str">
        <f t="shared" si="243"/>
        <v>N/A</v>
      </c>
      <c r="L37" s="53" t="str">
        <f t="shared" si="243"/>
        <v>N/A</v>
      </c>
      <c r="M37" s="53" t="str">
        <f t="shared" si="243"/>
        <v>N/A</v>
      </c>
      <c r="N37" s="53" t="str">
        <f t="shared" si="243"/>
        <v>N/A</v>
      </c>
      <c r="O37" s="53" t="str">
        <f t="shared" si="243"/>
        <v>N/A</v>
      </c>
      <c r="P37" s="53" t="str">
        <f t="shared" si="243"/>
        <v>N/A</v>
      </c>
      <c r="Q37" s="53" t="str">
        <f t="shared" si="243"/>
        <v>N/A</v>
      </c>
      <c r="R37" s="27"/>
    </row>
    <row r="38" spans="1:18" ht="15.75" x14ac:dyDescent="0.25">
      <c r="A38" s="49" t="s">
        <v>43</v>
      </c>
      <c r="B38" s="54" t="str">
        <f>IF(B$4=0,"N/A",IF(B33=0,1,MIN($B37:$C37)/B37))</f>
        <v>N/A</v>
      </c>
      <c r="C38" s="54" t="str">
        <f>IF(C$4=0,"N/A",IF(C33=0,1,MIN($B37:$C37)/C37))</f>
        <v>N/A</v>
      </c>
      <c r="D38" s="53" t="str">
        <f>IF(($B$4+$C$4)=0,"N/A",IF(D$4=0,"N/A",IF(D$4/($B$4+$C$4)&lt;0.02,"N/A",IF(D33=0,1, MIN($D37:$Q37)/D37))))</f>
        <v>N/A</v>
      </c>
      <c r="E38" s="53" t="str">
        <f t="shared" ref="E38" si="244">IF(($B$4+$C$4)=0,"N/A",IF(E$4=0,"N/A",IF(E$4/($B$4+$C$4)&lt;0.02,"N/A",IF(E33=0,1, MIN($D37:$Q37)/E37))))</f>
        <v>N/A</v>
      </c>
      <c r="F38" s="53" t="str">
        <f t="shared" ref="F38" si="245">IF(($B$4+$C$4)=0,"N/A",IF(F$4=0,"N/A",IF(F$4/($B$4+$C$4)&lt;0.02,"N/A",IF(F33=0,1, MIN($D37:$Q37)/F37))))</f>
        <v>N/A</v>
      </c>
      <c r="G38" s="53" t="str">
        <f t="shared" ref="G38" si="246">IF(($B$4+$C$4)=0,"N/A",IF(G$4=0,"N/A",IF(G$4/($B$4+$C$4)&lt;0.02,"N/A",IF(G33=0,1, MIN($D37:$Q37)/G37))))</f>
        <v>N/A</v>
      </c>
      <c r="H38" s="53" t="str">
        <f t="shared" ref="H38" si="247">IF(($B$4+$C$4)=0,"N/A",IF(H$4=0,"N/A",IF(H$4/($B$4+$C$4)&lt;0.02,"N/A",IF(H33=0,1, MIN($D37:$Q37)/H37))))</f>
        <v>N/A</v>
      </c>
      <c r="I38" s="53" t="str">
        <f t="shared" ref="I38" si="248">IF(($B$4+$C$4)=0,"N/A",IF(I$4=0,"N/A",IF(I$4/($B$4+$C$4)&lt;0.02,"N/A",IF(I33=0,1, MIN($D37:$Q37)/I37))))</f>
        <v>N/A</v>
      </c>
      <c r="J38" s="53" t="str">
        <f t="shared" ref="J38" si="249">IF(($B$4+$C$4)=0,"N/A",IF(J$4=0,"N/A",IF(J$4/($B$4+$C$4)&lt;0.02,"N/A",IF(J33=0,1, MIN($D37:$Q37)/J37))))</f>
        <v>N/A</v>
      </c>
      <c r="K38" s="53" t="str">
        <f t="shared" ref="K38" si="250">IF(($B$4+$C$4)=0,"N/A",IF(K$4=0,"N/A",IF(K$4/($B$4+$C$4)&lt;0.02,"N/A",IF(K33=0,1, MIN($D37:$Q37)/K37))))</f>
        <v>N/A</v>
      </c>
      <c r="L38" s="53" t="str">
        <f t="shared" ref="L38" si="251">IF(($B$4+$C$4)=0,"N/A",IF(L$4=0,"N/A",IF(L$4/($B$4+$C$4)&lt;0.02,"N/A",IF(L33=0,1, MIN($D37:$Q37)/L37))))</f>
        <v>N/A</v>
      </c>
      <c r="M38" s="53" t="str">
        <f t="shared" ref="M38" si="252">IF(($B$4+$C$4)=0,"N/A",IF(M$4=0,"N/A",IF(M$4/($B$4+$C$4)&lt;0.02,"N/A",IF(M33=0,1, MIN($D37:$Q37)/M37))))</f>
        <v>N/A</v>
      </c>
      <c r="N38" s="53" t="str">
        <f t="shared" ref="N38" si="253">IF(($B$4+$C$4)=0,"N/A",IF(N$4=0,"N/A",IF(N$4/($B$4+$C$4)&lt;0.02,"N/A",IF(N33=0,1, MIN($D37:$Q37)/N37))))</f>
        <v>N/A</v>
      </c>
      <c r="O38" s="53" t="str">
        <f t="shared" ref="O38" si="254">IF(($B$4+$C$4)=0,"N/A",IF(O$4=0,"N/A",IF(O$4/($B$4+$C$4)&lt;0.02,"N/A",IF(O33=0,1, MIN($D37:$Q37)/O37))))</f>
        <v>N/A</v>
      </c>
      <c r="P38" s="53" t="str">
        <f t="shared" ref="P38" si="255">IF(($B$4+$C$4)=0,"N/A",IF(P$4=0,"N/A",IF(P$4/($B$4+$C$4)&lt;0.02,"N/A",IF(P33=0,1, MIN($D37:$Q37)/P37))))</f>
        <v>N/A</v>
      </c>
      <c r="Q38" s="53" t="str">
        <f t="shared" ref="Q38" si="256">IF(($B$4+$C$4)=0,"N/A",IF(Q$4=0,"N/A",IF(Q$4/($B$4+$C$4)&lt;0.02,"N/A",IF(Q33=0,1, MIN($D37:$Q37)/Q37))))</f>
        <v>N/A</v>
      </c>
      <c r="R38" s="27"/>
    </row>
    <row r="39" spans="1:18" ht="15.75" x14ac:dyDescent="0.25">
      <c r="A39" s="49" t="s">
        <v>18</v>
      </c>
      <c r="B39" s="55" t="str">
        <f>IF(B$4=0,"N/A",IF(AND(B36&lt;0.8,B38&lt;0.8),"Yes","No"))</f>
        <v>N/A</v>
      </c>
      <c r="C39" s="55" t="str">
        <f>IF(C$4=0,"N/A",IF(AND(C36&lt;0.8,C38&lt;0.8),"Yes","No"))</f>
        <v>N/A</v>
      </c>
      <c r="D39" s="55" t="str">
        <f>IF(D$4=0,"N/A",IF(D$4/($B$4+$C$4)&lt;0.02,"N/A",IF(AND(D36&lt;0.8,D38&lt;0.8),"Yes","No")))</f>
        <v>N/A</v>
      </c>
      <c r="E39" s="55" t="str">
        <f t="shared" ref="E39" si="257">IF(E$4=0,"N/A",IF(E$4/($B$4+$C$4)&lt;0.02,"N/A",IF(AND(E36&lt;0.8,E38&lt;0.8),"Yes","No")))</f>
        <v>N/A</v>
      </c>
      <c r="F39" s="55" t="str">
        <f t="shared" ref="F39" si="258">IF(F$4=0,"N/A",IF(F$4/($B$4+$C$4)&lt;0.02,"N/A",IF(AND(F36&lt;0.8,F38&lt;0.8),"Yes","No")))</f>
        <v>N/A</v>
      </c>
      <c r="G39" s="55" t="str">
        <f t="shared" ref="G39" si="259">IF(G$4=0,"N/A",IF(G$4/($B$4+$C$4)&lt;0.02,"N/A",IF(AND(G36&lt;0.8,G38&lt;0.8),"Yes","No")))</f>
        <v>N/A</v>
      </c>
      <c r="H39" s="55" t="str">
        <f t="shared" ref="H39" si="260">IF(H$4=0,"N/A",IF(H$4/($B$4+$C$4)&lt;0.02,"N/A",IF(AND(H36&lt;0.8,H38&lt;0.8),"Yes","No")))</f>
        <v>N/A</v>
      </c>
      <c r="I39" s="55" t="str">
        <f t="shared" ref="I39" si="261">IF(I$4=0,"N/A",IF(I$4/($B$4+$C$4)&lt;0.02,"N/A",IF(AND(I36&lt;0.8,I38&lt;0.8),"Yes","No")))</f>
        <v>N/A</v>
      </c>
      <c r="J39" s="55" t="str">
        <f t="shared" ref="J39" si="262">IF(J$4=0,"N/A",IF(J$4/($B$4+$C$4)&lt;0.02,"N/A",IF(AND(J36&lt;0.8,J38&lt;0.8),"Yes","No")))</f>
        <v>N/A</v>
      </c>
      <c r="K39" s="55" t="str">
        <f t="shared" ref="K39" si="263">IF(K$4=0,"N/A",IF(K$4/($B$4+$C$4)&lt;0.02,"N/A",IF(AND(K36&lt;0.8,K38&lt;0.8),"Yes","No")))</f>
        <v>N/A</v>
      </c>
      <c r="L39" s="55" t="str">
        <f t="shared" ref="L39" si="264">IF(L$4=0,"N/A",IF(L$4/($B$4+$C$4)&lt;0.02,"N/A",IF(AND(L36&lt;0.8,L38&lt;0.8),"Yes","No")))</f>
        <v>N/A</v>
      </c>
      <c r="M39" s="55" t="str">
        <f t="shared" ref="M39" si="265">IF(M$4=0,"N/A",IF(M$4/($B$4+$C$4)&lt;0.02,"N/A",IF(AND(M36&lt;0.8,M38&lt;0.8),"Yes","No")))</f>
        <v>N/A</v>
      </c>
      <c r="N39" s="55" t="str">
        <f t="shared" ref="N39" si="266">IF(N$4=0,"N/A",IF(N$4/($B$4+$C$4)&lt;0.02,"N/A",IF(AND(N36&lt;0.8,N38&lt;0.8),"Yes","No")))</f>
        <v>N/A</v>
      </c>
      <c r="O39" s="55" t="str">
        <f t="shared" ref="O39" si="267">IF(O$4=0,"N/A",IF(O$4/($B$4+$C$4)&lt;0.02,"N/A",IF(AND(O36&lt;0.8,O38&lt;0.8),"Yes","No")))</f>
        <v>N/A</v>
      </c>
      <c r="P39" s="55" t="str">
        <f t="shared" ref="P39" si="268">IF(P$4=0,"N/A",IF(P$4/($B$4+$C$4)&lt;0.02,"N/A",IF(AND(P36&lt;0.8,P38&lt;0.8),"Yes","No")))</f>
        <v>N/A</v>
      </c>
      <c r="Q39" s="55" t="str">
        <f t="shared" ref="Q39" si="269">IF(Q$4=0,"N/A",IF(Q$4/($B$4+$C$4)&lt;0.02,"N/A",IF(AND(Q36&lt;0.8,Q38&lt;0.8),"Yes","No")))</f>
        <v>N/A</v>
      </c>
      <c r="R39" s="27"/>
    </row>
    <row r="40" spans="1:18" ht="15.75" x14ac:dyDescent="0.25">
      <c r="A40" s="68" t="s">
        <v>51</v>
      </c>
      <c r="B40" s="32">
        <f>D40+F40+H40+J40+L40+N40+P40</f>
        <v>0</v>
      </c>
      <c r="C40" s="32">
        <f>E40+G40+I40+K40+M40+O40+Q40</f>
        <v>0</v>
      </c>
      <c r="D40" s="15"/>
      <c r="E40" s="15"/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26" t="s">
        <v>10</v>
      </c>
    </row>
    <row r="41" spans="1:18" ht="15.75" hidden="1" x14ac:dyDescent="0.25">
      <c r="A41" s="37" t="s">
        <v>49</v>
      </c>
      <c r="B41" s="32">
        <f>B$4-B40</f>
        <v>0</v>
      </c>
      <c r="C41" s="32">
        <f>C$4-C40</f>
        <v>0</v>
      </c>
      <c r="D41" s="32">
        <f>D$4-D40</f>
        <v>0</v>
      </c>
      <c r="E41" s="32">
        <f t="shared" ref="E41" si="270">E$4-E40</f>
        <v>0</v>
      </c>
      <c r="F41" s="32">
        <f t="shared" ref="F41" si="271">F$4-F40</f>
        <v>0</v>
      </c>
      <c r="G41" s="32">
        <f t="shared" ref="G41" si="272">G$4-G40</f>
        <v>0</v>
      </c>
      <c r="H41" s="32">
        <f t="shared" ref="H41" si="273">H$4-H40</f>
        <v>0</v>
      </c>
      <c r="I41" s="32">
        <f t="shared" ref="I41" si="274">I$4-I40</f>
        <v>0</v>
      </c>
      <c r="J41" s="32">
        <f t="shared" ref="J41" si="275">J$4-J40</f>
        <v>0</v>
      </c>
      <c r="K41" s="32">
        <f t="shared" ref="K41" si="276">K$4-K40</f>
        <v>0</v>
      </c>
      <c r="L41" s="32">
        <f t="shared" ref="L41" si="277">L$4-L40</f>
        <v>0</v>
      </c>
      <c r="M41" s="32">
        <f t="shared" ref="M41" si="278">M$4-M40</f>
        <v>0</v>
      </c>
      <c r="N41" s="32">
        <f t="shared" ref="N41" si="279">N$4-N40</f>
        <v>0</v>
      </c>
      <c r="O41" s="32">
        <f t="shared" ref="O41" si="280">O$4-O40</f>
        <v>0</v>
      </c>
      <c r="P41" s="32">
        <f t="shared" ref="P41" si="281">P$4-P40</f>
        <v>0</v>
      </c>
      <c r="Q41" s="32">
        <f t="shared" ref="Q41" si="282">Q$4-Q40</f>
        <v>0</v>
      </c>
      <c r="R41" s="27"/>
    </row>
    <row r="42" spans="1:18" ht="15.75" hidden="1" x14ac:dyDescent="0.25">
      <c r="A42" s="37" t="s">
        <v>50</v>
      </c>
      <c r="B42" s="32">
        <f>IF(B41&lt;&gt;0,B41/B$4,0)</f>
        <v>0</v>
      </c>
      <c r="C42" s="32">
        <f>IF(C41&lt;&gt;0,C41/C$4,0)</f>
        <v>0</v>
      </c>
      <c r="D42" s="53" t="e">
        <f>IF(D$4/($B$4+$C$4)&lt;0.02,"N/A",IF(D41&lt;&gt;0,D41/D$4,0))</f>
        <v>#DIV/0!</v>
      </c>
      <c r="E42" s="53" t="e">
        <f t="shared" ref="E42" si="283">IF(E$4/($B$4+$C$4)&lt;0.02,"N/A",IF(E41&lt;&gt;0,E41/E$4,0))</f>
        <v>#DIV/0!</v>
      </c>
      <c r="F42" s="53" t="e">
        <f t="shared" ref="F42" si="284">IF(F$4/($B$4+$C$4)&lt;0.02,"N/A",IF(F41&lt;&gt;0,F41/F$4,0))</f>
        <v>#DIV/0!</v>
      </c>
      <c r="G42" s="53" t="e">
        <f t="shared" ref="G42" si="285">IF(G$4/($B$4+$C$4)&lt;0.02,"N/A",IF(G41&lt;&gt;0,G41/G$4,0))</f>
        <v>#DIV/0!</v>
      </c>
      <c r="H42" s="53" t="e">
        <f t="shared" ref="H42" si="286">IF(H$4/($B$4+$C$4)&lt;0.02,"N/A",IF(H41&lt;&gt;0,H41/H$4,0))</f>
        <v>#DIV/0!</v>
      </c>
      <c r="I42" s="53" t="e">
        <f t="shared" ref="I42" si="287">IF(I$4/($B$4+$C$4)&lt;0.02,"N/A",IF(I41&lt;&gt;0,I41/I$4,0))</f>
        <v>#DIV/0!</v>
      </c>
      <c r="J42" s="53" t="e">
        <f t="shared" ref="J42" si="288">IF(J$4/($B$4+$C$4)&lt;0.02,"N/A",IF(J41&lt;&gt;0,J41/J$4,0))</f>
        <v>#DIV/0!</v>
      </c>
      <c r="K42" s="53" t="e">
        <f t="shared" ref="K42" si="289">IF(K$4/($B$4+$C$4)&lt;0.02,"N/A",IF(K41&lt;&gt;0,K41/K$4,0))</f>
        <v>#DIV/0!</v>
      </c>
      <c r="L42" s="53" t="e">
        <f t="shared" ref="L42" si="290">IF(L$4/($B$4+$C$4)&lt;0.02,"N/A",IF(L41&lt;&gt;0,L41/L$4,0))</f>
        <v>#DIV/0!</v>
      </c>
      <c r="M42" s="53" t="e">
        <f t="shared" ref="M42" si="291">IF(M$4/($B$4+$C$4)&lt;0.02,"N/A",IF(M41&lt;&gt;0,M41/M$4,0))</f>
        <v>#DIV/0!</v>
      </c>
      <c r="N42" s="53" t="e">
        <f t="shared" ref="N42" si="292">IF(N$4/($B$4+$C$4)&lt;0.02,"N/A",IF(N41&lt;&gt;0,N41/N$4,0))</f>
        <v>#DIV/0!</v>
      </c>
      <c r="O42" s="53" t="e">
        <f t="shared" ref="O42" si="293">IF(O$4/($B$4+$C$4)&lt;0.02,"N/A",IF(O41&lt;&gt;0,O41/O$4,0))</f>
        <v>#DIV/0!</v>
      </c>
      <c r="P42" s="53" t="e">
        <f t="shared" ref="P42" si="294">IF(P$4/($B$4+$C$4)&lt;0.02,"N/A",IF(P41&lt;&gt;0,P41/P$4,0))</f>
        <v>#DIV/0!</v>
      </c>
      <c r="Q42" s="53" t="e">
        <f t="shared" ref="Q42" si="295">IF(Q$4/($B$4+$C$4)&lt;0.02,"N/A",IF(Q41&lt;&gt;0,Q41/Q$4,0))</f>
        <v>#DIV/0!</v>
      </c>
      <c r="R42" s="27"/>
    </row>
    <row r="43" spans="1:18" ht="15.75" hidden="1" x14ac:dyDescent="0.25">
      <c r="A43" s="37" t="s">
        <v>17</v>
      </c>
      <c r="B43" s="54" t="str">
        <f>IF(B$4=0,"N/A",IF(B42=0,"N/A",B42/MAX($B42:$C42)))</f>
        <v>N/A</v>
      </c>
      <c r="C43" s="54" t="str">
        <f>IF(C$4=0,"N/A",IF(C42=0,"N/A",C42/MAX($B42:$C42)))</f>
        <v>N/A</v>
      </c>
      <c r="D43" s="53" t="str">
        <f>IF(($B41+$C41)=0,"N/A",IF(D$4=0,"N/A",IF(D$4/($B$4+$C$4)&lt;0.02,"N/A",D42/MAX($D42:$Q42))))</f>
        <v>N/A</v>
      </c>
      <c r="E43" s="53" t="str">
        <f t="shared" ref="E43" si="296">IF(($B41+$C41)=0,"N/A",IF(E$4=0,"N/A",IF(E$4/($B$4+$C$4)&lt;0.02,"N/A",E42/MAX($D42:$Q42))))</f>
        <v>N/A</v>
      </c>
      <c r="F43" s="53" t="str">
        <f t="shared" ref="F43" si="297">IF(($B41+$C41)=0,"N/A",IF(F$4=0,"N/A",IF(F$4/($B$4+$C$4)&lt;0.02,"N/A",F42/MAX($D42:$Q42))))</f>
        <v>N/A</v>
      </c>
      <c r="G43" s="53" t="str">
        <f t="shared" ref="G43" si="298">IF(($B41+$C41)=0,"N/A",IF(G$4=0,"N/A",IF(G$4/($B$4+$C$4)&lt;0.02,"N/A",G42/MAX($D42:$Q42))))</f>
        <v>N/A</v>
      </c>
      <c r="H43" s="53" t="str">
        <f t="shared" ref="H43" si="299">IF(($B41+$C41)=0,"N/A",IF(H$4=0,"N/A",IF(H$4/($B$4+$C$4)&lt;0.02,"N/A",H42/MAX($D42:$Q42))))</f>
        <v>N/A</v>
      </c>
      <c r="I43" s="53" t="str">
        <f t="shared" ref="I43" si="300">IF(($B41+$C41)=0,"N/A",IF(I$4=0,"N/A",IF(I$4/($B$4+$C$4)&lt;0.02,"N/A",I42/MAX($D42:$Q42))))</f>
        <v>N/A</v>
      </c>
      <c r="J43" s="53" t="str">
        <f t="shared" ref="J43" si="301">IF(($B41+$C41)=0,"N/A",IF(J$4=0,"N/A",IF(J$4/($B$4+$C$4)&lt;0.02,"N/A",J42/MAX($D42:$Q42))))</f>
        <v>N/A</v>
      </c>
      <c r="K43" s="53" t="str">
        <f t="shared" ref="K43" si="302">IF(($B41+$C41)=0,"N/A",IF(K$4=0,"N/A",IF(K$4/($B$4+$C$4)&lt;0.02,"N/A",K42/MAX($D42:$Q42))))</f>
        <v>N/A</v>
      </c>
      <c r="L43" s="53" t="str">
        <f t="shared" ref="L43" si="303">IF(($B41+$C41)=0,"N/A",IF(L$4=0,"N/A",IF(L$4/($B$4+$C$4)&lt;0.02,"N/A",L42/MAX($D42:$Q42))))</f>
        <v>N/A</v>
      </c>
      <c r="M43" s="53" t="str">
        <f t="shared" ref="M43" si="304">IF(($B41+$C41)=0,"N/A",IF(M$4=0,"N/A",IF(M$4/($B$4+$C$4)&lt;0.02,"N/A",M42/MAX($D42:$Q42))))</f>
        <v>N/A</v>
      </c>
      <c r="N43" s="53" t="str">
        <f t="shared" ref="N43" si="305">IF(($B41+$C41)=0,"N/A",IF(N$4=0,"N/A",IF(N$4/($B$4+$C$4)&lt;0.02,"N/A",N42/MAX($D42:$Q42))))</f>
        <v>N/A</v>
      </c>
      <c r="O43" s="53" t="str">
        <f t="shared" ref="O43" si="306">IF(($B41+$C41)=0,"N/A",IF(O$4=0,"N/A",IF(O$4/($B$4+$C$4)&lt;0.02,"N/A",O42/MAX($D42:$Q42))))</f>
        <v>N/A</v>
      </c>
      <c r="P43" s="53" t="str">
        <f t="shared" ref="P43" si="307">IF(($B41+$C41)=0,"N/A",IF(P$4=0,"N/A",IF(P$4/($B$4+$C$4)&lt;0.02,"N/A",P42/MAX($D42:$Q42))))</f>
        <v>N/A</v>
      </c>
      <c r="Q43" s="53" t="str">
        <f t="shared" ref="Q43" si="308">IF(($B41+$C41)=0,"N/A",IF(Q$4=0,"N/A",IF(Q$4/($B$4+$C$4)&lt;0.02,"N/A",Q42/MAX($D42:$Q42))))</f>
        <v>N/A</v>
      </c>
      <c r="R43" s="27"/>
    </row>
    <row r="44" spans="1:18" ht="15.75" x14ac:dyDescent="0.25">
      <c r="A44" s="51" t="s">
        <v>52</v>
      </c>
      <c r="B44" s="53" t="str">
        <f>IF(B$4=0,"N/A",IF(B39&lt;&gt;0,B40/B$4,0))</f>
        <v>N/A</v>
      </c>
      <c r="C44" s="53" t="str">
        <f>IF(C$4=0,"N/A",IF(C39&lt;&gt;0,C40/C$4,0))</f>
        <v>N/A</v>
      </c>
      <c r="D44" s="53" t="str">
        <f>IF(D$4=0,"N/A",IF(D$4/($B$4+$C$4)&lt;0.02,"N/A",IF(D40&lt;&gt;0,D40/D$4,0)))</f>
        <v>N/A</v>
      </c>
      <c r="E44" s="53" t="str">
        <f t="shared" ref="E44:Q44" si="309">IF(E$4=0,"N/A",IF(E$4/($B$4+$C$4)&lt;0.02,"N/A",IF(E40&lt;&gt;0,E40/E$4,0)))</f>
        <v>N/A</v>
      </c>
      <c r="F44" s="53" t="str">
        <f t="shared" si="309"/>
        <v>N/A</v>
      </c>
      <c r="G44" s="53" t="str">
        <f t="shared" si="309"/>
        <v>N/A</v>
      </c>
      <c r="H44" s="53" t="str">
        <f t="shared" si="309"/>
        <v>N/A</v>
      </c>
      <c r="I44" s="53" t="str">
        <f t="shared" si="309"/>
        <v>N/A</v>
      </c>
      <c r="J44" s="53" t="str">
        <f t="shared" si="309"/>
        <v>N/A</v>
      </c>
      <c r="K44" s="53" t="str">
        <f t="shared" si="309"/>
        <v>N/A</v>
      </c>
      <c r="L44" s="53" t="str">
        <f t="shared" si="309"/>
        <v>N/A</v>
      </c>
      <c r="M44" s="53" t="str">
        <f t="shared" si="309"/>
        <v>N/A</v>
      </c>
      <c r="N44" s="53" t="str">
        <f t="shared" si="309"/>
        <v>N/A</v>
      </c>
      <c r="O44" s="53" t="str">
        <f t="shared" si="309"/>
        <v>N/A</v>
      </c>
      <c r="P44" s="53" t="str">
        <f t="shared" si="309"/>
        <v>N/A</v>
      </c>
      <c r="Q44" s="53" t="str">
        <f t="shared" si="309"/>
        <v>N/A</v>
      </c>
      <c r="R44" s="27"/>
    </row>
    <row r="45" spans="1:18" ht="15.75" x14ac:dyDescent="0.25">
      <c r="A45" s="49" t="s">
        <v>43</v>
      </c>
      <c r="B45" s="54" t="str">
        <f>IF(B$4=0,"N/A",IF(B40=0,1,MIN($B44:$C44)/B44))</f>
        <v>N/A</v>
      </c>
      <c r="C45" s="54" t="str">
        <f>IF(C$4=0,"N/A",IF(C40=0,1,MIN($B44:$C44)/C44))</f>
        <v>N/A</v>
      </c>
      <c r="D45" s="53" t="str">
        <f>IF(($B$4+$C$4)=0,"N/A",IF(D$4=0,"N/A",IF(D$4/($B$4+$C$4)&lt;0.02,"N/A",IF(D40=0,1, MIN($D44:$Q44)/D44))))</f>
        <v>N/A</v>
      </c>
      <c r="E45" s="53" t="str">
        <f t="shared" ref="E45" si="310">IF(($B$4+$C$4)=0,"N/A",IF(E$4=0,"N/A",IF(E$4/($B$4+$C$4)&lt;0.02,"N/A",IF(E40=0,1, MIN($D44:$Q44)/E44))))</f>
        <v>N/A</v>
      </c>
      <c r="F45" s="53" t="str">
        <f t="shared" ref="F45" si="311">IF(($B$4+$C$4)=0,"N/A",IF(F$4=0,"N/A",IF(F$4/($B$4+$C$4)&lt;0.02,"N/A",IF(F40=0,1, MIN($D44:$Q44)/F44))))</f>
        <v>N/A</v>
      </c>
      <c r="G45" s="53" t="str">
        <f t="shared" ref="G45" si="312">IF(($B$4+$C$4)=0,"N/A",IF(G$4=0,"N/A",IF(G$4/($B$4+$C$4)&lt;0.02,"N/A",IF(G40=0,1, MIN($D44:$Q44)/G44))))</f>
        <v>N/A</v>
      </c>
      <c r="H45" s="53" t="str">
        <f t="shared" ref="H45" si="313">IF(($B$4+$C$4)=0,"N/A",IF(H$4=0,"N/A",IF(H$4/($B$4+$C$4)&lt;0.02,"N/A",IF(H40=0,1, MIN($D44:$Q44)/H44))))</f>
        <v>N/A</v>
      </c>
      <c r="I45" s="53" t="str">
        <f t="shared" ref="I45" si="314">IF(($B$4+$C$4)=0,"N/A",IF(I$4=0,"N/A",IF(I$4/($B$4+$C$4)&lt;0.02,"N/A",IF(I40=0,1, MIN($D44:$Q44)/I44))))</f>
        <v>N/A</v>
      </c>
      <c r="J45" s="53" t="str">
        <f t="shared" ref="J45" si="315">IF(($B$4+$C$4)=0,"N/A",IF(J$4=0,"N/A",IF(J$4/($B$4+$C$4)&lt;0.02,"N/A",IF(J40=0,1, MIN($D44:$Q44)/J44))))</f>
        <v>N/A</v>
      </c>
      <c r="K45" s="53" t="str">
        <f t="shared" ref="K45" si="316">IF(($B$4+$C$4)=0,"N/A",IF(K$4=0,"N/A",IF(K$4/($B$4+$C$4)&lt;0.02,"N/A",IF(K40=0,1, MIN($D44:$Q44)/K44))))</f>
        <v>N/A</v>
      </c>
      <c r="L45" s="53" t="str">
        <f t="shared" ref="L45" si="317">IF(($B$4+$C$4)=0,"N/A",IF(L$4=0,"N/A",IF(L$4/($B$4+$C$4)&lt;0.02,"N/A",IF(L40=0,1, MIN($D44:$Q44)/L44))))</f>
        <v>N/A</v>
      </c>
      <c r="M45" s="53" t="str">
        <f t="shared" ref="M45" si="318">IF(($B$4+$C$4)=0,"N/A",IF(M$4=0,"N/A",IF(M$4/($B$4+$C$4)&lt;0.02,"N/A",IF(M40=0,1, MIN($D44:$Q44)/M44))))</f>
        <v>N/A</v>
      </c>
      <c r="N45" s="53" t="str">
        <f t="shared" ref="N45" si="319">IF(($B$4+$C$4)=0,"N/A",IF(N$4=0,"N/A",IF(N$4/($B$4+$C$4)&lt;0.02,"N/A",IF(N40=0,1, MIN($D44:$Q44)/N44))))</f>
        <v>N/A</v>
      </c>
      <c r="O45" s="53" t="str">
        <f t="shared" ref="O45" si="320">IF(($B$4+$C$4)=0,"N/A",IF(O$4=0,"N/A",IF(O$4/($B$4+$C$4)&lt;0.02,"N/A",IF(O40=0,1, MIN($D44:$Q44)/O44))))</f>
        <v>N/A</v>
      </c>
      <c r="P45" s="53" t="str">
        <f t="shared" ref="P45" si="321">IF(($B$4+$C$4)=0,"N/A",IF(P$4=0,"N/A",IF(P$4/($B$4+$C$4)&lt;0.02,"N/A",IF(P40=0,1, MIN($D44:$Q44)/P44))))</f>
        <v>N/A</v>
      </c>
      <c r="Q45" s="53" t="str">
        <f t="shared" ref="Q45" si="322">IF(($B$4+$C$4)=0,"N/A",IF(Q$4=0,"N/A",IF(Q$4/($B$4+$C$4)&lt;0.02,"N/A",IF(Q40=0,1, MIN($D44:$Q44)/Q44))))</f>
        <v>N/A</v>
      </c>
      <c r="R45" s="27"/>
    </row>
    <row r="46" spans="1:18" ht="15.75" x14ac:dyDescent="0.25">
      <c r="A46" s="49" t="s">
        <v>18</v>
      </c>
      <c r="B46" s="55" t="str">
        <f>IF(B$4=0,"N/A",IF(AND(B43&lt;0.8,B45&lt;0.8),"Yes","No"))</f>
        <v>N/A</v>
      </c>
      <c r="C46" s="55" t="str">
        <f>IF(C$4=0,"N/A",IF(AND(C43&lt;0.8,C45&lt;0.8),"Yes","No"))</f>
        <v>N/A</v>
      </c>
      <c r="D46" s="55" t="str">
        <f>IF(D$4=0,"N/A",IF(D$4/($B$4+$C$4)&lt;0.02,"N/A",IF(AND(D43&lt;0.8,D45&lt;0.8),"Yes","No")))</f>
        <v>N/A</v>
      </c>
      <c r="E46" s="55" t="str">
        <f t="shared" ref="E46" si="323">IF(E$4=0,"N/A",IF(E$4/($B$4+$C$4)&lt;0.02,"N/A",IF(AND(E43&lt;0.8,E45&lt;0.8),"Yes","No")))</f>
        <v>N/A</v>
      </c>
      <c r="F46" s="55" t="str">
        <f t="shared" ref="F46" si="324">IF(F$4=0,"N/A",IF(F$4/($B$4+$C$4)&lt;0.02,"N/A",IF(AND(F43&lt;0.8,F45&lt;0.8),"Yes","No")))</f>
        <v>N/A</v>
      </c>
      <c r="G46" s="55" t="str">
        <f t="shared" ref="G46" si="325">IF(G$4=0,"N/A",IF(G$4/($B$4+$C$4)&lt;0.02,"N/A",IF(AND(G43&lt;0.8,G45&lt;0.8),"Yes","No")))</f>
        <v>N/A</v>
      </c>
      <c r="H46" s="55" t="str">
        <f t="shared" ref="H46" si="326">IF(H$4=0,"N/A",IF(H$4/($B$4+$C$4)&lt;0.02,"N/A",IF(AND(H43&lt;0.8,H45&lt;0.8),"Yes","No")))</f>
        <v>N/A</v>
      </c>
      <c r="I46" s="55" t="str">
        <f t="shared" ref="I46" si="327">IF(I$4=0,"N/A",IF(I$4/($B$4+$C$4)&lt;0.02,"N/A",IF(AND(I43&lt;0.8,I45&lt;0.8),"Yes","No")))</f>
        <v>N/A</v>
      </c>
      <c r="J46" s="55" t="str">
        <f t="shared" ref="J46" si="328">IF(J$4=0,"N/A",IF(J$4/($B$4+$C$4)&lt;0.02,"N/A",IF(AND(J43&lt;0.8,J45&lt;0.8),"Yes","No")))</f>
        <v>N/A</v>
      </c>
      <c r="K46" s="55" t="str">
        <f t="shared" ref="K46" si="329">IF(K$4=0,"N/A",IF(K$4/($B$4+$C$4)&lt;0.02,"N/A",IF(AND(K43&lt;0.8,K45&lt;0.8),"Yes","No")))</f>
        <v>N/A</v>
      </c>
      <c r="L46" s="55" t="str">
        <f t="shared" ref="L46" si="330">IF(L$4=0,"N/A",IF(L$4/($B$4+$C$4)&lt;0.02,"N/A",IF(AND(L43&lt;0.8,L45&lt;0.8),"Yes","No")))</f>
        <v>N/A</v>
      </c>
      <c r="M46" s="55" t="str">
        <f t="shared" ref="M46" si="331">IF(M$4=0,"N/A",IF(M$4/($B$4+$C$4)&lt;0.02,"N/A",IF(AND(M43&lt;0.8,M45&lt;0.8),"Yes","No")))</f>
        <v>N/A</v>
      </c>
      <c r="N46" s="55" t="str">
        <f t="shared" ref="N46" si="332">IF(N$4=0,"N/A",IF(N$4/($B$4+$C$4)&lt;0.02,"N/A",IF(AND(N43&lt;0.8,N45&lt;0.8),"Yes","No")))</f>
        <v>N/A</v>
      </c>
      <c r="O46" s="55" t="str">
        <f t="shared" ref="O46" si="333">IF(O$4=0,"N/A",IF(O$4/($B$4+$C$4)&lt;0.02,"N/A",IF(AND(O43&lt;0.8,O45&lt;0.8),"Yes","No")))</f>
        <v>N/A</v>
      </c>
      <c r="P46" s="55" t="str">
        <f t="shared" ref="P46" si="334">IF(P$4=0,"N/A",IF(P$4/($B$4+$C$4)&lt;0.02,"N/A",IF(AND(P43&lt;0.8,P45&lt;0.8),"Yes","No")))</f>
        <v>N/A</v>
      </c>
      <c r="Q46" s="55" t="str">
        <f t="shared" ref="Q46" si="335">IF(Q$4=0,"N/A",IF(Q$4/($B$4+$C$4)&lt;0.02,"N/A",IF(AND(Q43&lt;0.8,Q45&lt;0.8),"Yes","No")))</f>
        <v>N/A</v>
      </c>
      <c r="R46" s="27"/>
    </row>
    <row r="47" spans="1:18" ht="15" x14ac:dyDescent="0.2">
      <c r="A47" s="50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7"/>
      <c r="R47" s="22"/>
    </row>
    <row r="48" spans="1:18" ht="15.75" x14ac:dyDescent="0.25">
      <c r="A48" s="48" t="s">
        <v>25</v>
      </c>
      <c r="B48" s="10"/>
      <c r="C48" s="10"/>
      <c r="D48" s="10"/>
      <c r="E48" s="43"/>
      <c r="F48" s="43"/>
      <c r="G48" s="43"/>
      <c r="H48" s="43"/>
      <c r="I48" s="43"/>
      <c r="J48" s="43"/>
      <c r="K48" s="44"/>
      <c r="L48" s="43"/>
      <c r="M48" s="43"/>
      <c r="N48" s="43"/>
      <c r="O48" s="43"/>
      <c r="P48" s="43"/>
      <c r="Q48" s="43"/>
      <c r="R48" s="1"/>
    </row>
    <row r="49" spans="1:18" ht="15.75" x14ac:dyDescent="0.25">
      <c r="A49" s="37" t="s">
        <v>8</v>
      </c>
      <c r="B49" s="32">
        <f>D49+F49+H49+J49+L49+N49+P49</f>
        <v>0</v>
      </c>
      <c r="C49" s="32">
        <f>E49+G49+I49+K49+M49+O49+Q49</f>
        <v>0</v>
      </c>
      <c r="D49" s="15"/>
      <c r="E49" s="15"/>
      <c r="F49" s="15"/>
      <c r="G49" s="15"/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26" t="s">
        <v>10</v>
      </c>
    </row>
    <row r="50" spans="1:18" ht="15.75" x14ac:dyDescent="0.25">
      <c r="A50" s="67" t="s">
        <v>51</v>
      </c>
      <c r="B50" s="32">
        <f>D50+F50+H50+J50+L50+N50+P50</f>
        <v>0</v>
      </c>
      <c r="C50" s="32">
        <f>E50+G50+I50+K50+M50+O50+Q50</f>
        <v>0</v>
      </c>
      <c r="D50" s="15"/>
      <c r="E50" s="15"/>
      <c r="F50" s="15">
        <v>0</v>
      </c>
      <c r="G50" s="15"/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26" t="s">
        <v>10</v>
      </c>
    </row>
    <row r="51" spans="1:18" ht="15.75" hidden="1" x14ac:dyDescent="0.25">
      <c r="A51" s="37" t="s">
        <v>49</v>
      </c>
      <c r="B51" s="32">
        <f>B$49-B50</f>
        <v>0</v>
      </c>
      <c r="C51" s="32">
        <f>C$49-C50</f>
        <v>0</v>
      </c>
      <c r="D51" s="32">
        <f>D$49-D50</f>
        <v>0</v>
      </c>
      <c r="E51" s="32">
        <f t="shared" ref="E51:Q51" si="336">E$49-E50</f>
        <v>0</v>
      </c>
      <c r="F51" s="32">
        <f t="shared" si="336"/>
        <v>0</v>
      </c>
      <c r="G51" s="32">
        <f t="shared" si="336"/>
        <v>0</v>
      </c>
      <c r="H51" s="32">
        <f t="shared" si="336"/>
        <v>0</v>
      </c>
      <c r="I51" s="32">
        <f t="shared" si="336"/>
        <v>0</v>
      </c>
      <c r="J51" s="32">
        <f t="shared" si="336"/>
        <v>0</v>
      </c>
      <c r="K51" s="32">
        <f t="shared" si="336"/>
        <v>0</v>
      </c>
      <c r="L51" s="32">
        <f t="shared" si="336"/>
        <v>0</v>
      </c>
      <c r="M51" s="32">
        <f t="shared" si="336"/>
        <v>0</v>
      </c>
      <c r="N51" s="32">
        <f t="shared" si="336"/>
        <v>0</v>
      </c>
      <c r="O51" s="32">
        <f t="shared" si="336"/>
        <v>0</v>
      </c>
      <c r="P51" s="32">
        <f t="shared" si="336"/>
        <v>0</v>
      </c>
      <c r="Q51" s="32">
        <f t="shared" si="336"/>
        <v>0</v>
      </c>
      <c r="R51" s="26"/>
    </row>
    <row r="52" spans="1:18" ht="15.75" hidden="1" x14ac:dyDescent="0.25">
      <c r="A52" s="37" t="s">
        <v>50</v>
      </c>
      <c r="B52" s="32">
        <f>IF(B51&lt;&gt;0,B51/B$49,0)</f>
        <v>0</v>
      </c>
      <c r="C52" s="32">
        <f>IF(C51&lt;&gt;0,C51/C$49,0)</f>
        <v>0</v>
      </c>
      <c r="D52" s="53" t="e">
        <f>IF(D$49/($B$49+$C$49)&lt;0.02,"N/A",IF(D51&lt;&gt;0,D51/D$49,0))</f>
        <v>#DIV/0!</v>
      </c>
      <c r="E52" s="53" t="e">
        <f t="shared" ref="E52:Q52" si="337">IF(E$49/($B$49+$C$49)&lt;0.02,"N/A",IF(E51&lt;&gt;0,E51/E$49,0))</f>
        <v>#DIV/0!</v>
      </c>
      <c r="F52" s="53" t="e">
        <f t="shared" si="337"/>
        <v>#DIV/0!</v>
      </c>
      <c r="G52" s="53" t="e">
        <f t="shared" si="337"/>
        <v>#DIV/0!</v>
      </c>
      <c r="H52" s="53" t="e">
        <f t="shared" si="337"/>
        <v>#DIV/0!</v>
      </c>
      <c r="I52" s="53" t="e">
        <f t="shared" si="337"/>
        <v>#DIV/0!</v>
      </c>
      <c r="J52" s="53" t="e">
        <f t="shared" si="337"/>
        <v>#DIV/0!</v>
      </c>
      <c r="K52" s="53" t="e">
        <f t="shared" si="337"/>
        <v>#DIV/0!</v>
      </c>
      <c r="L52" s="53" t="e">
        <f t="shared" si="337"/>
        <v>#DIV/0!</v>
      </c>
      <c r="M52" s="53" t="e">
        <f t="shared" si="337"/>
        <v>#DIV/0!</v>
      </c>
      <c r="N52" s="53" t="e">
        <f t="shared" si="337"/>
        <v>#DIV/0!</v>
      </c>
      <c r="O52" s="53" t="e">
        <f t="shared" si="337"/>
        <v>#DIV/0!</v>
      </c>
      <c r="P52" s="53" t="e">
        <f t="shared" si="337"/>
        <v>#DIV/0!</v>
      </c>
      <c r="Q52" s="53" t="e">
        <f t="shared" si="337"/>
        <v>#DIV/0!</v>
      </c>
      <c r="R52" s="26"/>
    </row>
    <row r="53" spans="1:18" ht="15.75" hidden="1" x14ac:dyDescent="0.25">
      <c r="A53" s="37" t="s">
        <v>17</v>
      </c>
      <c r="B53" s="54" t="str">
        <f>IF(B$49=0,"N/A",IF(B52=0,"N/A",B52/MAX($B52:$C52)))</f>
        <v>N/A</v>
      </c>
      <c r="C53" s="54" t="str">
        <f>IF(C$4=0,"N/A",IF(C52=0,"N/A",C52/MAX($B52:$C52)))</f>
        <v>N/A</v>
      </c>
      <c r="D53" s="53" t="str">
        <f>IF(($B51+$C51)=0,"N/A",IF(D$49=0,"N/A",IF(D$49/($B$49+$C$49)&lt;0.02,"N/A",D52/MAX($D52:$Q52))))</f>
        <v>N/A</v>
      </c>
      <c r="E53" s="53" t="str">
        <f t="shared" ref="E53:Q53" si="338">IF(($B51+$C51)=0,"N/A",IF(E$49=0,"N/A",IF(E$49/($B$49+$C$49)&lt;0.02,"N/A",E52/MAX($D52:$Q52))))</f>
        <v>N/A</v>
      </c>
      <c r="F53" s="53" t="str">
        <f t="shared" si="338"/>
        <v>N/A</v>
      </c>
      <c r="G53" s="53" t="str">
        <f t="shared" si="338"/>
        <v>N/A</v>
      </c>
      <c r="H53" s="53" t="str">
        <f t="shared" si="338"/>
        <v>N/A</v>
      </c>
      <c r="I53" s="53" t="str">
        <f t="shared" si="338"/>
        <v>N/A</v>
      </c>
      <c r="J53" s="53" t="str">
        <f t="shared" si="338"/>
        <v>N/A</v>
      </c>
      <c r="K53" s="53" t="str">
        <f t="shared" si="338"/>
        <v>N/A</v>
      </c>
      <c r="L53" s="53" t="str">
        <f t="shared" si="338"/>
        <v>N/A</v>
      </c>
      <c r="M53" s="53" t="str">
        <f t="shared" si="338"/>
        <v>N/A</v>
      </c>
      <c r="N53" s="53" t="str">
        <f t="shared" si="338"/>
        <v>N/A</v>
      </c>
      <c r="O53" s="53" t="str">
        <f t="shared" si="338"/>
        <v>N/A</v>
      </c>
      <c r="P53" s="53" t="str">
        <f t="shared" si="338"/>
        <v>N/A</v>
      </c>
      <c r="Q53" s="53" t="str">
        <f t="shared" si="338"/>
        <v>N/A</v>
      </c>
      <c r="R53" s="26"/>
    </row>
    <row r="54" spans="1:18" ht="15" x14ac:dyDescent="0.2">
      <c r="A54" s="49" t="s">
        <v>52</v>
      </c>
      <c r="B54" s="53" t="str">
        <f>IF(B$49=0,"N/A",IF(B49&lt;&gt;0,B50/B$49,0))</f>
        <v>N/A</v>
      </c>
      <c r="C54" s="53" t="str">
        <f>IF(C$49=0,"N/A",IF(C49&lt;&gt;0,C50/C$49,0))</f>
        <v>N/A</v>
      </c>
      <c r="D54" s="53" t="str">
        <f>IF(D$49=0,"N/A",IF(D$49/($B$49+$C$49)&lt;0.02,"N/A",IF(D50&lt;&gt;0,D50/D$49,0)))</f>
        <v>N/A</v>
      </c>
      <c r="E54" s="53" t="str">
        <f t="shared" ref="E54:Q54" si="339">IF(E$49=0,"N/A",IF(E$49/($B$49+$C$49)&lt;0.02,"N/A",IF(E50&lt;&gt;0,E50/E$49,0)))</f>
        <v>N/A</v>
      </c>
      <c r="F54" s="53" t="str">
        <f t="shared" si="339"/>
        <v>N/A</v>
      </c>
      <c r="G54" s="53" t="str">
        <f t="shared" si="339"/>
        <v>N/A</v>
      </c>
      <c r="H54" s="53" t="str">
        <f t="shared" si="339"/>
        <v>N/A</v>
      </c>
      <c r="I54" s="53" t="str">
        <f t="shared" si="339"/>
        <v>N/A</v>
      </c>
      <c r="J54" s="53" t="str">
        <f t="shared" si="339"/>
        <v>N/A</v>
      </c>
      <c r="K54" s="53" t="str">
        <f t="shared" si="339"/>
        <v>N/A</v>
      </c>
      <c r="L54" s="53" t="str">
        <f t="shared" si="339"/>
        <v>N/A</v>
      </c>
      <c r="M54" s="53" t="str">
        <f t="shared" si="339"/>
        <v>N/A</v>
      </c>
      <c r="N54" s="53" t="str">
        <f t="shared" si="339"/>
        <v>N/A</v>
      </c>
      <c r="O54" s="53" t="str">
        <f t="shared" si="339"/>
        <v>N/A</v>
      </c>
      <c r="P54" s="53" t="str">
        <f t="shared" si="339"/>
        <v>N/A</v>
      </c>
      <c r="Q54" s="53" t="str">
        <f t="shared" si="339"/>
        <v>N/A</v>
      </c>
      <c r="R54" s="8"/>
    </row>
    <row r="55" spans="1:18" ht="15" x14ac:dyDescent="0.2">
      <c r="A55" s="49" t="s">
        <v>43</v>
      </c>
      <c r="B55" s="54" t="str">
        <f>IF(B$49=0,"N/A",IF(B50=0,1,MIN($B54:$C54)/B54))</f>
        <v>N/A</v>
      </c>
      <c r="C55" s="54" t="str">
        <f>IF(C$49=0,"N/A",IF(C50=0,1,MIN($B54:$C54)/C54))</f>
        <v>N/A</v>
      </c>
      <c r="D55" s="53" t="str">
        <f>IF(($B$4+$C$4)=0,"N/A",IF(D$49=0,"N/A",IF(D$49/($B$49+$C$49)&lt;0.02,"N/A",IF(D50=0,1, MIN($D54:$Q54)/D54))))</f>
        <v>N/A</v>
      </c>
      <c r="E55" s="53" t="str">
        <f t="shared" ref="E55:Q55" si="340">IF(($B$4+$C$4)=0,"N/A",IF(E$49=0,"N/A",IF(E$49/($B$49+$C$49)&lt;0.02,"N/A",IF(E50=0,1, MIN($D54:$Q54)/E54))))</f>
        <v>N/A</v>
      </c>
      <c r="F55" s="53" t="str">
        <f t="shared" si="340"/>
        <v>N/A</v>
      </c>
      <c r="G55" s="53" t="str">
        <f t="shared" si="340"/>
        <v>N/A</v>
      </c>
      <c r="H55" s="53" t="str">
        <f t="shared" si="340"/>
        <v>N/A</v>
      </c>
      <c r="I55" s="53" t="str">
        <f t="shared" si="340"/>
        <v>N/A</v>
      </c>
      <c r="J55" s="53" t="str">
        <f t="shared" si="340"/>
        <v>N/A</v>
      </c>
      <c r="K55" s="53" t="str">
        <f t="shared" si="340"/>
        <v>N/A</v>
      </c>
      <c r="L55" s="53" t="str">
        <f t="shared" si="340"/>
        <v>N/A</v>
      </c>
      <c r="M55" s="53" t="str">
        <f t="shared" si="340"/>
        <v>N/A</v>
      </c>
      <c r="N55" s="53" t="str">
        <f t="shared" si="340"/>
        <v>N/A</v>
      </c>
      <c r="O55" s="53" t="str">
        <f t="shared" si="340"/>
        <v>N/A</v>
      </c>
      <c r="P55" s="53" t="str">
        <f t="shared" si="340"/>
        <v>N/A</v>
      </c>
      <c r="Q55" s="53" t="str">
        <f t="shared" si="340"/>
        <v>N/A</v>
      </c>
      <c r="R55" s="8"/>
    </row>
    <row r="56" spans="1:18" ht="15.75" x14ac:dyDescent="0.25">
      <c r="A56" s="49" t="s">
        <v>18</v>
      </c>
      <c r="B56" s="55" t="str">
        <f>IF(B$49=0,"N/A",IF(AND(B53&lt;0.8,B55&lt;0.8),"Yes","No"))</f>
        <v>N/A</v>
      </c>
      <c r="C56" s="55" t="str">
        <f>IF(C$49=0,"N/A",IF(AND(C53&lt;0.8,C55&lt;0.8),"Yes","No"))</f>
        <v>N/A</v>
      </c>
      <c r="D56" s="55" t="str">
        <f>IF(D$49=0,"N/A",IF(D$49/($B$49+$C$49)&lt;0.02,"N/A",IF(AND(D53&lt;0.8,D55&lt;0.8),"Yes","No")))</f>
        <v>N/A</v>
      </c>
      <c r="E56" s="55" t="str">
        <f t="shared" ref="E56:Q56" si="341">IF(E$49=0,"N/A",IF(E$49/($B$49+$C$49)&lt;0.02,"N/A",IF(AND(E53&lt;0.8,E55&lt;0.8),"Yes","No")))</f>
        <v>N/A</v>
      </c>
      <c r="F56" s="55" t="str">
        <f t="shared" si="341"/>
        <v>N/A</v>
      </c>
      <c r="G56" s="55" t="str">
        <f t="shared" si="341"/>
        <v>N/A</v>
      </c>
      <c r="H56" s="55" t="str">
        <f t="shared" si="341"/>
        <v>N/A</v>
      </c>
      <c r="I56" s="55" t="str">
        <f t="shared" si="341"/>
        <v>N/A</v>
      </c>
      <c r="J56" s="55" t="str">
        <f t="shared" si="341"/>
        <v>N/A</v>
      </c>
      <c r="K56" s="55" t="str">
        <f t="shared" si="341"/>
        <v>N/A</v>
      </c>
      <c r="L56" s="55" t="str">
        <f t="shared" si="341"/>
        <v>N/A</v>
      </c>
      <c r="M56" s="55" t="str">
        <f t="shared" si="341"/>
        <v>N/A</v>
      </c>
      <c r="N56" s="55" t="str">
        <f t="shared" si="341"/>
        <v>N/A</v>
      </c>
      <c r="O56" s="55" t="str">
        <f t="shared" si="341"/>
        <v>N/A</v>
      </c>
      <c r="P56" s="55" t="str">
        <f t="shared" si="341"/>
        <v>N/A</v>
      </c>
      <c r="Q56" s="55" t="str">
        <f t="shared" si="341"/>
        <v>N/A</v>
      </c>
      <c r="R56" s="26"/>
    </row>
    <row r="57" spans="1:18" ht="15.75" x14ac:dyDescent="0.25">
      <c r="A57" s="67" t="s">
        <v>51</v>
      </c>
      <c r="B57" s="32">
        <f>D57+F57+H57+J57+L57+N57+P57</f>
        <v>0</v>
      </c>
      <c r="C57" s="32">
        <f>E57+G57+I57+K57+M57+O57+Q57</f>
        <v>0</v>
      </c>
      <c r="D57" s="15"/>
      <c r="E57" s="15"/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26" t="s">
        <v>10</v>
      </c>
    </row>
    <row r="58" spans="1:18" ht="15.75" hidden="1" x14ac:dyDescent="0.25">
      <c r="A58" s="37" t="s">
        <v>49</v>
      </c>
      <c r="B58" s="32">
        <f>B$49-B57</f>
        <v>0</v>
      </c>
      <c r="C58" s="32">
        <f>C$49-C57</f>
        <v>0</v>
      </c>
      <c r="D58" s="32">
        <f>D$49-D57</f>
        <v>0</v>
      </c>
      <c r="E58" s="32">
        <f t="shared" ref="E58" si="342">E$49-E57</f>
        <v>0</v>
      </c>
      <c r="F58" s="32">
        <f t="shared" ref="F58" si="343">F$49-F57</f>
        <v>0</v>
      </c>
      <c r="G58" s="32">
        <f t="shared" ref="G58" si="344">G$49-G57</f>
        <v>0</v>
      </c>
      <c r="H58" s="32">
        <f t="shared" ref="H58" si="345">H$49-H57</f>
        <v>0</v>
      </c>
      <c r="I58" s="32">
        <f t="shared" ref="I58" si="346">I$49-I57</f>
        <v>0</v>
      </c>
      <c r="J58" s="32">
        <f t="shared" ref="J58" si="347">J$49-J57</f>
        <v>0</v>
      </c>
      <c r="K58" s="32">
        <f t="shared" ref="K58" si="348">K$49-K57</f>
        <v>0</v>
      </c>
      <c r="L58" s="32">
        <f t="shared" ref="L58" si="349">L$49-L57</f>
        <v>0</v>
      </c>
      <c r="M58" s="32">
        <f t="shared" ref="M58" si="350">M$49-M57</f>
        <v>0</v>
      </c>
      <c r="N58" s="32">
        <f t="shared" ref="N58" si="351">N$49-N57</f>
        <v>0</v>
      </c>
      <c r="O58" s="32">
        <f t="shared" ref="O58" si="352">O$49-O57</f>
        <v>0</v>
      </c>
      <c r="P58" s="32">
        <f t="shared" ref="P58" si="353">P$49-P57</f>
        <v>0</v>
      </c>
      <c r="Q58" s="32">
        <f t="shared" ref="Q58" si="354">Q$49-Q57</f>
        <v>0</v>
      </c>
      <c r="R58" s="27"/>
    </row>
    <row r="59" spans="1:18" ht="15.75" hidden="1" x14ac:dyDescent="0.25">
      <c r="A59" s="37" t="s">
        <v>50</v>
      </c>
      <c r="B59" s="32">
        <f>IF(B58&lt;&gt;0,B58/B$49,0)</f>
        <v>0</v>
      </c>
      <c r="C59" s="32">
        <f>IF(C58&lt;&gt;0,C58/C$49,0)</f>
        <v>0</v>
      </c>
      <c r="D59" s="53" t="e">
        <f>IF(D$49/($B$49+$C$49)&lt;0.02,"N/A",IF(D58&lt;&gt;0,D58/D$49,0))</f>
        <v>#DIV/0!</v>
      </c>
      <c r="E59" s="53" t="e">
        <f t="shared" ref="E59" si="355">IF(E$49/($B$49+$C$49)&lt;0.02,"N/A",IF(E58&lt;&gt;0,E58/E$49,0))</f>
        <v>#DIV/0!</v>
      </c>
      <c r="F59" s="53" t="e">
        <f t="shared" ref="F59" si="356">IF(F$49/($B$49+$C$49)&lt;0.02,"N/A",IF(F58&lt;&gt;0,F58/F$49,0))</f>
        <v>#DIV/0!</v>
      </c>
      <c r="G59" s="53" t="e">
        <f t="shared" ref="G59" si="357">IF(G$49/($B$49+$C$49)&lt;0.02,"N/A",IF(G58&lt;&gt;0,G58/G$49,0))</f>
        <v>#DIV/0!</v>
      </c>
      <c r="H59" s="53" t="e">
        <f t="shared" ref="H59" si="358">IF(H$49/($B$49+$C$49)&lt;0.02,"N/A",IF(H58&lt;&gt;0,H58/H$49,0))</f>
        <v>#DIV/0!</v>
      </c>
      <c r="I59" s="53" t="e">
        <f t="shared" ref="I59" si="359">IF(I$49/($B$49+$C$49)&lt;0.02,"N/A",IF(I58&lt;&gt;0,I58/I$49,0))</f>
        <v>#DIV/0!</v>
      </c>
      <c r="J59" s="53" t="e">
        <f t="shared" ref="J59" si="360">IF(J$49/($B$49+$C$49)&lt;0.02,"N/A",IF(J58&lt;&gt;0,J58/J$49,0))</f>
        <v>#DIV/0!</v>
      </c>
      <c r="K59" s="53" t="e">
        <f t="shared" ref="K59" si="361">IF(K$49/($B$49+$C$49)&lt;0.02,"N/A",IF(K58&lt;&gt;0,K58/K$49,0))</f>
        <v>#DIV/0!</v>
      </c>
      <c r="L59" s="53" t="e">
        <f t="shared" ref="L59" si="362">IF(L$49/($B$49+$C$49)&lt;0.02,"N/A",IF(L58&lt;&gt;0,L58/L$49,0))</f>
        <v>#DIV/0!</v>
      </c>
      <c r="M59" s="53" t="e">
        <f t="shared" ref="M59" si="363">IF(M$49/($B$49+$C$49)&lt;0.02,"N/A",IF(M58&lt;&gt;0,M58/M$49,0))</f>
        <v>#DIV/0!</v>
      </c>
      <c r="N59" s="53" t="e">
        <f t="shared" ref="N59" si="364">IF(N$49/($B$49+$C$49)&lt;0.02,"N/A",IF(N58&lt;&gt;0,N58/N$49,0))</f>
        <v>#DIV/0!</v>
      </c>
      <c r="O59" s="53" t="e">
        <f t="shared" ref="O59" si="365">IF(O$49/($B$49+$C$49)&lt;0.02,"N/A",IF(O58&lt;&gt;0,O58/O$49,0))</f>
        <v>#DIV/0!</v>
      </c>
      <c r="P59" s="53" t="e">
        <f t="shared" ref="P59" si="366">IF(P$49/($B$49+$C$49)&lt;0.02,"N/A",IF(P58&lt;&gt;0,P58/P$49,0))</f>
        <v>#DIV/0!</v>
      </c>
      <c r="Q59" s="53" t="e">
        <f t="shared" ref="Q59" si="367">IF(Q$49/($B$49+$C$49)&lt;0.02,"N/A",IF(Q58&lt;&gt;0,Q58/Q$49,0))</f>
        <v>#DIV/0!</v>
      </c>
      <c r="R59" s="27"/>
    </row>
    <row r="60" spans="1:18" ht="15.75" hidden="1" x14ac:dyDescent="0.25">
      <c r="A60" s="37" t="s">
        <v>17</v>
      </c>
      <c r="B60" s="54" t="str">
        <f>IF(B$49=0,"N/A",IF(B59=0,"N/A",B59/MAX($B59:$C59)))</f>
        <v>N/A</v>
      </c>
      <c r="C60" s="54" t="str">
        <f>IF(C$4=0,"N/A",IF(C59=0,"N/A",C59/MAX($B59:$C59)))</f>
        <v>N/A</v>
      </c>
      <c r="D60" s="53" t="str">
        <f>IF(($B58+$C58)=0,"N/A",IF(D$49=0,"N/A",IF(D$49/($B$49+$C$49)&lt;0.02,"N/A",D59/MAX($D59:$Q59))))</f>
        <v>N/A</v>
      </c>
      <c r="E60" s="53" t="str">
        <f t="shared" ref="E60" si="368">IF(($B58+$C58)=0,"N/A",IF(E$49=0,"N/A",IF(E$49/($B$49+$C$49)&lt;0.02,"N/A",E59/MAX($D59:$Q59))))</f>
        <v>N/A</v>
      </c>
      <c r="F60" s="53" t="str">
        <f t="shared" ref="F60" si="369">IF(($B58+$C58)=0,"N/A",IF(F$49=0,"N/A",IF(F$49/($B$49+$C$49)&lt;0.02,"N/A",F59/MAX($D59:$Q59))))</f>
        <v>N/A</v>
      </c>
      <c r="G60" s="53" t="str">
        <f t="shared" ref="G60" si="370">IF(($B58+$C58)=0,"N/A",IF(G$49=0,"N/A",IF(G$49/($B$49+$C$49)&lt;0.02,"N/A",G59/MAX($D59:$Q59))))</f>
        <v>N/A</v>
      </c>
      <c r="H60" s="53" t="str">
        <f t="shared" ref="H60" si="371">IF(($B58+$C58)=0,"N/A",IF(H$49=0,"N/A",IF(H$49/($B$49+$C$49)&lt;0.02,"N/A",H59/MAX($D59:$Q59))))</f>
        <v>N/A</v>
      </c>
      <c r="I60" s="53" t="str">
        <f t="shared" ref="I60" si="372">IF(($B58+$C58)=0,"N/A",IF(I$49=0,"N/A",IF(I$49/($B$49+$C$49)&lt;0.02,"N/A",I59/MAX($D59:$Q59))))</f>
        <v>N/A</v>
      </c>
      <c r="J60" s="53" t="str">
        <f t="shared" ref="J60" si="373">IF(($B58+$C58)=0,"N/A",IF(J$49=0,"N/A",IF(J$49/($B$49+$C$49)&lt;0.02,"N/A",J59/MAX($D59:$Q59))))</f>
        <v>N/A</v>
      </c>
      <c r="K60" s="53" t="str">
        <f t="shared" ref="K60" si="374">IF(($B58+$C58)=0,"N/A",IF(K$49=0,"N/A",IF(K$49/($B$49+$C$49)&lt;0.02,"N/A",K59/MAX($D59:$Q59))))</f>
        <v>N/A</v>
      </c>
      <c r="L60" s="53" t="str">
        <f t="shared" ref="L60" si="375">IF(($B58+$C58)=0,"N/A",IF(L$49=0,"N/A",IF(L$49/($B$49+$C$49)&lt;0.02,"N/A",L59/MAX($D59:$Q59))))</f>
        <v>N/A</v>
      </c>
      <c r="M60" s="53" t="str">
        <f t="shared" ref="M60" si="376">IF(($B58+$C58)=0,"N/A",IF(M$49=0,"N/A",IF(M$49/($B$49+$C$49)&lt;0.02,"N/A",M59/MAX($D59:$Q59))))</f>
        <v>N/A</v>
      </c>
      <c r="N60" s="53" t="str">
        <f t="shared" ref="N60" si="377">IF(($B58+$C58)=0,"N/A",IF(N$49=0,"N/A",IF(N$49/($B$49+$C$49)&lt;0.02,"N/A",N59/MAX($D59:$Q59))))</f>
        <v>N/A</v>
      </c>
      <c r="O60" s="53" t="str">
        <f t="shared" ref="O60" si="378">IF(($B58+$C58)=0,"N/A",IF(O$49=0,"N/A",IF(O$49/($B$49+$C$49)&lt;0.02,"N/A",O59/MAX($D59:$Q59))))</f>
        <v>N/A</v>
      </c>
      <c r="P60" s="53" t="str">
        <f t="shared" ref="P60" si="379">IF(($B58+$C58)=0,"N/A",IF(P$49=0,"N/A",IF(P$49/($B$49+$C$49)&lt;0.02,"N/A",P59/MAX($D59:$Q59))))</f>
        <v>N/A</v>
      </c>
      <c r="Q60" s="53" t="str">
        <f t="shared" ref="Q60" si="380">IF(($B58+$C58)=0,"N/A",IF(Q$49=0,"N/A",IF(Q$49/($B$49+$C$49)&lt;0.02,"N/A",Q59/MAX($D59:$Q59))))</f>
        <v>N/A</v>
      </c>
      <c r="R60" s="27"/>
    </row>
    <row r="61" spans="1:18" ht="15.75" x14ac:dyDescent="0.25">
      <c r="A61" s="49" t="s">
        <v>52</v>
      </c>
      <c r="B61" s="53" t="str">
        <f>IF(B$49=0,"N/A",IF(B56&lt;&gt;0,B57/B$49,0))</f>
        <v>N/A</v>
      </c>
      <c r="C61" s="53" t="str">
        <f>IF(C$49=0,"N/A",IF(C56&lt;&gt;0,C57/C$49,0))</f>
        <v>N/A</v>
      </c>
      <c r="D61" s="53" t="str">
        <f>IF(D$49=0,"N/A",IF(D$49/($B$49+$C$49)&lt;0.02,"N/A",IF(D57&lt;&gt;0,D57/D$49,0)))</f>
        <v>N/A</v>
      </c>
      <c r="E61" s="53" t="str">
        <f t="shared" ref="E61:Q61" si="381">IF(E$49=0,"N/A",IF(E$49/($B$49+$C$49)&lt;0.02,"N/A",IF(E57&lt;&gt;0,E57/E$49,0)))</f>
        <v>N/A</v>
      </c>
      <c r="F61" s="53" t="str">
        <f t="shared" si="381"/>
        <v>N/A</v>
      </c>
      <c r="G61" s="53" t="str">
        <f t="shared" si="381"/>
        <v>N/A</v>
      </c>
      <c r="H61" s="53" t="str">
        <f t="shared" si="381"/>
        <v>N/A</v>
      </c>
      <c r="I61" s="53" t="str">
        <f t="shared" si="381"/>
        <v>N/A</v>
      </c>
      <c r="J61" s="53" t="str">
        <f t="shared" si="381"/>
        <v>N/A</v>
      </c>
      <c r="K61" s="53" t="str">
        <f t="shared" si="381"/>
        <v>N/A</v>
      </c>
      <c r="L61" s="53" t="str">
        <f t="shared" si="381"/>
        <v>N/A</v>
      </c>
      <c r="M61" s="53" t="str">
        <f t="shared" si="381"/>
        <v>N/A</v>
      </c>
      <c r="N61" s="53" t="str">
        <f t="shared" si="381"/>
        <v>N/A</v>
      </c>
      <c r="O61" s="53" t="str">
        <f t="shared" si="381"/>
        <v>N/A</v>
      </c>
      <c r="P61" s="53" t="str">
        <f t="shared" si="381"/>
        <v>N/A</v>
      </c>
      <c r="Q61" s="53" t="str">
        <f t="shared" si="381"/>
        <v>N/A</v>
      </c>
      <c r="R61" s="27"/>
    </row>
    <row r="62" spans="1:18" ht="15.75" x14ac:dyDescent="0.25">
      <c r="A62" s="49" t="s">
        <v>43</v>
      </c>
      <c r="B62" s="54" t="str">
        <f>IF(B$49=0,"N/A",IF(B57=0,1,MIN($B61:$C61)/B61))</f>
        <v>N/A</v>
      </c>
      <c r="C62" s="54" t="str">
        <f>IF(C$49=0,"N/A",IF(C57=0,1,MIN($B61:$C61)/C61))</f>
        <v>N/A</v>
      </c>
      <c r="D62" s="53" t="str">
        <f>IF(($B$4+$C$4)=0,"N/A",IF(D$49=0,"N/A",IF(D$49/($B$49+$C$49)&lt;0.02,"N/A",IF(D57=0,1, MIN($D61:$Q61)/D61))))</f>
        <v>N/A</v>
      </c>
      <c r="E62" s="53" t="str">
        <f t="shared" ref="E62" si="382">IF(($B$4+$C$4)=0,"N/A",IF(E$49=0,"N/A",IF(E$49/($B$49+$C$49)&lt;0.02,"N/A",IF(E57=0,1, MIN($D61:$Q61)/E61))))</f>
        <v>N/A</v>
      </c>
      <c r="F62" s="53" t="str">
        <f t="shared" ref="F62" si="383">IF(($B$4+$C$4)=0,"N/A",IF(F$49=0,"N/A",IF(F$49/($B$49+$C$49)&lt;0.02,"N/A",IF(F57=0,1, MIN($D61:$Q61)/F61))))</f>
        <v>N/A</v>
      </c>
      <c r="G62" s="53" t="str">
        <f t="shared" ref="G62" si="384">IF(($B$4+$C$4)=0,"N/A",IF(G$49=0,"N/A",IF(G$49/($B$49+$C$49)&lt;0.02,"N/A",IF(G57=0,1, MIN($D61:$Q61)/G61))))</f>
        <v>N/A</v>
      </c>
      <c r="H62" s="53" t="str">
        <f t="shared" ref="H62" si="385">IF(($B$4+$C$4)=0,"N/A",IF(H$49=0,"N/A",IF(H$49/($B$49+$C$49)&lt;0.02,"N/A",IF(H57=0,1, MIN($D61:$Q61)/H61))))</f>
        <v>N/A</v>
      </c>
      <c r="I62" s="53" t="str">
        <f t="shared" ref="I62" si="386">IF(($B$4+$C$4)=0,"N/A",IF(I$49=0,"N/A",IF(I$49/($B$49+$C$49)&lt;0.02,"N/A",IF(I57=0,1, MIN($D61:$Q61)/I61))))</f>
        <v>N/A</v>
      </c>
      <c r="J62" s="53" t="str">
        <f t="shared" ref="J62" si="387">IF(($B$4+$C$4)=0,"N/A",IF(J$49=0,"N/A",IF(J$49/($B$49+$C$49)&lt;0.02,"N/A",IF(J57=0,1, MIN($D61:$Q61)/J61))))</f>
        <v>N/A</v>
      </c>
      <c r="K62" s="53" t="str">
        <f t="shared" ref="K62" si="388">IF(($B$4+$C$4)=0,"N/A",IF(K$49=0,"N/A",IF(K$49/($B$49+$C$49)&lt;0.02,"N/A",IF(K57=0,1, MIN($D61:$Q61)/K61))))</f>
        <v>N/A</v>
      </c>
      <c r="L62" s="53" t="str">
        <f t="shared" ref="L62" si="389">IF(($B$4+$C$4)=0,"N/A",IF(L$49=0,"N/A",IF(L$49/($B$49+$C$49)&lt;0.02,"N/A",IF(L57=0,1, MIN($D61:$Q61)/L61))))</f>
        <v>N/A</v>
      </c>
      <c r="M62" s="53" t="str">
        <f t="shared" ref="M62" si="390">IF(($B$4+$C$4)=0,"N/A",IF(M$49=0,"N/A",IF(M$49/($B$49+$C$49)&lt;0.02,"N/A",IF(M57=0,1, MIN($D61:$Q61)/M61))))</f>
        <v>N/A</v>
      </c>
      <c r="N62" s="53" t="str">
        <f t="shared" ref="N62" si="391">IF(($B$4+$C$4)=0,"N/A",IF(N$49=0,"N/A",IF(N$49/($B$49+$C$49)&lt;0.02,"N/A",IF(N57=0,1, MIN($D61:$Q61)/N61))))</f>
        <v>N/A</v>
      </c>
      <c r="O62" s="53" t="str">
        <f t="shared" ref="O62" si="392">IF(($B$4+$C$4)=0,"N/A",IF(O$49=0,"N/A",IF(O$49/($B$49+$C$49)&lt;0.02,"N/A",IF(O57=0,1, MIN($D61:$Q61)/O61))))</f>
        <v>N/A</v>
      </c>
      <c r="P62" s="53" t="str">
        <f t="shared" ref="P62" si="393">IF(($B$4+$C$4)=0,"N/A",IF(P$49=0,"N/A",IF(P$49/($B$49+$C$49)&lt;0.02,"N/A",IF(P57=0,1, MIN($D61:$Q61)/P61))))</f>
        <v>N/A</v>
      </c>
      <c r="Q62" s="53" t="str">
        <f t="shared" ref="Q62" si="394">IF(($B$4+$C$4)=0,"N/A",IF(Q$49=0,"N/A",IF(Q$49/($B$49+$C$49)&lt;0.02,"N/A",IF(Q57=0,1, MIN($D61:$Q61)/Q61))))</f>
        <v>N/A</v>
      </c>
      <c r="R62" s="27"/>
    </row>
    <row r="63" spans="1:18" ht="15.75" x14ac:dyDescent="0.25">
      <c r="A63" s="49" t="s">
        <v>18</v>
      </c>
      <c r="B63" s="55" t="str">
        <f>IF(B$49=0,"N/A",IF(AND(B60&lt;0.8,B62&lt;0.8),"Yes","No"))</f>
        <v>N/A</v>
      </c>
      <c r="C63" s="55" t="str">
        <f>IF(C$49=0,"N/A",IF(AND(C60&lt;0.8,C62&lt;0.8),"Yes","No"))</f>
        <v>N/A</v>
      </c>
      <c r="D63" s="55" t="str">
        <f>IF(D$49=0,"N/A",IF(D$49/($B$49+$C$49)&lt;0.02,"N/A",IF(AND(D60&lt;0.8,D62&lt;0.8),"Yes","No")))</f>
        <v>N/A</v>
      </c>
      <c r="E63" s="55" t="str">
        <f t="shared" ref="E63" si="395">IF(E$49=0,"N/A",IF(E$49/($B$49+$C$49)&lt;0.02,"N/A",IF(AND(E60&lt;0.8,E62&lt;0.8),"Yes","No")))</f>
        <v>N/A</v>
      </c>
      <c r="F63" s="55" t="str">
        <f t="shared" ref="F63" si="396">IF(F$49=0,"N/A",IF(F$49/($B$49+$C$49)&lt;0.02,"N/A",IF(AND(F60&lt;0.8,F62&lt;0.8),"Yes","No")))</f>
        <v>N/A</v>
      </c>
      <c r="G63" s="55" t="str">
        <f t="shared" ref="G63" si="397">IF(G$49=0,"N/A",IF(G$49/($B$49+$C$49)&lt;0.02,"N/A",IF(AND(G60&lt;0.8,G62&lt;0.8),"Yes","No")))</f>
        <v>N/A</v>
      </c>
      <c r="H63" s="55" t="str">
        <f t="shared" ref="H63" si="398">IF(H$49=0,"N/A",IF(H$49/($B$49+$C$49)&lt;0.02,"N/A",IF(AND(H60&lt;0.8,H62&lt;0.8),"Yes","No")))</f>
        <v>N/A</v>
      </c>
      <c r="I63" s="55" t="str">
        <f t="shared" ref="I63" si="399">IF(I$49=0,"N/A",IF(I$49/($B$49+$C$49)&lt;0.02,"N/A",IF(AND(I60&lt;0.8,I62&lt;0.8),"Yes","No")))</f>
        <v>N/A</v>
      </c>
      <c r="J63" s="55" t="str">
        <f t="shared" ref="J63" si="400">IF(J$49=0,"N/A",IF(J$49/($B$49+$C$49)&lt;0.02,"N/A",IF(AND(J60&lt;0.8,J62&lt;0.8),"Yes","No")))</f>
        <v>N/A</v>
      </c>
      <c r="K63" s="55" t="str">
        <f t="shared" ref="K63" si="401">IF(K$49=0,"N/A",IF(K$49/($B$49+$C$49)&lt;0.02,"N/A",IF(AND(K60&lt;0.8,K62&lt;0.8),"Yes","No")))</f>
        <v>N/A</v>
      </c>
      <c r="L63" s="55" t="str">
        <f t="shared" ref="L63" si="402">IF(L$49=0,"N/A",IF(L$49/($B$49+$C$49)&lt;0.02,"N/A",IF(AND(L60&lt;0.8,L62&lt;0.8),"Yes","No")))</f>
        <v>N/A</v>
      </c>
      <c r="M63" s="55" t="str">
        <f t="shared" ref="M63" si="403">IF(M$49=0,"N/A",IF(M$49/($B$49+$C$49)&lt;0.02,"N/A",IF(AND(M60&lt;0.8,M62&lt;0.8),"Yes","No")))</f>
        <v>N/A</v>
      </c>
      <c r="N63" s="55" t="str">
        <f t="shared" ref="N63" si="404">IF(N$49=0,"N/A",IF(N$49/($B$49+$C$49)&lt;0.02,"N/A",IF(AND(N60&lt;0.8,N62&lt;0.8),"Yes","No")))</f>
        <v>N/A</v>
      </c>
      <c r="O63" s="55" t="str">
        <f t="shared" ref="O63" si="405">IF(O$49=0,"N/A",IF(O$49/($B$49+$C$49)&lt;0.02,"N/A",IF(AND(O60&lt;0.8,O62&lt;0.8),"Yes","No")))</f>
        <v>N/A</v>
      </c>
      <c r="P63" s="55" t="str">
        <f t="shared" ref="P63" si="406">IF(P$49=0,"N/A",IF(P$49/($B$49+$C$49)&lt;0.02,"N/A",IF(AND(P60&lt;0.8,P62&lt;0.8),"Yes","No")))</f>
        <v>N/A</v>
      </c>
      <c r="Q63" s="55" t="str">
        <f t="shared" ref="Q63" si="407">IF(Q$49=0,"N/A",IF(Q$49/($B$49+$C$49)&lt;0.02,"N/A",IF(AND(Q60&lt;0.8,Q62&lt;0.8),"Yes","No")))</f>
        <v>N/A</v>
      </c>
      <c r="R63" s="27"/>
    </row>
    <row r="64" spans="1:18" ht="15.75" x14ac:dyDescent="0.25">
      <c r="A64" s="68" t="s">
        <v>51</v>
      </c>
      <c r="B64" s="32">
        <f>D64+F64+H64+J64+L64+N64+P64</f>
        <v>0</v>
      </c>
      <c r="C64" s="32">
        <f>E64+G64+I64+K64+M64+O64+Q64</f>
        <v>0</v>
      </c>
      <c r="D64" s="15"/>
      <c r="E64" s="15"/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26" t="s">
        <v>10</v>
      </c>
    </row>
    <row r="65" spans="1:18" ht="15.75" hidden="1" x14ac:dyDescent="0.25">
      <c r="A65" s="37" t="s">
        <v>49</v>
      </c>
      <c r="B65" s="32">
        <f>B$49-B64</f>
        <v>0</v>
      </c>
      <c r="C65" s="32">
        <f>C$49-C64</f>
        <v>0</v>
      </c>
      <c r="D65" s="32">
        <f>D$49-D64</f>
        <v>0</v>
      </c>
      <c r="E65" s="32">
        <f t="shared" ref="E65" si="408">E$49-E64</f>
        <v>0</v>
      </c>
      <c r="F65" s="32">
        <f t="shared" ref="F65" si="409">F$49-F64</f>
        <v>0</v>
      </c>
      <c r="G65" s="32">
        <f t="shared" ref="G65" si="410">G$49-G64</f>
        <v>0</v>
      </c>
      <c r="H65" s="32">
        <f t="shared" ref="H65" si="411">H$49-H64</f>
        <v>0</v>
      </c>
      <c r="I65" s="32">
        <f t="shared" ref="I65" si="412">I$49-I64</f>
        <v>0</v>
      </c>
      <c r="J65" s="32">
        <f t="shared" ref="J65" si="413">J$49-J64</f>
        <v>0</v>
      </c>
      <c r="K65" s="32">
        <f t="shared" ref="K65" si="414">K$49-K64</f>
        <v>0</v>
      </c>
      <c r="L65" s="32">
        <f t="shared" ref="L65" si="415">L$49-L64</f>
        <v>0</v>
      </c>
      <c r="M65" s="32">
        <f t="shared" ref="M65" si="416">M$49-M64</f>
        <v>0</v>
      </c>
      <c r="N65" s="32">
        <f t="shared" ref="N65" si="417">N$49-N64</f>
        <v>0</v>
      </c>
      <c r="O65" s="32">
        <f t="shared" ref="O65" si="418">O$49-O64</f>
        <v>0</v>
      </c>
      <c r="P65" s="32">
        <f t="shared" ref="P65" si="419">P$49-P64</f>
        <v>0</v>
      </c>
      <c r="Q65" s="32">
        <f t="shared" ref="Q65" si="420">Q$49-Q64</f>
        <v>0</v>
      </c>
      <c r="R65" s="27"/>
    </row>
    <row r="66" spans="1:18" ht="15.75" hidden="1" x14ac:dyDescent="0.25">
      <c r="A66" s="37" t="s">
        <v>50</v>
      </c>
      <c r="B66" s="32">
        <f>IF(B65&lt;&gt;0,B65/B$49,0)</f>
        <v>0</v>
      </c>
      <c r="C66" s="32">
        <f>IF(C65&lt;&gt;0,C65/C$49,0)</f>
        <v>0</v>
      </c>
      <c r="D66" s="53" t="e">
        <f>IF(D$49/($B$49+$C$49)&lt;0.02,"N/A",IF(D65&lt;&gt;0,D65/D$49,0))</f>
        <v>#DIV/0!</v>
      </c>
      <c r="E66" s="53" t="e">
        <f t="shared" ref="E66" si="421">IF(E$49/($B$49+$C$49)&lt;0.02,"N/A",IF(E65&lt;&gt;0,E65/E$49,0))</f>
        <v>#DIV/0!</v>
      </c>
      <c r="F66" s="53" t="e">
        <f t="shared" ref="F66" si="422">IF(F$49/($B$49+$C$49)&lt;0.02,"N/A",IF(F65&lt;&gt;0,F65/F$49,0))</f>
        <v>#DIV/0!</v>
      </c>
      <c r="G66" s="53" t="e">
        <f t="shared" ref="G66" si="423">IF(G$49/($B$49+$C$49)&lt;0.02,"N/A",IF(G65&lt;&gt;0,G65/G$49,0))</f>
        <v>#DIV/0!</v>
      </c>
      <c r="H66" s="53" t="e">
        <f t="shared" ref="H66" si="424">IF(H$49/($B$49+$C$49)&lt;0.02,"N/A",IF(H65&lt;&gt;0,H65/H$49,0))</f>
        <v>#DIV/0!</v>
      </c>
      <c r="I66" s="53" t="e">
        <f t="shared" ref="I66" si="425">IF(I$49/($B$49+$C$49)&lt;0.02,"N/A",IF(I65&lt;&gt;0,I65/I$49,0))</f>
        <v>#DIV/0!</v>
      </c>
      <c r="J66" s="53" t="e">
        <f t="shared" ref="J66" si="426">IF(J$49/($B$49+$C$49)&lt;0.02,"N/A",IF(J65&lt;&gt;0,J65/J$49,0))</f>
        <v>#DIV/0!</v>
      </c>
      <c r="K66" s="53" t="e">
        <f t="shared" ref="K66" si="427">IF(K$49/($B$49+$C$49)&lt;0.02,"N/A",IF(K65&lt;&gt;0,K65/K$49,0))</f>
        <v>#DIV/0!</v>
      </c>
      <c r="L66" s="53" t="e">
        <f t="shared" ref="L66" si="428">IF(L$49/($B$49+$C$49)&lt;0.02,"N/A",IF(L65&lt;&gt;0,L65/L$49,0))</f>
        <v>#DIV/0!</v>
      </c>
      <c r="M66" s="53" t="e">
        <f t="shared" ref="M66" si="429">IF(M$49/($B$49+$C$49)&lt;0.02,"N/A",IF(M65&lt;&gt;0,M65/M$49,0))</f>
        <v>#DIV/0!</v>
      </c>
      <c r="N66" s="53" t="e">
        <f t="shared" ref="N66" si="430">IF(N$49/($B$49+$C$49)&lt;0.02,"N/A",IF(N65&lt;&gt;0,N65/N$49,0))</f>
        <v>#DIV/0!</v>
      </c>
      <c r="O66" s="53" t="e">
        <f t="shared" ref="O66" si="431">IF(O$49/($B$49+$C$49)&lt;0.02,"N/A",IF(O65&lt;&gt;0,O65/O$49,0))</f>
        <v>#DIV/0!</v>
      </c>
      <c r="P66" s="53" t="e">
        <f t="shared" ref="P66" si="432">IF(P$49/($B$49+$C$49)&lt;0.02,"N/A",IF(P65&lt;&gt;0,P65/P$49,0))</f>
        <v>#DIV/0!</v>
      </c>
      <c r="Q66" s="53" t="e">
        <f t="shared" ref="Q66" si="433">IF(Q$49/($B$49+$C$49)&lt;0.02,"N/A",IF(Q65&lt;&gt;0,Q65/Q$49,0))</f>
        <v>#DIV/0!</v>
      </c>
      <c r="R66" s="27"/>
    </row>
    <row r="67" spans="1:18" ht="15.75" hidden="1" x14ac:dyDescent="0.25">
      <c r="A67" s="37" t="s">
        <v>17</v>
      </c>
      <c r="B67" s="54" t="str">
        <f>IF(B$49=0,"N/A",IF(B66=0,"N/A",B66/MAX($B66:$C66)))</f>
        <v>N/A</v>
      </c>
      <c r="C67" s="54" t="str">
        <f>IF(C$4=0,"N/A",IF(C66=0,"N/A",C66/MAX($B66:$C66)))</f>
        <v>N/A</v>
      </c>
      <c r="D67" s="53" t="str">
        <f>IF(($B65+$C65)=0,"N/A",IF(D$49=0,"N/A",IF(D$49/($B$49+$C$49)&lt;0.02,"N/A",D66/MAX($D66:$Q66))))</f>
        <v>N/A</v>
      </c>
      <c r="E67" s="53" t="str">
        <f t="shared" ref="E67" si="434">IF(($B65+$C65)=0,"N/A",IF(E$49=0,"N/A",IF(E$49/($B$49+$C$49)&lt;0.02,"N/A",E66/MAX($D66:$Q66))))</f>
        <v>N/A</v>
      </c>
      <c r="F67" s="53" t="str">
        <f t="shared" ref="F67" si="435">IF(($B65+$C65)=0,"N/A",IF(F$49=0,"N/A",IF(F$49/($B$49+$C$49)&lt;0.02,"N/A",F66/MAX($D66:$Q66))))</f>
        <v>N/A</v>
      </c>
      <c r="G67" s="53" t="str">
        <f t="shared" ref="G67" si="436">IF(($B65+$C65)=0,"N/A",IF(G$49=0,"N/A",IF(G$49/($B$49+$C$49)&lt;0.02,"N/A",G66/MAX($D66:$Q66))))</f>
        <v>N/A</v>
      </c>
      <c r="H67" s="53" t="str">
        <f t="shared" ref="H67" si="437">IF(($B65+$C65)=0,"N/A",IF(H$49=0,"N/A",IF(H$49/($B$49+$C$49)&lt;0.02,"N/A",H66/MAX($D66:$Q66))))</f>
        <v>N/A</v>
      </c>
      <c r="I67" s="53" t="str">
        <f t="shared" ref="I67" si="438">IF(($B65+$C65)=0,"N/A",IF(I$49=0,"N/A",IF(I$49/($B$49+$C$49)&lt;0.02,"N/A",I66/MAX($D66:$Q66))))</f>
        <v>N/A</v>
      </c>
      <c r="J67" s="53" t="str">
        <f t="shared" ref="J67" si="439">IF(($B65+$C65)=0,"N/A",IF(J$49=0,"N/A",IF(J$49/($B$49+$C$49)&lt;0.02,"N/A",J66/MAX($D66:$Q66))))</f>
        <v>N/A</v>
      </c>
      <c r="K67" s="53" t="str">
        <f t="shared" ref="K67" si="440">IF(($B65+$C65)=0,"N/A",IF(K$49=0,"N/A",IF(K$49/($B$49+$C$49)&lt;0.02,"N/A",K66/MAX($D66:$Q66))))</f>
        <v>N/A</v>
      </c>
      <c r="L67" s="53" t="str">
        <f t="shared" ref="L67" si="441">IF(($B65+$C65)=0,"N/A",IF(L$49=0,"N/A",IF(L$49/($B$49+$C$49)&lt;0.02,"N/A",L66/MAX($D66:$Q66))))</f>
        <v>N/A</v>
      </c>
      <c r="M67" s="53" t="str">
        <f t="shared" ref="M67" si="442">IF(($B65+$C65)=0,"N/A",IF(M$49=0,"N/A",IF(M$49/($B$49+$C$49)&lt;0.02,"N/A",M66/MAX($D66:$Q66))))</f>
        <v>N/A</v>
      </c>
      <c r="N67" s="53" t="str">
        <f t="shared" ref="N67" si="443">IF(($B65+$C65)=0,"N/A",IF(N$49=0,"N/A",IF(N$49/($B$49+$C$49)&lt;0.02,"N/A",N66/MAX($D66:$Q66))))</f>
        <v>N/A</v>
      </c>
      <c r="O67" s="53" t="str">
        <f t="shared" ref="O67" si="444">IF(($B65+$C65)=0,"N/A",IF(O$49=0,"N/A",IF(O$49/($B$49+$C$49)&lt;0.02,"N/A",O66/MAX($D66:$Q66))))</f>
        <v>N/A</v>
      </c>
      <c r="P67" s="53" t="str">
        <f t="shared" ref="P67" si="445">IF(($B65+$C65)=0,"N/A",IF(P$49=0,"N/A",IF(P$49/($B$49+$C$49)&lt;0.02,"N/A",P66/MAX($D66:$Q66))))</f>
        <v>N/A</v>
      </c>
      <c r="Q67" s="53" t="str">
        <f t="shared" ref="Q67" si="446">IF(($B65+$C65)=0,"N/A",IF(Q$49=0,"N/A",IF(Q$49/($B$49+$C$49)&lt;0.02,"N/A",Q66/MAX($D66:$Q66))))</f>
        <v>N/A</v>
      </c>
      <c r="R67" s="27"/>
    </row>
    <row r="68" spans="1:18" ht="15.75" x14ac:dyDescent="0.25">
      <c r="A68" s="49" t="s">
        <v>52</v>
      </c>
      <c r="B68" s="53" t="str">
        <f>IF(B$49=0,"N/A",IF(B63&lt;&gt;0,B64/B$49,0))</f>
        <v>N/A</v>
      </c>
      <c r="C68" s="53" t="str">
        <f>IF(C$49=0,"N/A",IF(C63&lt;&gt;0,C64/C$49,0))</f>
        <v>N/A</v>
      </c>
      <c r="D68" s="53" t="str">
        <f>IF(D$49=0,"N/A",IF(D$49/($B$49+$C$49)&lt;0.02,"N/A",IF(D64&lt;&gt;0,D64/D$49,0)))</f>
        <v>N/A</v>
      </c>
      <c r="E68" s="53" t="str">
        <f t="shared" ref="E68:Q68" si="447">IF(E$49=0,"N/A",IF(E$49/($B$49+$C$49)&lt;0.02,"N/A",IF(E64&lt;&gt;0,E64/E$49,0)))</f>
        <v>N/A</v>
      </c>
      <c r="F68" s="53" t="str">
        <f t="shared" si="447"/>
        <v>N/A</v>
      </c>
      <c r="G68" s="53" t="str">
        <f t="shared" si="447"/>
        <v>N/A</v>
      </c>
      <c r="H68" s="53" t="str">
        <f t="shared" si="447"/>
        <v>N/A</v>
      </c>
      <c r="I68" s="53" t="str">
        <f t="shared" si="447"/>
        <v>N/A</v>
      </c>
      <c r="J68" s="53" t="str">
        <f t="shared" si="447"/>
        <v>N/A</v>
      </c>
      <c r="K68" s="53" t="str">
        <f t="shared" si="447"/>
        <v>N/A</v>
      </c>
      <c r="L68" s="53" t="str">
        <f t="shared" si="447"/>
        <v>N/A</v>
      </c>
      <c r="M68" s="53" t="str">
        <f t="shared" si="447"/>
        <v>N/A</v>
      </c>
      <c r="N68" s="53" t="str">
        <f t="shared" si="447"/>
        <v>N/A</v>
      </c>
      <c r="O68" s="53" t="str">
        <f t="shared" si="447"/>
        <v>N/A</v>
      </c>
      <c r="P68" s="53" t="str">
        <f t="shared" si="447"/>
        <v>N/A</v>
      </c>
      <c r="Q68" s="53" t="str">
        <f t="shared" si="447"/>
        <v>N/A</v>
      </c>
      <c r="R68" s="27"/>
    </row>
    <row r="69" spans="1:18" ht="15.75" x14ac:dyDescent="0.25">
      <c r="A69" s="49" t="s">
        <v>43</v>
      </c>
      <c r="B69" s="54" t="str">
        <f>IF(B$49=0,"N/A",IF(B64=0,1,MIN($B68:$C68)/B68))</f>
        <v>N/A</v>
      </c>
      <c r="C69" s="54" t="str">
        <f>IF(C$49=0,"N/A",IF(C64=0,1,MIN($B68:$C68)/C68))</f>
        <v>N/A</v>
      </c>
      <c r="D69" s="53" t="str">
        <f>IF(($B$4+$C$4)=0,"N/A",IF(D$49=0,"N/A",IF(D$49/($B$49+$C$49)&lt;0.02,"N/A",IF(D64=0,1, MIN($D68:$Q68)/D68))))</f>
        <v>N/A</v>
      </c>
      <c r="E69" s="53" t="str">
        <f t="shared" ref="E69" si="448">IF(($B$4+$C$4)=0,"N/A",IF(E$49=0,"N/A",IF(E$49/($B$49+$C$49)&lt;0.02,"N/A",IF(E64=0,1, MIN($D68:$Q68)/E68))))</f>
        <v>N/A</v>
      </c>
      <c r="F69" s="53" t="str">
        <f t="shared" ref="F69" si="449">IF(($B$4+$C$4)=0,"N/A",IF(F$49=0,"N/A",IF(F$49/($B$49+$C$49)&lt;0.02,"N/A",IF(F64=0,1, MIN($D68:$Q68)/F68))))</f>
        <v>N/A</v>
      </c>
      <c r="G69" s="53" t="str">
        <f t="shared" ref="G69" si="450">IF(($B$4+$C$4)=0,"N/A",IF(G$49=0,"N/A",IF(G$49/($B$49+$C$49)&lt;0.02,"N/A",IF(G64=0,1, MIN($D68:$Q68)/G68))))</f>
        <v>N/A</v>
      </c>
      <c r="H69" s="53" t="str">
        <f t="shared" ref="H69" si="451">IF(($B$4+$C$4)=0,"N/A",IF(H$49=0,"N/A",IF(H$49/($B$49+$C$49)&lt;0.02,"N/A",IF(H64=0,1, MIN($D68:$Q68)/H68))))</f>
        <v>N/A</v>
      </c>
      <c r="I69" s="53" t="str">
        <f t="shared" ref="I69" si="452">IF(($B$4+$C$4)=0,"N/A",IF(I$49=0,"N/A",IF(I$49/($B$49+$C$49)&lt;0.02,"N/A",IF(I64=0,1, MIN($D68:$Q68)/I68))))</f>
        <v>N/A</v>
      </c>
      <c r="J69" s="53" t="str">
        <f t="shared" ref="J69" si="453">IF(($B$4+$C$4)=0,"N/A",IF(J$49=0,"N/A",IF(J$49/($B$49+$C$49)&lt;0.02,"N/A",IF(J64=0,1, MIN($D68:$Q68)/J68))))</f>
        <v>N/A</v>
      </c>
      <c r="K69" s="53" t="str">
        <f t="shared" ref="K69" si="454">IF(($B$4+$C$4)=0,"N/A",IF(K$49=0,"N/A",IF(K$49/($B$49+$C$49)&lt;0.02,"N/A",IF(K64=0,1, MIN($D68:$Q68)/K68))))</f>
        <v>N/A</v>
      </c>
      <c r="L69" s="53" t="str">
        <f t="shared" ref="L69" si="455">IF(($B$4+$C$4)=0,"N/A",IF(L$49=0,"N/A",IF(L$49/($B$49+$C$49)&lt;0.02,"N/A",IF(L64=0,1, MIN($D68:$Q68)/L68))))</f>
        <v>N/A</v>
      </c>
      <c r="M69" s="53" t="str">
        <f t="shared" ref="M69" si="456">IF(($B$4+$C$4)=0,"N/A",IF(M$49=0,"N/A",IF(M$49/($B$49+$C$49)&lt;0.02,"N/A",IF(M64=0,1, MIN($D68:$Q68)/M68))))</f>
        <v>N/A</v>
      </c>
      <c r="N69" s="53" t="str">
        <f t="shared" ref="N69" si="457">IF(($B$4+$C$4)=0,"N/A",IF(N$49=0,"N/A",IF(N$49/($B$49+$C$49)&lt;0.02,"N/A",IF(N64=0,1, MIN($D68:$Q68)/N68))))</f>
        <v>N/A</v>
      </c>
      <c r="O69" s="53" t="str">
        <f t="shared" ref="O69" si="458">IF(($B$4+$C$4)=0,"N/A",IF(O$49=0,"N/A",IF(O$49/($B$49+$C$49)&lt;0.02,"N/A",IF(O64=0,1, MIN($D68:$Q68)/O68))))</f>
        <v>N/A</v>
      </c>
      <c r="P69" s="53" t="str">
        <f t="shared" ref="P69" si="459">IF(($B$4+$C$4)=0,"N/A",IF(P$49=0,"N/A",IF(P$49/($B$49+$C$49)&lt;0.02,"N/A",IF(P64=0,1, MIN($D68:$Q68)/P68))))</f>
        <v>N/A</v>
      </c>
      <c r="Q69" s="53" t="str">
        <f t="shared" ref="Q69" si="460">IF(($B$4+$C$4)=0,"N/A",IF(Q$49=0,"N/A",IF(Q$49/($B$49+$C$49)&lt;0.02,"N/A",IF(Q64=0,1, MIN($D68:$Q68)/Q68))))</f>
        <v>N/A</v>
      </c>
      <c r="R69" s="27"/>
    </row>
    <row r="70" spans="1:18" ht="15.75" x14ac:dyDescent="0.25">
      <c r="A70" s="49" t="s">
        <v>18</v>
      </c>
      <c r="B70" s="55" t="str">
        <f>IF(B$49=0,"N/A",IF(AND(B67&lt;0.8,B69&lt;0.8),"Yes","No"))</f>
        <v>N/A</v>
      </c>
      <c r="C70" s="55" t="str">
        <f>IF(C$49=0,"N/A",IF(AND(C67&lt;0.8,C69&lt;0.8),"Yes","No"))</f>
        <v>N/A</v>
      </c>
      <c r="D70" s="55" t="str">
        <f>IF(D$49=0,"N/A",IF(D$49/($B$49+$C$49)&lt;0.02,"N/A",IF(AND(D67&lt;0.8,D69&lt;0.8),"Yes","No")))</f>
        <v>N/A</v>
      </c>
      <c r="E70" s="55" t="str">
        <f t="shared" ref="E70" si="461">IF(E$49=0,"N/A",IF(E$49/($B$49+$C$49)&lt;0.02,"N/A",IF(AND(E67&lt;0.8,E69&lt;0.8),"Yes","No")))</f>
        <v>N/A</v>
      </c>
      <c r="F70" s="55" t="str">
        <f t="shared" ref="F70" si="462">IF(F$49=0,"N/A",IF(F$49/($B$49+$C$49)&lt;0.02,"N/A",IF(AND(F67&lt;0.8,F69&lt;0.8),"Yes","No")))</f>
        <v>N/A</v>
      </c>
      <c r="G70" s="55" t="str">
        <f t="shared" ref="G70" si="463">IF(G$49=0,"N/A",IF(G$49/($B$49+$C$49)&lt;0.02,"N/A",IF(AND(G67&lt;0.8,G69&lt;0.8),"Yes","No")))</f>
        <v>N/A</v>
      </c>
      <c r="H70" s="55" t="str">
        <f t="shared" ref="H70" si="464">IF(H$49=0,"N/A",IF(H$49/($B$49+$C$49)&lt;0.02,"N/A",IF(AND(H67&lt;0.8,H69&lt;0.8),"Yes","No")))</f>
        <v>N/A</v>
      </c>
      <c r="I70" s="55" t="str">
        <f t="shared" ref="I70" si="465">IF(I$49=0,"N/A",IF(I$49/($B$49+$C$49)&lt;0.02,"N/A",IF(AND(I67&lt;0.8,I69&lt;0.8),"Yes","No")))</f>
        <v>N/A</v>
      </c>
      <c r="J70" s="55" t="str">
        <f t="shared" ref="J70" si="466">IF(J$49=0,"N/A",IF(J$49/($B$49+$C$49)&lt;0.02,"N/A",IF(AND(J67&lt;0.8,J69&lt;0.8),"Yes","No")))</f>
        <v>N/A</v>
      </c>
      <c r="K70" s="55" t="str">
        <f t="shared" ref="K70" si="467">IF(K$49=0,"N/A",IF(K$49/($B$49+$C$49)&lt;0.02,"N/A",IF(AND(K67&lt;0.8,K69&lt;0.8),"Yes","No")))</f>
        <v>N/A</v>
      </c>
      <c r="L70" s="55" t="str">
        <f t="shared" ref="L70" si="468">IF(L$49=0,"N/A",IF(L$49/($B$49+$C$49)&lt;0.02,"N/A",IF(AND(L67&lt;0.8,L69&lt;0.8),"Yes","No")))</f>
        <v>N/A</v>
      </c>
      <c r="M70" s="55" t="str">
        <f t="shared" ref="M70" si="469">IF(M$49=0,"N/A",IF(M$49/($B$49+$C$49)&lt;0.02,"N/A",IF(AND(M67&lt;0.8,M69&lt;0.8),"Yes","No")))</f>
        <v>N/A</v>
      </c>
      <c r="N70" s="55" t="str">
        <f t="shared" ref="N70" si="470">IF(N$49=0,"N/A",IF(N$49/($B$49+$C$49)&lt;0.02,"N/A",IF(AND(N67&lt;0.8,N69&lt;0.8),"Yes","No")))</f>
        <v>N/A</v>
      </c>
      <c r="O70" s="55" t="str">
        <f t="shared" ref="O70" si="471">IF(O$49=0,"N/A",IF(O$49/($B$49+$C$49)&lt;0.02,"N/A",IF(AND(O67&lt;0.8,O69&lt;0.8),"Yes","No")))</f>
        <v>N/A</v>
      </c>
      <c r="P70" s="55" t="str">
        <f t="shared" ref="P70" si="472">IF(P$49=0,"N/A",IF(P$49/($B$49+$C$49)&lt;0.02,"N/A",IF(AND(P67&lt;0.8,P69&lt;0.8),"Yes","No")))</f>
        <v>N/A</v>
      </c>
      <c r="Q70" s="55" t="str">
        <f t="shared" ref="Q70" si="473">IF(Q$49=0,"N/A",IF(Q$49/($B$49+$C$49)&lt;0.02,"N/A",IF(AND(Q67&lt;0.8,Q69&lt;0.8),"Yes","No")))</f>
        <v>N/A</v>
      </c>
      <c r="R70" s="27"/>
    </row>
    <row r="71" spans="1:18" ht="15.75" x14ac:dyDescent="0.25">
      <c r="A71" s="68" t="s">
        <v>51</v>
      </c>
      <c r="B71" s="32">
        <f>D71+F71+H71+J71+L71+N71+P71</f>
        <v>0</v>
      </c>
      <c r="C71" s="32">
        <f>E71+G71+I71+K71+M71+O71+Q71</f>
        <v>0</v>
      </c>
      <c r="D71" s="15"/>
      <c r="E71" s="15"/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26" t="s">
        <v>10</v>
      </c>
    </row>
    <row r="72" spans="1:18" ht="15.75" hidden="1" x14ac:dyDescent="0.25">
      <c r="A72" s="37" t="s">
        <v>49</v>
      </c>
      <c r="B72" s="32">
        <f>B$49-B71</f>
        <v>0</v>
      </c>
      <c r="C72" s="32">
        <f>C$49-C71</f>
        <v>0</v>
      </c>
      <c r="D72" s="32">
        <f>D$49-D71</f>
        <v>0</v>
      </c>
      <c r="E72" s="32">
        <f t="shared" ref="E72" si="474">E$49-E71</f>
        <v>0</v>
      </c>
      <c r="F72" s="32">
        <f t="shared" ref="F72" si="475">F$49-F71</f>
        <v>0</v>
      </c>
      <c r="G72" s="32">
        <f t="shared" ref="G72" si="476">G$49-G71</f>
        <v>0</v>
      </c>
      <c r="H72" s="32">
        <f t="shared" ref="H72" si="477">H$49-H71</f>
        <v>0</v>
      </c>
      <c r="I72" s="32">
        <f t="shared" ref="I72" si="478">I$49-I71</f>
        <v>0</v>
      </c>
      <c r="J72" s="32">
        <f t="shared" ref="J72" si="479">J$49-J71</f>
        <v>0</v>
      </c>
      <c r="K72" s="32">
        <f t="shared" ref="K72" si="480">K$49-K71</f>
        <v>0</v>
      </c>
      <c r="L72" s="32">
        <f t="shared" ref="L72" si="481">L$49-L71</f>
        <v>0</v>
      </c>
      <c r="M72" s="32">
        <f t="shared" ref="M72" si="482">M$49-M71</f>
        <v>0</v>
      </c>
      <c r="N72" s="32">
        <f t="shared" ref="N72" si="483">N$49-N71</f>
        <v>0</v>
      </c>
      <c r="O72" s="32">
        <f t="shared" ref="O72" si="484">O$49-O71</f>
        <v>0</v>
      </c>
      <c r="P72" s="32">
        <f t="shared" ref="P72" si="485">P$49-P71</f>
        <v>0</v>
      </c>
      <c r="Q72" s="32">
        <f t="shared" ref="Q72" si="486">Q$49-Q71</f>
        <v>0</v>
      </c>
      <c r="R72" s="27"/>
    </row>
    <row r="73" spans="1:18" ht="15.75" hidden="1" x14ac:dyDescent="0.25">
      <c r="A73" s="37" t="s">
        <v>50</v>
      </c>
      <c r="B73" s="32">
        <f>IF(B72&lt;&gt;0,B72/B$49,0)</f>
        <v>0</v>
      </c>
      <c r="C73" s="32">
        <f>IF(C72&lt;&gt;0,C72/C$49,0)</f>
        <v>0</v>
      </c>
      <c r="D73" s="53" t="e">
        <f>IF(D$49/($B$49+$C$49)&lt;0.02,"N/A",IF(D72&lt;&gt;0,D72/D$49,0))</f>
        <v>#DIV/0!</v>
      </c>
      <c r="E73" s="53" t="e">
        <f t="shared" ref="E73" si="487">IF(E$49/($B$49+$C$49)&lt;0.02,"N/A",IF(E72&lt;&gt;0,E72/E$49,0))</f>
        <v>#DIV/0!</v>
      </c>
      <c r="F73" s="53" t="e">
        <f t="shared" ref="F73" si="488">IF(F$49/($B$49+$C$49)&lt;0.02,"N/A",IF(F72&lt;&gt;0,F72/F$49,0))</f>
        <v>#DIV/0!</v>
      </c>
      <c r="G73" s="53" t="e">
        <f t="shared" ref="G73" si="489">IF(G$49/($B$49+$C$49)&lt;0.02,"N/A",IF(G72&lt;&gt;0,G72/G$49,0))</f>
        <v>#DIV/0!</v>
      </c>
      <c r="H73" s="53" t="e">
        <f t="shared" ref="H73" si="490">IF(H$49/($B$49+$C$49)&lt;0.02,"N/A",IF(H72&lt;&gt;0,H72/H$49,0))</f>
        <v>#DIV/0!</v>
      </c>
      <c r="I73" s="53" t="e">
        <f t="shared" ref="I73" si="491">IF(I$49/($B$49+$C$49)&lt;0.02,"N/A",IF(I72&lt;&gt;0,I72/I$49,0))</f>
        <v>#DIV/0!</v>
      </c>
      <c r="J73" s="53" t="e">
        <f t="shared" ref="J73" si="492">IF(J$49/($B$49+$C$49)&lt;0.02,"N/A",IF(J72&lt;&gt;0,J72/J$49,0))</f>
        <v>#DIV/0!</v>
      </c>
      <c r="K73" s="53" t="e">
        <f t="shared" ref="K73" si="493">IF(K$49/($B$49+$C$49)&lt;0.02,"N/A",IF(K72&lt;&gt;0,K72/K$49,0))</f>
        <v>#DIV/0!</v>
      </c>
      <c r="L73" s="53" t="e">
        <f t="shared" ref="L73" si="494">IF(L$49/($B$49+$C$49)&lt;0.02,"N/A",IF(L72&lt;&gt;0,L72/L$49,0))</f>
        <v>#DIV/0!</v>
      </c>
      <c r="M73" s="53" t="e">
        <f t="shared" ref="M73" si="495">IF(M$49/($B$49+$C$49)&lt;0.02,"N/A",IF(M72&lt;&gt;0,M72/M$49,0))</f>
        <v>#DIV/0!</v>
      </c>
      <c r="N73" s="53" t="e">
        <f t="shared" ref="N73" si="496">IF(N$49/($B$49+$C$49)&lt;0.02,"N/A",IF(N72&lt;&gt;0,N72/N$49,0))</f>
        <v>#DIV/0!</v>
      </c>
      <c r="O73" s="53" t="e">
        <f t="shared" ref="O73" si="497">IF(O$49/($B$49+$C$49)&lt;0.02,"N/A",IF(O72&lt;&gt;0,O72/O$49,0))</f>
        <v>#DIV/0!</v>
      </c>
      <c r="P73" s="53" t="e">
        <f t="shared" ref="P73" si="498">IF(P$49/($B$49+$C$49)&lt;0.02,"N/A",IF(P72&lt;&gt;0,P72/P$49,0))</f>
        <v>#DIV/0!</v>
      </c>
      <c r="Q73" s="53" t="e">
        <f t="shared" ref="Q73" si="499">IF(Q$49/($B$49+$C$49)&lt;0.02,"N/A",IF(Q72&lt;&gt;0,Q72/Q$49,0))</f>
        <v>#DIV/0!</v>
      </c>
      <c r="R73" s="27"/>
    </row>
    <row r="74" spans="1:18" ht="15.75" hidden="1" x14ac:dyDescent="0.25">
      <c r="A74" s="37" t="s">
        <v>17</v>
      </c>
      <c r="B74" s="54" t="str">
        <f>IF(B$49=0,"N/A",IF(B73=0,"N/A",B73/MAX($B73:$C73)))</f>
        <v>N/A</v>
      </c>
      <c r="C74" s="54" t="str">
        <f>IF(C$4=0,"N/A",IF(C73=0,"N/A",C73/MAX($B73:$C73)))</f>
        <v>N/A</v>
      </c>
      <c r="D74" s="53" t="str">
        <f>IF(($B72+$C72)=0,"N/A",IF(D$49=0,"N/A",IF(D$49/($B$49+$C$49)&lt;0.02,"N/A",D73/MAX($D73:$Q73))))</f>
        <v>N/A</v>
      </c>
      <c r="E74" s="53" t="str">
        <f t="shared" ref="E74" si="500">IF(($B72+$C72)=0,"N/A",IF(E$49=0,"N/A",IF(E$49/($B$49+$C$49)&lt;0.02,"N/A",E73/MAX($D73:$Q73))))</f>
        <v>N/A</v>
      </c>
      <c r="F74" s="53" t="str">
        <f t="shared" ref="F74" si="501">IF(($B72+$C72)=0,"N/A",IF(F$49=0,"N/A",IF(F$49/($B$49+$C$49)&lt;0.02,"N/A",F73/MAX($D73:$Q73))))</f>
        <v>N/A</v>
      </c>
      <c r="G74" s="53" t="str">
        <f t="shared" ref="G74" si="502">IF(($B72+$C72)=0,"N/A",IF(G$49=0,"N/A",IF(G$49/($B$49+$C$49)&lt;0.02,"N/A",G73/MAX($D73:$Q73))))</f>
        <v>N/A</v>
      </c>
      <c r="H74" s="53" t="str">
        <f t="shared" ref="H74" si="503">IF(($B72+$C72)=0,"N/A",IF(H$49=0,"N/A",IF(H$49/($B$49+$C$49)&lt;0.02,"N/A",H73/MAX($D73:$Q73))))</f>
        <v>N/A</v>
      </c>
      <c r="I74" s="53" t="str">
        <f t="shared" ref="I74" si="504">IF(($B72+$C72)=0,"N/A",IF(I$49=0,"N/A",IF(I$49/($B$49+$C$49)&lt;0.02,"N/A",I73/MAX($D73:$Q73))))</f>
        <v>N/A</v>
      </c>
      <c r="J74" s="53" t="str">
        <f t="shared" ref="J74" si="505">IF(($B72+$C72)=0,"N/A",IF(J$49=0,"N/A",IF(J$49/($B$49+$C$49)&lt;0.02,"N/A",J73/MAX($D73:$Q73))))</f>
        <v>N/A</v>
      </c>
      <c r="K74" s="53" t="str">
        <f t="shared" ref="K74" si="506">IF(($B72+$C72)=0,"N/A",IF(K$49=0,"N/A",IF(K$49/($B$49+$C$49)&lt;0.02,"N/A",K73/MAX($D73:$Q73))))</f>
        <v>N/A</v>
      </c>
      <c r="L74" s="53" t="str">
        <f t="shared" ref="L74" si="507">IF(($B72+$C72)=0,"N/A",IF(L$49=0,"N/A",IF(L$49/($B$49+$C$49)&lt;0.02,"N/A",L73/MAX($D73:$Q73))))</f>
        <v>N/A</v>
      </c>
      <c r="M74" s="53" t="str">
        <f t="shared" ref="M74" si="508">IF(($B72+$C72)=0,"N/A",IF(M$49=0,"N/A",IF(M$49/($B$49+$C$49)&lt;0.02,"N/A",M73/MAX($D73:$Q73))))</f>
        <v>N/A</v>
      </c>
      <c r="N74" s="53" t="str">
        <f t="shared" ref="N74" si="509">IF(($B72+$C72)=0,"N/A",IF(N$49=0,"N/A",IF(N$49/($B$49+$C$49)&lt;0.02,"N/A",N73/MAX($D73:$Q73))))</f>
        <v>N/A</v>
      </c>
      <c r="O74" s="53" t="str">
        <f t="shared" ref="O74" si="510">IF(($B72+$C72)=0,"N/A",IF(O$49=0,"N/A",IF(O$49/($B$49+$C$49)&lt;0.02,"N/A",O73/MAX($D73:$Q73))))</f>
        <v>N/A</v>
      </c>
      <c r="P74" s="53" t="str">
        <f t="shared" ref="P74" si="511">IF(($B72+$C72)=0,"N/A",IF(P$49=0,"N/A",IF(P$49/($B$49+$C$49)&lt;0.02,"N/A",P73/MAX($D73:$Q73))))</f>
        <v>N/A</v>
      </c>
      <c r="Q74" s="53" t="str">
        <f t="shared" ref="Q74" si="512">IF(($B72+$C72)=0,"N/A",IF(Q$49=0,"N/A",IF(Q$49/($B$49+$C$49)&lt;0.02,"N/A",Q73/MAX($D73:$Q73))))</f>
        <v>N/A</v>
      </c>
      <c r="R74" s="27"/>
    </row>
    <row r="75" spans="1:18" ht="15.75" x14ac:dyDescent="0.25">
      <c r="A75" s="49" t="s">
        <v>52</v>
      </c>
      <c r="B75" s="53" t="str">
        <f>IF(B$49=0,"N/A",IF(B70&lt;&gt;0,B71/B$49,0))</f>
        <v>N/A</v>
      </c>
      <c r="C75" s="53" t="str">
        <f>IF(C$49=0,"N/A",IF(C70&lt;&gt;0,C71/C$49,0))</f>
        <v>N/A</v>
      </c>
      <c r="D75" s="53" t="str">
        <f>IF(D$49=0,"N/A",IF(D$49/($B$49+$C$49)&lt;0.02,"N/A",IF(D71&lt;&gt;0,D71/D$49,0)))</f>
        <v>N/A</v>
      </c>
      <c r="E75" s="53" t="str">
        <f t="shared" ref="E75:Q75" si="513">IF(E$49=0,"N/A",IF(E$49/($B$49+$C$49)&lt;0.02,"N/A",IF(E71&lt;&gt;0,E71/E$49,0)))</f>
        <v>N/A</v>
      </c>
      <c r="F75" s="53" t="str">
        <f t="shared" si="513"/>
        <v>N/A</v>
      </c>
      <c r="G75" s="53" t="str">
        <f t="shared" si="513"/>
        <v>N/A</v>
      </c>
      <c r="H75" s="53" t="str">
        <f t="shared" si="513"/>
        <v>N/A</v>
      </c>
      <c r="I75" s="53" t="str">
        <f t="shared" si="513"/>
        <v>N/A</v>
      </c>
      <c r="J75" s="53" t="str">
        <f t="shared" si="513"/>
        <v>N/A</v>
      </c>
      <c r="K75" s="53" t="str">
        <f t="shared" si="513"/>
        <v>N/A</v>
      </c>
      <c r="L75" s="53" t="str">
        <f t="shared" si="513"/>
        <v>N/A</v>
      </c>
      <c r="M75" s="53" t="str">
        <f t="shared" si="513"/>
        <v>N/A</v>
      </c>
      <c r="N75" s="53" t="str">
        <f t="shared" si="513"/>
        <v>N/A</v>
      </c>
      <c r="O75" s="53" t="str">
        <f t="shared" si="513"/>
        <v>N/A</v>
      </c>
      <c r="P75" s="53" t="str">
        <f t="shared" si="513"/>
        <v>N/A</v>
      </c>
      <c r="Q75" s="53" t="str">
        <f t="shared" si="513"/>
        <v>N/A</v>
      </c>
      <c r="R75" s="27"/>
    </row>
    <row r="76" spans="1:18" ht="15.75" x14ac:dyDescent="0.25">
      <c r="A76" s="49" t="s">
        <v>43</v>
      </c>
      <c r="B76" s="54" t="str">
        <f>IF(B$49=0,"N/A",IF(B71=0,1,MIN($B75:$C75)/B75))</f>
        <v>N/A</v>
      </c>
      <c r="C76" s="54" t="str">
        <f>IF(C$49=0,"N/A",IF(C71=0,1,MIN($B75:$C75)/C75))</f>
        <v>N/A</v>
      </c>
      <c r="D76" s="53" t="str">
        <f>IF(($B$4+$C$4)=0,"N/A",IF(D$49=0,"N/A",IF(D$49/($B$49+$C$49)&lt;0.02,"N/A",IF(D71=0,1, MIN($D75:$Q75)/D75))))</f>
        <v>N/A</v>
      </c>
      <c r="E76" s="53" t="str">
        <f t="shared" ref="E76" si="514">IF(($B$4+$C$4)=0,"N/A",IF(E$49=0,"N/A",IF(E$49/($B$49+$C$49)&lt;0.02,"N/A",IF(E71=0,1, MIN($D75:$Q75)/E75))))</f>
        <v>N/A</v>
      </c>
      <c r="F76" s="53" t="str">
        <f t="shared" ref="F76" si="515">IF(($B$4+$C$4)=0,"N/A",IF(F$49=0,"N/A",IF(F$49/($B$49+$C$49)&lt;0.02,"N/A",IF(F71=0,1, MIN($D75:$Q75)/F75))))</f>
        <v>N/A</v>
      </c>
      <c r="G76" s="53" t="str">
        <f t="shared" ref="G76" si="516">IF(($B$4+$C$4)=0,"N/A",IF(G$49=0,"N/A",IF(G$49/($B$49+$C$49)&lt;0.02,"N/A",IF(G71=0,1, MIN($D75:$Q75)/G75))))</f>
        <v>N/A</v>
      </c>
      <c r="H76" s="53" t="str">
        <f t="shared" ref="H76" si="517">IF(($B$4+$C$4)=0,"N/A",IF(H$49=0,"N/A",IF(H$49/($B$49+$C$49)&lt;0.02,"N/A",IF(H71=0,1, MIN($D75:$Q75)/H75))))</f>
        <v>N/A</v>
      </c>
      <c r="I76" s="53" t="str">
        <f t="shared" ref="I76" si="518">IF(($B$4+$C$4)=0,"N/A",IF(I$49=0,"N/A",IF(I$49/($B$49+$C$49)&lt;0.02,"N/A",IF(I71=0,1, MIN($D75:$Q75)/I75))))</f>
        <v>N/A</v>
      </c>
      <c r="J76" s="53" t="str">
        <f t="shared" ref="J76" si="519">IF(($B$4+$C$4)=0,"N/A",IF(J$49=0,"N/A",IF(J$49/($B$49+$C$49)&lt;0.02,"N/A",IF(J71=0,1, MIN($D75:$Q75)/J75))))</f>
        <v>N/A</v>
      </c>
      <c r="K76" s="53" t="str">
        <f t="shared" ref="K76" si="520">IF(($B$4+$C$4)=0,"N/A",IF(K$49=0,"N/A",IF(K$49/($B$49+$C$49)&lt;0.02,"N/A",IF(K71=0,1, MIN($D75:$Q75)/K75))))</f>
        <v>N/A</v>
      </c>
      <c r="L76" s="53" t="str">
        <f t="shared" ref="L76" si="521">IF(($B$4+$C$4)=0,"N/A",IF(L$49=0,"N/A",IF(L$49/($B$49+$C$49)&lt;0.02,"N/A",IF(L71=0,1, MIN($D75:$Q75)/L75))))</f>
        <v>N/A</v>
      </c>
      <c r="M76" s="53" t="str">
        <f t="shared" ref="M76" si="522">IF(($B$4+$C$4)=0,"N/A",IF(M$49=0,"N/A",IF(M$49/($B$49+$C$49)&lt;0.02,"N/A",IF(M71=0,1, MIN($D75:$Q75)/M75))))</f>
        <v>N/A</v>
      </c>
      <c r="N76" s="53" t="str">
        <f t="shared" ref="N76" si="523">IF(($B$4+$C$4)=0,"N/A",IF(N$49=0,"N/A",IF(N$49/($B$49+$C$49)&lt;0.02,"N/A",IF(N71=0,1, MIN($D75:$Q75)/N75))))</f>
        <v>N/A</v>
      </c>
      <c r="O76" s="53" t="str">
        <f t="shared" ref="O76" si="524">IF(($B$4+$C$4)=0,"N/A",IF(O$49=0,"N/A",IF(O$49/($B$49+$C$49)&lt;0.02,"N/A",IF(O71=0,1, MIN($D75:$Q75)/O75))))</f>
        <v>N/A</v>
      </c>
      <c r="P76" s="53" t="str">
        <f t="shared" ref="P76" si="525">IF(($B$4+$C$4)=0,"N/A",IF(P$49=0,"N/A",IF(P$49/($B$49+$C$49)&lt;0.02,"N/A",IF(P71=0,1, MIN($D75:$Q75)/P75))))</f>
        <v>N/A</v>
      </c>
      <c r="Q76" s="53" t="str">
        <f t="shared" ref="Q76" si="526">IF(($B$4+$C$4)=0,"N/A",IF(Q$49=0,"N/A",IF(Q$49/($B$49+$C$49)&lt;0.02,"N/A",IF(Q71=0,1, MIN($D75:$Q75)/Q75))))</f>
        <v>N/A</v>
      </c>
      <c r="R76" s="27"/>
    </row>
    <row r="77" spans="1:18" ht="15.75" x14ac:dyDescent="0.25">
      <c r="A77" s="49" t="s">
        <v>18</v>
      </c>
      <c r="B77" s="55" t="str">
        <f>IF(B$49=0,"N/A",IF(AND(B74&lt;0.8,B76&lt;0.8),"Yes","No"))</f>
        <v>N/A</v>
      </c>
      <c r="C77" s="55" t="str">
        <f>IF(C$49=0,"N/A",IF(AND(C74&lt;0.8,C76&lt;0.8),"Yes","No"))</f>
        <v>N/A</v>
      </c>
      <c r="D77" s="55" t="str">
        <f>IF(D$49=0,"N/A",IF(D$49/($B$49+$C$49)&lt;0.02,"N/A",IF(AND(D74&lt;0.8,D76&lt;0.8),"Yes","No")))</f>
        <v>N/A</v>
      </c>
      <c r="E77" s="55" t="str">
        <f t="shared" ref="E77" si="527">IF(E$49=0,"N/A",IF(E$49/($B$49+$C$49)&lt;0.02,"N/A",IF(AND(E74&lt;0.8,E76&lt;0.8),"Yes","No")))</f>
        <v>N/A</v>
      </c>
      <c r="F77" s="55" t="str">
        <f t="shared" ref="F77" si="528">IF(F$49=0,"N/A",IF(F$49/($B$49+$C$49)&lt;0.02,"N/A",IF(AND(F74&lt;0.8,F76&lt;0.8),"Yes","No")))</f>
        <v>N/A</v>
      </c>
      <c r="G77" s="55" t="str">
        <f t="shared" ref="G77" si="529">IF(G$49=0,"N/A",IF(G$49/($B$49+$C$49)&lt;0.02,"N/A",IF(AND(G74&lt;0.8,G76&lt;0.8),"Yes","No")))</f>
        <v>N/A</v>
      </c>
      <c r="H77" s="55" t="str">
        <f t="shared" ref="H77" si="530">IF(H$49=0,"N/A",IF(H$49/($B$49+$C$49)&lt;0.02,"N/A",IF(AND(H74&lt;0.8,H76&lt;0.8),"Yes","No")))</f>
        <v>N/A</v>
      </c>
      <c r="I77" s="55" t="str">
        <f t="shared" ref="I77" si="531">IF(I$49=0,"N/A",IF(I$49/($B$49+$C$49)&lt;0.02,"N/A",IF(AND(I74&lt;0.8,I76&lt;0.8),"Yes","No")))</f>
        <v>N/A</v>
      </c>
      <c r="J77" s="55" t="str">
        <f t="shared" ref="J77" si="532">IF(J$49=0,"N/A",IF(J$49/($B$49+$C$49)&lt;0.02,"N/A",IF(AND(J74&lt;0.8,J76&lt;0.8),"Yes","No")))</f>
        <v>N/A</v>
      </c>
      <c r="K77" s="55" t="str">
        <f t="shared" ref="K77" si="533">IF(K$49=0,"N/A",IF(K$49/($B$49+$C$49)&lt;0.02,"N/A",IF(AND(K74&lt;0.8,K76&lt;0.8),"Yes","No")))</f>
        <v>N/A</v>
      </c>
      <c r="L77" s="55" t="str">
        <f t="shared" ref="L77" si="534">IF(L$49=0,"N/A",IF(L$49/($B$49+$C$49)&lt;0.02,"N/A",IF(AND(L74&lt;0.8,L76&lt;0.8),"Yes","No")))</f>
        <v>N/A</v>
      </c>
      <c r="M77" s="55" t="str">
        <f t="shared" ref="M77" si="535">IF(M$49=0,"N/A",IF(M$49/($B$49+$C$49)&lt;0.02,"N/A",IF(AND(M74&lt;0.8,M76&lt;0.8),"Yes","No")))</f>
        <v>N/A</v>
      </c>
      <c r="N77" s="55" t="str">
        <f t="shared" ref="N77" si="536">IF(N$49=0,"N/A",IF(N$49/($B$49+$C$49)&lt;0.02,"N/A",IF(AND(N74&lt;0.8,N76&lt;0.8),"Yes","No")))</f>
        <v>N/A</v>
      </c>
      <c r="O77" s="55" t="str">
        <f t="shared" ref="O77" si="537">IF(O$49=0,"N/A",IF(O$49/($B$49+$C$49)&lt;0.02,"N/A",IF(AND(O74&lt;0.8,O76&lt;0.8),"Yes","No")))</f>
        <v>N/A</v>
      </c>
      <c r="P77" s="55" t="str">
        <f t="shared" ref="P77" si="538">IF(P$49=0,"N/A",IF(P$49/($B$49+$C$49)&lt;0.02,"N/A",IF(AND(P74&lt;0.8,P76&lt;0.8),"Yes","No")))</f>
        <v>N/A</v>
      </c>
      <c r="Q77" s="55" t="str">
        <f t="shared" ref="Q77" si="539">IF(Q$49=0,"N/A",IF(Q$49/($B$49+$C$49)&lt;0.02,"N/A",IF(AND(Q74&lt;0.8,Q76&lt;0.8),"Yes","No")))</f>
        <v>N/A</v>
      </c>
      <c r="R77" s="27"/>
    </row>
    <row r="78" spans="1:18" ht="15.75" x14ac:dyDescent="0.25">
      <c r="A78" s="68" t="s">
        <v>51</v>
      </c>
      <c r="B78" s="32">
        <f>D78+F78+H78+J78+L78+N78+P78</f>
        <v>0</v>
      </c>
      <c r="C78" s="32">
        <f>E78+G78+I78+K78+M78+O78+Q78</f>
        <v>0</v>
      </c>
      <c r="D78" s="15"/>
      <c r="E78" s="15"/>
      <c r="F78" s="15"/>
      <c r="G78" s="15"/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26" t="s">
        <v>10</v>
      </c>
    </row>
    <row r="79" spans="1:18" ht="15.75" hidden="1" x14ac:dyDescent="0.25">
      <c r="A79" s="37" t="s">
        <v>49</v>
      </c>
      <c r="B79" s="32">
        <f>B$49-B78</f>
        <v>0</v>
      </c>
      <c r="C79" s="32">
        <f>C$49-C78</f>
        <v>0</v>
      </c>
      <c r="D79" s="32">
        <f>D$49-D78</f>
        <v>0</v>
      </c>
      <c r="E79" s="32">
        <f t="shared" ref="E79" si="540">E$49-E78</f>
        <v>0</v>
      </c>
      <c r="F79" s="32">
        <f t="shared" ref="F79" si="541">F$49-F78</f>
        <v>0</v>
      </c>
      <c r="G79" s="32">
        <f t="shared" ref="G79" si="542">G$49-G78</f>
        <v>0</v>
      </c>
      <c r="H79" s="32">
        <f t="shared" ref="H79" si="543">H$49-H78</f>
        <v>0</v>
      </c>
      <c r="I79" s="32">
        <f t="shared" ref="I79" si="544">I$49-I78</f>
        <v>0</v>
      </c>
      <c r="J79" s="32">
        <f t="shared" ref="J79" si="545">J$49-J78</f>
        <v>0</v>
      </c>
      <c r="K79" s="32">
        <f t="shared" ref="K79" si="546">K$49-K78</f>
        <v>0</v>
      </c>
      <c r="L79" s="32">
        <f t="shared" ref="L79" si="547">L$49-L78</f>
        <v>0</v>
      </c>
      <c r="M79" s="32">
        <f t="shared" ref="M79" si="548">M$49-M78</f>
        <v>0</v>
      </c>
      <c r="N79" s="32">
        <f t="shared" ref="N79" si="549">N$49-N78</f>
        <v>0</v>
      </c>
      <c r="O79" s="32">
        <f t="shared" ref="O79" si="550">O$49-O78</f>
        <v>0</v>
      </c>
      <c r="P79" s="32">
        <f t="shared" ref="P79" si="551">P$49-P78</f>
        <v>0</v>
      </c>
      <c r="Q79" s="32">
        <f t="shared" ref="Q79" si="552">Q$49-Q78</f>
        <v>0</v>
      </c>
      <c r="R79" s="27"/>
    </row>
    <row r="80" spans="1:18" ht="15.75" hidden="1" x14ac:dyDescent="0.25">
      <c r="A80" s="37" t="s">
        <v>50</v>
      </c>
      <c r="B80" s="32">
        <f>IF(B79&lt;&gt;0,B79/B$49,0)</f>
        <v>0</v>
      </c>
      <c r="C80" s="32">
        <f>IF(C79&lt;&gt;0,C79/C$49,0)</f>
        <v>0</v>
      </c>
      <c r="D80" s="53" t="e">
        <f>IF(D$49/($B$49+$C$49)&lt;0.02,"N/A",IF(D79&lt;&gt;0,D79/D$49,0))</f>
        <v>#DIV/0!</v>
      </c>
      <c r="E80" s="53" t="e">
        <f t="shared" ref="E80" si="553">IF(E$49/($B$49+$C$49)&lt;0.02,"N/A",IF(E79&lt;&gt;0,E79/E$49,0))</f>
        <v>#DIV/0!</v>
      </c>
      <c r="F80" s="53" t="e">
        <f t="shared" ref="F80" si="554">IF(F$49/($B$49+$C$49)&lt;0.02,"N/A",IF(F79&lt;&gt;0,F79/F$49,0))</f>
        <v>#DIV/0!</v>
      </c>
      <c r="G80" s="53" t="e">
        <f t="shared" ref="G80" si="555">IF(G$49/($B$49+$C$49)&lt;0.02,"N/A",IF(G79&lt;&gt;0,G79/G$49,0))</f>
        <v>#DIV/0!</v>
      </c>
      <c r="H80" s="53" t="e">
        <f t="shared" ref="H80" si="556">IF(H$49/($B$49+$C$49)&lt;0.02,"N/A",IF(H79&lt;&gt;0,H79/H$49,0))</f>
        <v>#DIV/0!</v>
      </c>
      <c r="I80" s="53" t="e">
        <f t="shared" ref="I80" si="557">IF(I$49/($B$49+$C$49)&lt;0.02,"N/A",IF(I79&lt;&gt;0,I79/I$49,0))</f>
        <v>#DIV/0!</v>
      </c>
      <c r="J80" s="53" t="e">
        <f t="shared" ref="J80" si="558">IF(J$49/($B$49+$C$49)&lt;0.02,"N/A",IF(J79&lt;&gt;0,J79/J$49,0))</f>
        <v>#DIV/0!</v>
      </c>
      <c r="K80" s="53" t="e">
        <f t="shared" ref="K80" si="559">IF(K$49/($B$49+$C$49)&lt;0.02,"N/A",IF(K79&lt;&gt;0,K79/K$49,0))</f>
        <v>#DIV/0!</v>
      </c>
      <c r="L80" s="53" t="e">
        <f t="shared" ref="L80" si="560">IF(L$49/($B$49+$C$49)&lt;0.02,"N/A",IF(L79&lt;&gt;0,L79/L$49,0))</f>
        <v>#DIV/0!</v>
      </c>
      <c r="M80" s="53" t="e">
        <f t="shared" ref="M80" si="561">IF(M$49/($B$49+$C$49)&lt;0.02,"N/A",IF(M79&lt;&gt;0,M79/M$49,0))</f>
        <v>#DIV/0!</v>
      </c>
      <c r="N80" s="53" t="e">
        <f t="shared" ref="N80" si="562">IF(N$49/($B$49+$C$49)&lt;0.02,"N/A",IF(N79&lt;&gt;0,N79/N$49,0))</f>
        <v>#DIV/0!</v>
      </c>
      <c r="O80" s="53" t="e">
        <f t="shared" ref="O80" si="563">IF(O$49/($B$49+$C$49)&lt;0.02,"N/A",IF(O79&lt;&gt;0,O79/O$49,0))</f>
        <v>#DIV/0!</v>
      </c>
      <c r="P80" s="53" t="e">
        <f t="shared" ref="P80" si="564">IF(P$49/($B$49+$C$49)&lt;0.02,"N/A",IF(P79&lt;&gt;0,P79/P$49,0))</f>
        <v>#DIV/0!</v>
      </c>
      <c r="Q80" s="53" t="e">
        <f t="shared" ref="Q80" si="565">IF(Q$49/($B$49+$C$49)&lt;0.02,"N/A",IF(Q79&lt;&gt;0,Q79/Q$49,0))</f>
        <v>#DIV/0!</v>
      </c>
      <c r="R80" s="27"/>
    </row>
    <row r="81" spans="1:18" ht="15.75" hidden="1" x14ac:dyDescent="0.25">
      <c r="A81" s="37" t="s">
        <v>17</v>
      </c>
      <c r="B81" s="54" t="str">
        <f>IF(B$49=0,"N/A",IF(B80=0,"N/A",B80/MAX($B80:$C80)))</f>
        <v>N/A</v>
      </c>
      <c r="C81" s="54" t="str">
        <f>IF(C$4=0,"N/A",IF(C80=0,"N/A",C80/MAX($B80:$C80)))</f>
        <v>N/A</v>
      </c>
      <c r="D81" s="53" t="str">
        <f>IF(($B79+$C79)=0,"N/A",IF(D$49=0,"N/A",IF(D$49/($B$49+$C$49)&lt;0.02,"N/A",D80/MAX($D80:$Q80))))</f>
        <v>N/A</v>
      </c>
      <c r="E81" s="53" t="str">
        <f t="shared" ref="E81" si="566">IF(($B79+$C79)=0,"N/A",IF(E$49=0,"N/A",IF(E$49/($B$49+$C$49)&lt;0.02,"N/A",E80/MAX($D80:$Q80))))</f>
        <v>N/A</v>
      </c>
      <c r="F81" s="53" t="str">
        <f t="shared" ref="F81" si="567">IF(($B79+$C79)=0,"N/A",IF(F$49=0,"N/A",IF(F$49/($B$49+$C$49)&lt;0.02,"N/A",F80/MAX($D80:$Q80))))</f>
        <v>N/A</v>
      </c>
      <c r="G81" s="53" t="str">
        <f t="shared" ref="G81" si="568">IF(($B79+$C79)=0,"N/A",IF(G$49=0,"N/A",IF(G$49/($B$49+$C$49)&lt;0.02,"N/A",G80/MAX($D80:$Q80))))</f>
        <v>N/A</v>
      </c>
      <c r="H81" s="53" t="str">
        <f t="shared" ref="H81" si="569">IF(($B79+$C79)=0,"N/A",IF(H$49=0,"N/A",IF(H$49/($B$49+$C$49)&lt;0.02,"N/A",H80/MAX($D80:$Q80))))</f>
        <v>N/A</v>
      </c>
      <c r="I81" s="53" t="str">
        <f t="shared" ref="I81" si="570">IF(($B79+$C79)=0,"N/A",IF(I$49=0,"N/A",IF(I$49/($B$49+$C$49)&lt;0.02,"N/A",I80/MAX($D80:$Q80))))</f>
        <v>N/A</v>
      </c>
      <c r="J81" s="53" t="str">
        <f t="shared" ref="J81" si="571">IF(($B79+$C79)=0,"N/A",IF(J$49=0,"N/A",IF(J$49/($B$49+$C$49)&lt;0.02,"N/A",J80/MAX($D80:$Q80))))</f>
        <v>N/A</v>
      </c>
      <c r="K81" s="53" t="str">
        <f t="shared" ref="K81" si="572">IF(($B79+$C79)=0,"N/A",IF(K$49=0,"N/A",IF(K$49/($B$49+$C$49)&lt;0.02,"N/A",K80/MAX($D80:$Q80))))</f>
        <v>N/A</v>
      </c>
      <c r="L81" s="53" t="str">
        <f t="shared" ref="L81" si="573">IF(($B79+$C79)=0,"N/A",IF(L$49=0,"N/A",IF(L$49/($B$49+$C$49)&lt;0.02,"N/A",L80/MAX($D80:$Q80))))</f>
        <v>N/A</v>
      </c>
      <c r="M81" s="53" t="str">
        <f t="shared" ref="M81" si="574">IF(($B79+$C79)=0,"N/A",IF(M$49=0,"N/A",IF(M$49/($B$49+$C$49)&lt;0.02,"N/A",M80/MAX($D80:$Q80))))</f>
        <v>N/A</v>
      </c>
      <c r="N81" s="53" t="str">
        <f t="shared" ref="N81" si="575">IF(($B79+$C79)=0,"N/A",IF(N$49=0,"N/A",IF(N$49/($B$49+$C$49)&lt;0.02,"N/A",N80/MAX($D80:$Q80))))</f>
        <v>N/A</v>
      </c>
      <c r="O81" s="53" t="str">
        <f t="shared" ref="O81" si="576">IF(($B79+$C79)=0,"N/A",IF(O$49=0,"N/A",IF(O$49/($B$49+$C$49)&lt;0.02,"N/A",O80/MAX($D80:$Q80))))</f>
        <v>N/A</v>
      </c>
      <c r="P81" s="53" t="str">
        <f t="shared" ref="P81" si="577">IF(($B79+$C79)=0,"N/A",IF(P$49=0,"N/A",IF(P$49/($B$49+$C$49)&lt;0.02,"N/A",P80/MAX($D80:$Q80))))</f>
        <v>N/A</v>
      </c>
      <c r="Q81" s="53" t="str">
        <f t="shared" ref="Q81" si="578">IF(($B79+$C79)=0,"N/A",IF(Q$49=0,"N/A",IF(Q$49/($B$49+$C$49)&lt;0.02,"N/A",Q80/MAX($D80:$Q80))))</f>
        <v>N/A</v>
      </c>
      <c r="R81" s="27"/>
    </row>
    <row r="82" spans="1:18" ht="15.75" x14ac:dyDescent="0.25">
      <c r="A82" s="49" t="s">
        <v>52</v>
      </c>
      <c r="B82" s="53" t="str">
        <f>IF(B$49=0,"N/A",IF(B77&lt;&gt;0,B78/B$49,0))</f>
        <v>N/A</v>
      </c>
      <c r="C82" s="53" t="str">
        <f>IF(C$49=0,"N/A",IF(C77&lt;&gt;0,C78/C$49,0))</f>
        <v>N/A</v>
      </c>
      <c r="D82" s="53" t="str">
        <f>IF(D$49=0,"N/A",IF(D$49/($B$49+$C$49)&lt;0.02,"N/A",IF(D78&lt;&gt;0,D78/D$49,0)))</f>
        <v>N/A</v>
      </c>
      <c r="E82" s="53" t="str">
        <f t="shared" ref="E82:Q82" si="579">IF(E$49=0,"N/A",IF(E$49/($B$49+$C$49)&lt;0.02,"N/A",IF(E78&lt;&gt;0,E78/E$49,0)))</f>
        <v>N/A</v>
      </c>
      <c r="F82" s="53" t="str">
        <f t="shared" si="579"/>
        <v>N/A</v>
      </c>
      <c r="G82" s="53" t="str">
        <f t="shared" si="579"/>
        <v>N/A</v>
      </c>
      <c r="H82" s="53" t="str">
        <f t="shared" si="579"/>
        <v>N/A</v>
      </c>
      <c r="I82" s="53" t="str">
        <f t="shared" si="579"/>
        <v>N/A</v>
      </c>
      <c r="J82" s="53" t="str">
        <f t="shared" si="579"/>
        <v>N/A</v>
      </c>
      <c r="K82" s="53" t="str">
        <f t="shared" si="579"/>
        <v>N/A</v>
      </c>
      <c r="L82" s="53" t="str">
        <f t="shared" si="579"/>
        <v>N/A</v>
      </c>
      <c r="M82" s="53" t="str">
        <f t="shared" si="579"/>
        <v>N/A</v>
      </c>
      <c r="N82" s="53" t="str">
        <f t="shared" si="579"/>
        <v>N/A</v>
      </c>
      <c r="O82" s="53" t="str">
        <f t="shared" si="579"/>
        <v>N/A</v>
      </c>
      <c r="P82" s="53" t="str">
        <f t="shared" si="579"/>
        <v>N/A</v>
      </c>
      <c r="Q82" s="53" t="str">
        <f t="shared" si="579"/>
        <v>N/A</v>
      </c>
      <c r="R82" s="27"/>
    </row>
    <row r="83" spans="1:18" ht="15.75" x14ac:dyDescent="0.25">
      <c r="A83" s="49" t="s">
        <v>43</v>
      </c>
      <c r="B83" s="54" t="str">
        <f>IF(B$49=0,"N/A",IF(B78=0,1,MIN($B82:$C82)/B82))</f>
        <v>N/A</v>
      </c>
      <c r="C83" s="54" t="str">
        <f>IF(C$49=0,"N/A",IF(C78=0,1,MIN($B82:$C82)/C82))</f>
        <v>N/A</v>
      </c>
      <c r="D83" s="53" t="str">
        <f>IF(($B$4+$C$4)=0,"N/A",IF(D$49=0,"N/A",IF(D$49/($B$49+$C$49)&lt;0.02,"N/A",IF(D78=0,1, MIN($D82:$Q82)/D82))))</f>
        <v>N/A</v>
      </c>
      <c r="E83" s="53" t="str">
        <f t="shared" ref="E83" si="580">IF(($B$4+$C$4)=0,"N/A",IF(E$49=0,"N/A",IF(E$49/($B$49+$C$49)&lt;0.02,"N/A",IF(E78=0,1, MIN($D82:$Q82)/E82))))</f>
        <v>N/A</v>
      </c>
      <c r="F83" s="53" t="str">
        <f t="shared" ref="F83" si="581">IF(($B$4+$C$4)=0,"N/A",IF(F$49=0,"N/A",IF(F$49/($B$49+$C$49)&lt;0.02,"N/A",IF(F78=0,1, MIN($D82:$Q82)/F82))))</f>
        <v>N/A</v>
      </c>
      <c r="G83" s="53" t="str">
        <f t="shared" ref="G83" si="582">IF(($B$4+$C$4)=0,"N/A",IF(G$49=0,"N/A",IF(G$49/($B$49+$C$49)&lt;0.02,"N/A",IF(G78=0,1, MIN($D82:$Q82)/G82))))</f>
        <v>N/A</v>
      </c>
      <c r="H83" s="53" t="str">
        <f t="shared" ref="H83" si="583">IF(($B$4+$C$4)=0,"N/A",IF(H$49=0,"N/A",IF(H$49/($B$49+$C$49)&lt;0.02,"N/A",IF(H78=0,1, MIN($D82:$Q82)/H82))))</f>
        <v>N/A</v>
      </c>
      <c r="I83" s="53" t="str">
        <f t="shared" ref="I83" si="584">IF(($B$4+$C$4)=0,"N/A",IF(I$49=0,"N/A",IF(I$49/($B$49+$C$49)&lt;0.02,"N/A",IF(I78=0,1, MIN($D82:$Q82)/I82))))</f>
        <v>N/A</v>
      </c>
      <c r="J83" s="53" t="str">
        <f t="shared" ref="J83" si="585">IF(($B$4+$C$4)=0,"N/A",IF(J$49=0,"N/A",IF(J$49/($B$49+$C$49)&lt;0.02,"N/A",IF(J78=0,1, MIN($D82:$Q82)/J82))))</f>
        <v>N/A</v>
      </c>
      <c r="K83" s="53" t="str">
        <f t="shared" ref="K83" si="586">IF(($B$4+$C$4)=0,"N/A",IF(K$49=0,"N/A",IF(K$49/($B$49+$C$49)&lt;0.02,"N/A",IF(K78=0,1, MIN($D82:$Q82)/K82))))</f>
        <v>N/A</v>
      </c>
      <c r="L83" s="53" t="str">
        <f t="shared" ref="L83" si="587">IF(($B$4+$C$4)=0,"N/A",IF(L$49=0,"N/A",IF(L$49/($B$49+$C$49)&lt;0.02,"N/A",IF(L78=0,1, MIN($D82:$Q82)/L82))))</f>
        <v>N/A</v>
      </c>
      <c r="M83" s="53" t="str">
        <f t="shared" ref="M83" si="588">IF(($B$4+$C$4)=0,"N/A",IF(M$49=0,"N/A",IF(M$49/($B$49+$C$49)&lt;0.02,"N/A",IF(M78=0,1, MIN($D82:$Q82)/M82))))</f>
        <v>N/A</v>
      </c>
      <c r="N83" s="53" t="str">
        <f t="shared" ref="N83" si="589">IF(($B$4+$C$4)=0,"N/A",IF(N$49=0,"N/A",IF(N$49/($B$49+$C$49)&lt;0.02,"N/A",IF(N78=0,1, MIN($D82:$Q82)/N82))))</f>
        <v>N/A</v>
      </c>
      <c r="O83" s="53" t="str">
        <f t="shared" ref="O83" si="590">IF(($B$4+$C$4)=0,"N/A",IF(O$49=0,"N/A",IF(O$49/($B$49+$C$49)&lt;0.02,"N/A",IF(O78=0,1, MIN($D82:$Q82)/O82))))</f>
        <v>N/A</v>
      </c>
      <c r="P83" s="53" t="str">
        <f t="shared" ref="P83" si="591">IF(($B$4+$C$4)=0,"N/A",IF(P$49=0,"N/A",IF(P$49/($B$49+$C$49)&lt;0.02,"N/A",IF(P78=0,1, MIN($D82:$Q82)/P82))))</f>
        <v>N/A</v>
      </c>
      <c r="Q83" s="53" t="str">
        <f t="shared" ref="Q83" si="592">IF(($B$4+$C$4)=0,"N/A",IF(Q$49=0,"N/A",IF(Q$49/($B$49+$C$49)&lt;0.02,"N/A",IF(Q78=0,1, MIN($D82:$Q82)/Q82))))</f>
        <v>N/A</v>
      </c>
      <c r="R83" s="27"/>
    </row>
    <row r="84" spans="1:18" ht="15.75" x14ac:dyDescent="0.25">
      <c r="A84" s="49" t="s">
        <v>18</v>
      </c>
      <c r="B84" s="55" t="str">
        <f>IF(B$49=0,"N/A",IF(AND(B81&lt;0.8,B83&lt;0.8),"Yes","No"))</f>
        <v>N/A</v>
      </c>
      <c r="C84" s="55" t="str">
        <f>IF(C$49=0,"N/A",IF(AND(C81&lt;0.8,C83&lt;0.8),"Yes","No"))</f>
        <v>N/A</v>
      </c>
      <c r="D84" s="55" t="str">
        <f>IF(D$49=0,"N/A",IF(D$49/($B$49+$C$49)&lt;0.02,"N/A",IF(AND(D81&lt;0.8,D83&lt;0.8),"Yes","No")))</f>
        <v>N/A</v>
      </c>
      <c r="E84" s="55" t="str">
        <f t="shared" ref="E84" si="593">IF(E$49=0,"N/A",IF(E$49/($B$49+$C$49)&lt;0.02,"N/A",IF(AND(E81&lt;0.8,E83&lt;0.8),"Yes","No")))</f>
        <v>N/A</v>
      </c>
      <c r="F84" s="55" t="str">
        <f t="shared" ref="F84" si="594">IF(F$49=0,"N/A",IF(F$49/($B$49+$C$49)&lt;0.02,"N/A",IF(AND(F81&lt;0.8,F83&lt;0.8),"Yes","No")))</f>
        <v>N/A</v>
      </c>
      <c r="G84" s="55" t="str">
        <f t="shared" ref="G84" si="595">IF(G$49=0,"N/A",IF(G$49/($B$49+$C$49)&lt;0.02,"N/A",IF(AND(G81&lt;0.8,G83&lt;0.8),"Yes","No")))</f>
        <v>N/A</v>
      </c>
      <c r="H84" s="55" t="str">
        <f t="shared" ref="H84" si="596">IF(H$49=0,"N/A",IF(H$49/($B$49+$C$49)&lt;0.02,"N/A",IF(AND(H81&lt;0.8,H83&lt;0.8),"Yes","No")))</f>
        <v>N/A</v>
      </c>
      <c r="I84" s="55" t="str">
        <f t="shared" ref="I84" si="597">IF(I$49=0,"N/A",IF(I$49/($B$49+$C$49)&lt;0.02,"N/A",IF(AND(I81&lt;0.8,I83&lt;0.8),"Yes","No")))</f>
        <v>N/A</v>
      </c>
      <c r="J84" s="55" t="str">
        <f t="shared" ref="J84" si="598">IF(J$49=0,"N/A",IF(J$49/($B$49+$C$49)&lt;0.02,"N/A",IF(AND(J81&lt;0.8,J83&lt;0.8),"Yes","No")))</f>
        <v>N/A</v>
      </c>
      <c r="K84" s="55" t="str">
        <f t="shared" ref="K84" si="599">IF(K$49=0,"N/A",IF(K$49/($B$49+$C$49)&lt;0.02,"N/A",IF(AND(K81&lt;0.8,K83&lt;0.8),"Yes","No")))</f>
        <v>N/A</v>
      </c>
      <c r="L84" s="55" t="str">
        <f t="shared" ref="L84" si="600">IF(L$49=0,"N/A",IF(L$49/($B$49+$C$49)&lt;0.02,"N/A",IF(AND(L81&lt;0.8,L83&lt;0.8),"Yes","No")))</f>
        <v>N/A</v>
      </c>
      <c r="M84" s="55" t="str">
        <f t="shared" ref="M84" si="601">IF(M$49=0,"N/A",IF(M$49/($B$49+$C$49)&lt;0.02,"N/A",IF(AND(M81&lt;0.8,M83&lt;0.8),"Yes","No")))</f>
        <v>N/A</v>
      </c>
      <c r="N84" s="55" t="str">
        <f t="shared" ref="N84" si="602">IF(N$49=0,"N/A",IF(N$49/($B$49+$C$49)&lt;0.02,"N/A",IF(AND(N81&lt;0.8,N83&lt;0.8),"Yes","No")))</f>
        <v>N/A</v>
      </c>
      <c r="O84" s="55" t="str">
        <f t="shared" ref="O84" si="603">IF(O$49=0,"N/A",IF(O$49/($B$49+$C$49)&lt;0.02,"N/A",IF(AND(O81&lt;0.8,O83&lt;0.8),"Yes","No")))</f>
        <v>N/A</v>
      </c>
      <c r="P84" s="55" t="str">
        <f t="shared" ref="P84" si="604">IF(P$49=0,"N/A",IF(P$49/($B$49+$C$49)&lt;0.02,"N/A",IF(AND(P81&lt;0.8,P83&lt;0.8),"Yes","No")))</f>
        <v>N/A</v>
      </c>
      <c r="Q84" s="55" t="str">
        <f t="shared" ref="Q84" si="605">IF(Q$49=0,"N/A",IF(Q$49/($B$49+$C$49)&lt;0.02,"N/A",IF(AND(Q81&lt;0.8,Q83&lt;0.8),"Yes","No")))</f>
        <v>N/A</v>
      </c>
      <c r="R84" s="27"/>
    </row>
    <row r="85" spans="1:18" ht="15.75" x14ac:dyDescent="0.25">
      <c r="A85" s="68" t="s">
        <v>51</v>
      </c>
      <c r="B85" s="32">
        <f>D85+F85+H85+J85+L85+N85+P85</f>
        <v>0</v>
      </c>
      <c r="C85" s="32">
        <f>E85+G85+I85+K85+M85+O85+Q85</f>
        <v>0</v>
      </c>
      <c r="D85" s="15"/>
      <c r="E85" s="15"/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26" t="s">
        <v>10</v>
      </c>
    </row>
    <row r="86" spans="1:18" ht="15.75" hidden="1" x14ac:dyDescent="0.25">
      <c r="A86" s="37" t="s">
        <v>49</v>
      </c>
      <c r="B86" s="32">
        <f>B$49-B85</f>
        <v>0</v>
      </c>
      <c r="C86" s="32">
        <f>C$49-C85</f>
        <v>0</v>
      </c>
      <c r="D86" s="32">
        <f>D$49-D85</f>
        <v>0</v>
      </c>
      <c r="E86" s="32">
        <f t="shared" ref="E86" si="606">E$49-E85</f>
        <v>0</v>
      </c>
      <c r="F86" s="32">
        <f t="shared" ref="F86" si="607">F$49-F85</f>
        <v>0</v>
      </c>
      <c r="G86" s="32">
        <f t="shared" ref="G86" si="608">G$49-G85</f>
        <v>0</v>
      </c>
      <c r="H86" s="32">
        <f t="shared" ref="H86" si="609">H$49-H85</f>
        <v>0</v>
      </c>
      <c r="I86" s="32">
        <f t="shared" ref="I86" si="610">I$49-I85</f>
        <v>0</v>
      </c>
      <c r="J86" s="32">
        <f t="shared" ref="J86" si="611">J$49-J85</f>
        <v>0</v>
      </c>
      <c r="K86" s="32">
        <f t="shared" ref="K86" si="612">K$49-K85</f>
        <v>0</v>
      </c>
      <c r="L86" s="32">
        <f t="shared" ref="L86" si="613">L$49-L85</f>
        <v>0</v>
      </c>
      <c r="M86" s="32">
        <f t="shared" ref="M86" si="614">M$49-M85</f>
        <v>0</v>
      </c>
      <c r="N86" s="32">
        <f t="shared" ref="N86" si="615">N$49-N85</f>
        <v>0</v>
      </c>
      <c r="O86" s="32">
        <f t="shared" ref="O86" si="616">O$49-O85</f>
        <v>0</v>
      </c>
      <c r="P86" s="32">
        <f t="shared" ref="P86" si="617">P$49-P85</f>
        <v>0</v>
      </c>
      <c r="Q86" s="32">
        <f t="shared" ref="Q86" si="618">Q$49-Q85</f>
        <v>0</v>
      </c>
      <c r="R86" s="27"/>
    </row>
    <row r="87" spans="1:18" ht="15.75" hidden="1" x14ac:dyDescent="0.25">
      <c r="A87" s="37" t="s">
        <v>50</v>
      </c>
      <c r="B87" s="32">
        <f>IF(B86&lt;&gt;0,B86/B$49,0)</f>
        <v>0</v>
      </c>
      <c r="C87" s="32">
        <f>IF(C86&lt;&gt;0,C86/C$49,0)</f>
        <v>0</v>
      </c>
      <c r="D87" s="53" t="e">
        <f>IF(D$49/($B$49+$C$49)&lt;0.02,"N/A",IF(D86&lt;&gt;0,D86/D$49,0))</f>
        <v>#DIV/0!</v>
      </c>
      <c r="E87" s="53" t="e">
        <f t="shared" ref="E87" si="619">IF(E$49/($B$49+$C$49)&lt;0.02,"N/A",IF(E86&lt;&gt;0,E86/E$49,0))</f>
        <v>#DIV/0!</v>
      </c>
      <c r="F87" s="53" t="e">
        <f t="shared" ref="F87" si="620">IF(F$49/($B$49+$C$49)&lt;0.02,"N/A",IF(F86&lt;&gt;0,F86/F$49,0))</f>
        <v>#DIV/0!</v>
      </c>
      <c r="G87" s="53" t="e">
        <f t="shared" ref="G87" si="621">IF(G$49/($B$49+$C$49)&lt;0.02,"N/A",IF(G86&lt;&gt;0,G86/G$49,0))</f>
        <v>#DIV/0!</v>
      </c>
      <c r="H87" s="53" t="e">
        <f t="shared" ref="H87" si="622">IF(H$49/($B$49+$C$49)&lt;0.02,"N/A",IF(H86&lt;&gt;0,H86/H$49,0))</f>
        <v>#DIV/0!</v>
      </c>
      <c r="I87" s="53" t="e">
        <f t="shared" ref="I87" si="623">IF(I$49/($B$49+$C$49)&lt;0.02,"N/A",IF(I86&lt;&gt;0,I86/I$49,0))</f>
        <v>#DIV/0!</v>
      </c>
      <c r="J87" s="53" t="e">
        <f t="shared" ref="J87" si="624">IF(J$49/($B$49+$C$49)&lt;0.02,"N/A",IF(J86&lt;&gt;0,J86/J$49,0))</f>
        <v>#DIV/0!</v>
      </c>
      <c r="K87" s="53" t="e">
        <f t="shared" ref="K87" si="625">IF(K$49/($B$49+$C$49)&lt;0.02,"N/A",IF(K86&lt;&gt;0,K86/K$49,0))</f>
        <v>#DIV/0!</v>
      </c>
      <c r="L87" s="53" t="e">
        <f t="shared" ref="L87" si="626">IF(L$49/($B$49+$C$49)&lt;0.02,"N/A",IF(L86&lt;&gt;0,L86/L$49,0))</f>
        <v>#DIV/0!</v>
      </c>
      <c r="M87" s="53" t="e">
        <f t="shared" ref="M87" si="627">IF(M$49/($B$49+$C$49)&lt;0.02,"N/A",IF(M86&lt;&gt;0,M86/M$49,0))</f>
        <v>#DIV/0!</v>
      </c>
      <c r="N87" s="53" t="e">
        <f t="shared" ref="N87" si="628">IF(N$49/($B$49+$C$49)&lt;0.02,"N/A",IF(N86&lt;&gt;0,N86/N$49,0))</f>
        <v>#DIV/0!</v>
      </c>
      <c r="O87" s="53" t="e">
        <f t="shared" ref="O87" si="629">IF(O$49/($B$49+$C$49)&lt;0.02,"N/A",IF(O86&lt;&gt;0,O86/O$49,0))</f>
        <v>#DIV/0!</v>
      </c>
      <c r="P87" s="53" t="e">
        <f t="shared" ref="P87" si="630">IF(P$49/($B$49+$C$49)&lt;0.02,"N/A",IF(P86&lt;&gt;0,P86/P$49,0))</f>
        <v>#DIV/0!</v>
      </c>
      <c r="Q87" s="53" t="e">
        <f t="shared" ref="Q87" si="631">IF(Q$49/($B$49+$C$49)&lt;0.02,"N/A",IF(Q86&lt;&gt;0,Q86/Q$49,0))</f>
        <v>#DIV/0!</v>
      </c>
      <c r="R87" s="27"/>
    </row>
    <row r="88" spans="1:18" ht="15.75" hidden="1" x14ac:dyDescent="0.25">
      <c r="A88" s="37" t="s">
        <v>17</v>
      </c>
      <c r="B88" s="54" t="str">
        <f>IF(B$49=0,"N/A",IF(B87=0,"N/A",B87/MAX($B87:$C87)))</f>
        <v>N/A</v>
      </c>
      <c r="C88" s="54" t="str">
        <f>IF(C$4=0,"N/A",IF(C87=0,"N/A",C87/MAX($B87:$C87)))</f>
        <v>N/A</v>
      </c>
      <c r="D88" s="53" t="str">
        <f>IF(($B86+$C86)=0,"N/A",IF(D$49=0,"N/A",IF(D$49/($B$49+$C$49)&lt;0.02,"N/A",D87/MAX($D87:$Q87))))</f>
        <v>N/A</v>
      </c>
      <c r="E88" s="53" t="str">
        <f t="shared" ref="E88" si="632">IF(($B86+$C86)=0,"N/A",IF(E$49=0,"N/A",IF(E$49/($B$49+$C$49)&lt;0.02,"N/A",E87/MAX($D87:$Q87))))</f>
        <v>N/A</v>
      </c>
      <c r="F88" s="53" t="str">
        <f t="shared" ref="F88" si="633">IF(($B86+$C86)=0,"N/A",IF(F$49=0,"N/A",IF(F$49/($B$49+$C$49)&lt;0.02,"N/A",F87/MAX($D87:$Q87))))</f>
        <v>N/A</v>
      </c>
      <c r="G88" s="53" t="str">
        <f t="shared" ref="G88" si="634">IF(($B86+$C86)=0,"N/A",IF(G$49=0,"N/A",IF(G$49/($B$49+$C$49)&lt;0.02,"N/A",G87/MAX($D87:$Q87))))</f>
        <v>N/A</v>
      </c>
      <c r="H88" s="53" t="str">
        <f t="shared" ref="H88" si="635">IF(($B86+$C86)=0,"N/A",IF(H$49=0,"N/A",IF(H$49/($B$49+$C$49)&lt;0.02,"N/A",H87/MAX($D87:$Q87))))</f>
        <v>N/A</v>
      </c>
      <c r="I88" s="53" t="str">
        <f t="shared" ref="I88" si="636">IF(($B86+$C86)=0,"N/A",IF(I$49=0,"N/A",IF(I$49/($B$49+$C$49)&lt;0.02,"N/A",I87/MAX($D87:$Q87))))</f>
        <v>N/A</v>
      </c>
      <c r="J88" s="53" t="str">
        <f t="shared" ref="J88" si="637">IF(($B86+$C86)=0,"N/A",IF(J$49=0,"N/A",IF(J$49/($B$49+$C$49)&lt;0.02,"N/A",J87/MAX($D87:$Q87))))</f>
        <v>N/A</v>
      </c>
      <c r="K88" s="53" t="str">
        <f t="shared" ref="K88" si="638">IF(($B86+$C86)=0,"N/A",IF(K$49=0,"N/A",IF(K$49/($B$49+$C$49)&lt;0.02,"N/A",K87/MAX($D87:$Q87))))</f>
        <v>N/A</v>
      </c>
      <c r="L88" s="53" t="str">
        <f t="shared" ref="L88" si="639">IF(($B86+$C86)=0,"N/A",IF(L$49=0,"N/A",IF(L$49/($B$49+$C$49)&lt;0.02,"N/A",L87/MAX($D87:$Q87))))</f>
        <v>N/A</v>
      </c>
      <c r="M88" s="53" t="str">
        <f t="shared" ref="M88" si="640">IF(($B86+$C86)=0,"N/A",IF(M$49=0,"N/A",IF(M$49/($B$49+$C$49)&lt;0.02,"N/A",M87/MAX($D87:$Q87))))</f>
        <v>N/A</v>
      </c>
      <c r="N88" s="53" t="str">
        <f t="shared" ref="N88" si="641">IF(($B86+$C86)=0,"N/A",IF(N$49=0,"N/A",IF(N$49/($B$49+$C$49)&lt;0.02,"N/A",N87/MAX($D87:$Q87))))</f>
        <v>N/A</v>
      </c>
      <c r="O88" s="53" t="str">
        <f t="shared" ref="O88" si="642">IF(($B86+$C86)=0,"N/A",IF(O$49=0,"N/A",IF(O$49/($B$49+$C$49)&lt;0.02,"N/A",O87/MAX($D87:$Q87))))</f>
        <v>N/A</v>
      </c>
      <c r="P88" s="53" t="str">
        <f t="shared" ref="P88" si="643">IF(($B86+$C86)=0,"N/A",IF(P$49=0,"N/A",IF(P$49/($B$49+$C$49)&lt;0.02,"N/A",P87/MAX($D87:$Q87))))</f>
        <v>N/A</v>
      </c>
      <c r="Q88" s="53" t="str">
        <f t="shared" ref="Q88" si="644">IF(($B86+$C86)=0,"N/A",IF(Q$49=0,"N/A",IF(Q$49/($B$49+$C$49)&lt;0.02,"N/A",Q87/MAX($D87:$Q87))))</f>
        <v>N/A</v>
      </c>
      <c r="R88" s="27"/>
    </row>
    <row r="89" spans="1:18" ht="15.75" x14ac:dyDescent="0.25">
      <c r="A89" s="49" t="s">
        <v>52</v>
      </c>
      <c r="B89" s="53" t="str">
        <f>IF(B$49=0,"N/A",IF(B84&lt;&gt;0,B85/B$49,0))</f>
        <v>N/A</v>
      </c>
      <c r="C89" s="53" t="str">
        <f>IF(C$49=0,"N/A",IF(C84&lt;&gt;0,C85/C$49,0))</f>
        <v>N/A</v>
      </c>
      <c r="D89" s="53" t="str">
        <f>IF(D$49=0,"N/A",IF(D$49/($B$49+$C$49)&lt;0.02,"N/A",IF(D85&lt;&gt;0,D85/D$49,0)))</f>
        <v>N/A</v>
      </c>
      <c r="E89" s="53" t="str">
        <f t="shared" ref="E89:Q89" si="645">IF(E$49=0,"N/A",IF(E$49/($B$49+$C$49)&lt;0.02,"N/A",IF(E85&lt;&gt;0,E85/E$49,0)))</f>
        <v>N/A</v>
      </c>
      <c r="F89" s="53" t="str">
        <f t="shared" si="645"/>
        <v>N/A</v>
      </c>
      <c r="G89" s="53" t="str">
        <f t="shared" si="645"/>
        <v>N/A</v>
      </c>
      <c r="H89" s="53" t="str">
        <f t="shared" si="645"/>
        <v>N/A</v>
      </c>
      <c r="I89" s="53" t="str">
        <f t="shared" si="645"/>
        <v>N/A</v>
      </c>
      <c r="J89" s="53" t="str">
        <f t="shared" si="645"/>
        <v>N/A</v>
      </c>
      <c r="K89" s="53" t="str">
        <f t="shared" si="645"/>
        <v>N/A</v>
      </c>
      <c r="L89" s="53" t="str">
        <f t="shared" si="645"/>
        <v>N/A</v>
      </c>
      <c r="M89" s="53" t="str">
        <f t="shared" si="645"/>
        <v>N/A</v>
      </c>
      <c r="N89" s="53" t="str">
        <f t="shared" si="645"/>
        <v>N/A</v>
      </c>
      <c r="O89" s="53" t="str">
        <f t="shared" si="645"/>
        <v>N/A</v>
      </c>
      <c r="P89" s="53" t="str">
        <f t="shared" si="645"/>
        <v>N/A</v>
      </c>
      <c r="Q89" s="53" t="str">
        <f t="shared" si="645"/>
        <v>N/A</v>
      </c>
      <c r="R89" s="27"/>
    </row>
    <row r="90" spans="1:18" ht="15.75" x14ac:dyDescent="0.25">
      <c r="A90" s="49" t="s">
        <v>43</v>
      </c>
      <c r="B90" s="54" t="str">
        <f>IF(B$49=0,"N/A",IF(B85=0,1,MIN($B89:$C89)/B89))</f>
        <v>N/A</v>
      </c>
      <c r="C90" s="54" t="str">
        <f>IF(C$49=0,"N/A",IF(C85=0,1,MIN($B89:$C89)/C89))</f>
        <v>N/A</v>
      </c>
      <c r="D90" s="53" t="str">
        <f>IF(($B$4+$C$4)=0,"N/A",IF(D$49=0,"N/A",IF(D$49/($B$49+$C$49)&lt;0.02,"N/A",IF(D85=0,1, MIN($D89:$Q89)/D89))))</f>
        <v>N/A</v>
      </c>
      <c r="E90" s="53" t="str">
        <f t="shared" ref="E90" si="646">IF(($B$4+$C$4)=0,"N/A",IF(E$49=0,"N/A",IF(E$49/($B$49+$C$49)&lt;0.02,"N/A",IF(E85=0,1, MIN($D89:$Q89)/E89))))</f>
        <v>N/A</v>
      </c>
      <c r="F90" s="53" t="str">
        <f t="shared" ref="F90" si="647">IF(($B$4+$C$4)=0,"N/A",IF(F$49=0,"N/A",IF(F$49/($B$49+$C$49)&lt;0.02,"N/A",IF(F85=0,1, MIN($D89:$Q89)/F89))))</f>
        <v>N/A</v>
      </c>
      <c r="G90" s="53" t="str">
        <f t="shared" ref="G90" si="648">IF(($B$4+$C$4)=0,"N/A",IF(G$49=0,"N/A",IF(G$49/($B$49+$C$49)&lt;0.02,"N/A",IF(G85=0,1, MIN($D89:$Q89)/G89))))</f>
        <v>N/A</v>
      </c>
      <c r="H90" s="53" t="str">
        <f t="shared" ref="H90" si="649">IF(($B$4+$C$4)=0,"N/A",IF(H$49=0,"N/A",IF(H$49/($B$49+$C$49)&lt;0.02,"N/A",IF(H85=0,1, MIN($D89:$Q89)/H89))))</f>
        <v>N/A</v>
      </c>
      <c r="I90" s="53" t="str">
        <f t="shared" ref="I90" si="650">IF(($B$4+$C$4)=0,"N/A",IF(I$49=0,"N/A",IF(I$49/($B$49+$C$49)&lt;0.02,"N/A",IF(I85=0,1, MIN($D89:$Q89)/I89))))</f>
        <v>N/A</v>
      </c>
      <c r="J90" s="53" t="str">
        <f t="shared" ref="J90" si="651">IF(($B$4+$C$4)=0,"N/A",IF(J$49=0,"N/A",IF(J$49/($B$49+$C$49)&lt;0.02,"N/A",IF(J85=0,1, MIN($D89:$Q89)/J89))))</f>
        <v>N/A</v>
      </c>
      <c r="K90" s="53" t="str">
        <f t="shared" ref="K90" si="652">IF(($B$4+$C$4)=0,"N/A",IF(K$49=0,"N/A",IF(K$49/($B$49+$C$49)&lt;0.02,"N/A",IF(K85=0,1, MIN($D89:$Q89)/K89))))</f>
        <v>N/A</v>
      </c>
      <c r="L90" s="53" t="str">
        <f t="shared" ref="L90" si="653">IF(($B$4+$C$4)=0,"N/A",IF(L$49=0,"N/A",IF(L$49/($B$49+$C$49)&lt;0.02,"N/A",IF(L85=0,1, MIN($D89:$Q89)/L89))))</f>
        <v>N/A</v>
      </c>
      <c r="M90" s="53" t="str">
        <f t="shared" ref="M90" si="654">IF(($B$4+$C$4)=0,"N/A",IF(M$49=0,"N/A",IF(M$49/($B$49+$C$49)&lt;0.02,"N/A",IF(M85=0,1, MIN($D89:$Q89)/M89))))</f>
        <v>N/A</v>
      </c>
      <c r="N90" s="53" t="str">
        <f t="shared" ref="N90" si="655">IF(($B$4+$C$4)=0,"N/A",IF(N$49=0,"N/A",IF(N$49/($B$49+$C$49)&lt;0.02,"N/A",IF(N85=0,1, MIN($D89:$Q89)/N89))))</f>
        <v>N/A</v>
      </c>
      <c r="O90" s="53" t="str">
        <f t="shared" ref="O90" si="656">IF(($B$4+$C$4)=0,"N/A",IF(O$49=0,"N/A",IF(O$49/($B$49+$C$49)&lt;0.02,"N/A",IF(O85=0,1, MIN($D89:$Q89)/O89))))</f>
        <v>N/A</v>
      </c>
      <c r="P90" s="53" t="str">
        <f t="shared" ref="P90" si="657">IF(($B$4+$C$4)=0,"N/A",IF(P$49=0,"N/A",IF(P$49/($B$49+$C$49)&lt;0.02,"N/A",IF(P85=0,1, MIN($D89:$Q89)/P89))))</f>
        <v>N/A</v>
      </c>
      <c r="Q90" s="53" t="str">
        <f t="shared" ref="Q90" si="658">IF(($B$4+$C$4)=0,"N/A",IF(Q$49=0,"N/A",IF(Q$49/($B$49+$C$49)&lt;0.02,"N/A",IF(Q85=0,1, MIN($D89:$Q89)/Q89))))</f>
        <v>N/A</v>
      </c>
      <c r="R90" s="27"/>
    </row>
    <row r="91" spans="1:18" ht="15.75" x14ac:dyDescent="0.25">
      <c r="A91" s="49" t="s">
        <v>18</v>
      </c>
      <c r="B91" s="55" t="str">
        <f>IF(B$49=0,"N/A",IF(AND(B88&lt;0.8,B90&lt;0.8),"Yes","No"))</f>
        <v>N/A</v>
      </c>
      <c r="C91" s="55" t="str">
        <f>IF(C$49=0,"N/A",IF(AND(C88&lt;0.8,C90&lt;0.8),"Yes","No"))</f>
        <v>N/A</v>
      </c>
      <c r="D91" s="55" t="str">
        <f>IF(D$49=0,"N/A",IF(D$49/($B$49+$C$49)&lt;0.02,"N/A",IF(AND(D88&lt;0.8,D90&lt;0.8),"Yes","No")))</f>
        <v>N/A</v>
      </c>
      <c r="E91" s="55" t="str">
        <f t="shared" ref="E91" si="659">IF(E$49=0,"N/A",IF(E$49/($B$49+$C$49)&lt;0.02,"N/A",IF(AND(E88&lt;0.8,E90&lt;0.8),"Yes","No")))</f>
        <v>N/A</v>
      </c>
      <c r="F91" s="55" t="str">
        <f t="shared" ref="F91" si="660">IF(F$49=0,"N/A",IF(F$49/($B$49+$C$49)&lt;0.02,"N/A",IF(AND(F88&lt;0.8,F90&lt;0.8),"Yes","No")))</f>
        <v>N/A</v>
      </c>
      <c r="G91" s="55" t="str">
        <f t="shared" ref="G91" si="661">IF(G$49=0,"N/A",IF(G$49/($B$49+$C$49)&lt;0.02,"N/A",IF(AND(G88&lt;0.8,G90&lt;0.8),"Yes","No")))</f>
        <v>N/A</v>
      </c>
      <c r="H91" s="55" t="str">
        <f t="shared" ref="H91" si="662">IF(H$49=0,"N/A",IF(H$49/($B$49+$C$49)&lt;0.02,"N/A",IF(AND(H88&lt;0.8,H90&lt;0.8),"Yes","No")))</f>
        <v>N/A</v>
      </c>
      <c r="I91" s="55" t="str">
        <f t="shared" ref="I91" si="663">IF(I$49=0,"N/A",IF(I$49/($B$49+$C$49)&lt;0.02,"N/A",IF(AND(I88&lt;0.8,I90&lt;0.8),"Yes","No")))</f>
        <v>N/A</v>
      </c>
      <c r="J91" s="55" t="str">
        <f t="shared" ref="J91" si="664">IF(J$49=0,"N/A",IF(J$49/($B$49+$C$49)&lt;0.02,"N/A",IF(AND(J88&lt;0.8,J90&lt;0.8),"Yes","No")))</f>
        <v>N/A</v>
      </c>
      <c r="K91" s="55" t="str">
        <f t="shared" ref="K91" si="665">IF(K$49=0,"N/A",IF(K$49/($B$49+$C$49)&lt;0.02,"N/A",IF(AND(K88&lt;0.8,K90&lt;0.8),"Yes","No")))</f>
        <v>N/A</v>
      </c>
      <c r="L91" s="55" t="str">
        <f t="shared" ref="L91" si="666">IF(L$49=0,"N/A",IF(L$49/($B$49+$C$49)&lt;0.02,"N/A",IF(AND(L88&lt;0.8,L90&lt;0.8),"Yes","No")))</f>
        <v>N/A</v>
      </c>
      <c r="M91" s="55" t="str">
        <f t="shared" ref="M91" si="667">IF(M$49=0,"N/A",IF(M$49/($B$49+$C$49)&lt;0.02,"N/A",IF(AND(M88&lt;0.8,M90&lt;0.8),"Yes","No")))</f>
        <v>N/A</v>
      </c>
      <c r="N91" s="55" t="str">
        <f t="shared" ref="N91" si="668">IF(N$49=0,"N/A",IF(N$49/($B$49+$C$49)&lt;0.02,"N/A",IF(AND(N88&lt;0.8,N90&lt;0.8),"Yes","No")))</f>
        <v>N/A</v>
      </c>
      <c r="O91" s="55" t="str">
        <f t="shared" ref="O91" si="669">IF(O$49=0,"N/A",IF(O$49/($B$49+$C$49)&lt;0.02,"N/A",IF(AND(O88&lt;0.8,O90&lt;0.8),"Yes","No")))</f>
        <v>N/A</v>
      </c>
      <c r="P91" s="55" t="str">
        <f t="shared" ref="P91" si="670">IF(P$49=0,"N/A",IF(P$49/($B$49+$C$49)&lt;0.02,"N/A",IF(AND(P88&lt;0.8,P90&lt;0.8),"Yes","No")))</f>
        <v>N/A</v>
      </c>
      <c r="Q91" s="55" t="str">
        <f t="shared" ref="Q91" si="671">IF(Q$49=0,"N/A",IF(Q$49/($B$49+$C$49)&lt;0.02,"N/A",IF(AND(Q88&lt;0.8,Q90&lt;0.8),"Yes","No")))</f>
        <v>N/A</v>
      </c>
      <c r="R91" s="27"/>
    </row>
    <row r="92" spans="1:18" ht="15" x14ac:dyDescent="0.2">
      <c r="A92" s="12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7"/>
      <c r="R92" s="1"/>
    </row>
    <row r="93" spans="1:18" ht="15.75" x14ac:dyDescent="0.25">
      <c r="A93" s="47" t="s">
        <v>26</v>
      </c>
      <c r="B93" s="9"/>
      <c r="C93" s="9"/>
      <c r="D93" s="9"/>
      <c r="E93" s="41"/>
      <c r="F93" s="41"/>
      <c r="G93" s="41"/>
      <c r="H93" s="41"/>
      <c r="I93" s="41"/>
      <c r="J93" s="41"/>
      <c r="K93" s="42"/>
      <c r="L93" s="41"/>
      <c r="M93" s="41"/>
      <c r="N93" s="41"/>
      <c r="O93" s="41"/>
      <c r="P93" s="41"/>
      <c r="Q93" s="41"/>
      <c r="R93" s="1"/>
    </row>
    <row r="94" spans="1:18" ht="15.75" x14ac:dyDescent="0.25">
      <c r="A94" s="37" t="s">
        <v>8</v>
      </c>
      <c r="B94" s="32">
        <f>D94+F94+H94+J94+L94+N94+P94</f>
        <v>0</v>
      </c>
      <c r="C94" s="32">
        <f>E94+G94+I94+K94+M94+O94+Q94</f>
        <v>0</v>
      </c>
      <c r="D94" s="15"/>
      <c r="E94" s="15"/>
      <c r="F94" s="15"/>
      <c r="G94" s="15"/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26" t="s">
        <v>10</v>
      </c>
    </row>
    <row r="95" spans="1:18" ht="15.75" x14ac:dyDescent="0.25">
      <c r="A95" s="67" t="s">
        <v>51</v>
      </c>
      <c r="B95" s="32">
        <f>D95+F95+H95+J95+L95+N95+P95</f>
        <v>0</v>
      </c>
      <c r="C95" s="32">
        <f>E95+G95+I95+K95+M95+O95+Q95</f>
        <v>0</v>
      </c>
      <c r="D95" s="15"/>
      <c r="E95" s="15"/>
      <c r="F95" s="15">
        <v>0</v>
      </c>
      <c r="G95" s="15"/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26" t="s">
        <v>10</v>
      </c>
    </row>
    <row r="96" spans="1:18" ht="15.75" hidden="1" x14ac:dyDescent="0.25">
      <c r="A96" s="37" t="s">
        <v>49</v>
      </c>
      <c r="B96" s="32">
        <f>B$94-B95</f>
        <v>0</v>
      </c>
      <c r="C96" s="32">
        <f>C$94-C95</f>
        <v>0</v>
      </c>
      <c r="D96" s="32">
        <f>D$94-D95</f>
        <v>0</v>
      </c>
      <c r="E96" s="32">
        <f t="shared" ref="E96:Q96" si="672">E$94-E95</f>
        <v>0</v>
      </c>
      <c r="F96" s="32">
        <f t="shared" si="672"/>
        <v>0</v>
      </c>
      <c r="G96" s="32">
        <f t="shared" si="672"/>
        <v>0</v>
      </c>
      <c r="H96" s="32">
        <f t="shared" si="672"/>
        <v>0</v>
      </c>
      <c r="I96" s="32">
        <f t="shared" si="672"/>
        <v>0</v>
      </c>
      <c r="J96" s="32">
        <f t="shared" si="672"/>
        <v>0</v>
      </c>
      <c r="K96" s="32">
        <f t="shared" si="672"/>
        <v>0</v>
      </c>
      <c r="L96" s="32">
        <f t="shared" si="672"/>
        <v>0</v>
      </c>
      <c r="M96" s="32">
        <f t="shared" si="672"/>
        <v>0</v>
      </c>
      <c r="N96" s="32">
        <f t="shared" si="672"/>
        <v>0</v>
      </c>
      <c r="O96" s="32">
        <f t="shared" si="672"/>
        <v>0</v>
      </c>
      <c r="P96" s="32">
        <f t="shared" si="672"/>
        <v>0</v>
      </c>
      <c r="Q96" s="32">
        <f t="shared" si="672"/>
        <v>0</v>
      </c>
      <c r="R96" s="26"/>
    </row>
    <row r="97" spans="1:18" ht="15.75" hidden="1" x14ac:dyDescent="0.25">
      <c r="A97" s="37" t="s">
        <v>50</v>
      </c>
      <c r="B97" s="32">
        <f>IF(B96&lt;&gt;0,B96/B$94,0)</f>
        <v>0</v>
      </c>
      <c r="C97" s="32">
        <f>IF(C96&lt;&gt;0,C96/C$94,0)</f>
        <v>0</v>
      </c>
      <c r="D97" s="53" t="e">
        <f>IF(D$94/($B$94+$C$94)&lt;0.02,"N/A",IF(D96&lt;&gt;0,D96/D$94,0))</f>
        <v>#DIV/0!</v>
      </c>
      <c r="E97" s="53" t="e">
        <f t="shared" ref="E97:Q97" si="673">IF(E$94/($B$94+$C$94)&lt;0.02,"N/A",IF(E96&lt;&gt;0,E96/E$94,0))</f>
        <v>#DIV/0!</v>
      </c>
      <c r="F97" s="53" t="e">
        <f t="shared" si="673"/>
        <v>#DIV/0!</v>
      </c>
      <c r="G97" s="53" t="e">
        <f t="shared" si="673"/>
        <v>#DIV/0!</v>
      </c>
      <c r="H97" s="53" t="e">
        <f t="shared" si="673"/>
        <v>#DIV/0!</v>
      </c>
      <c r="I97" s="53" t="e">
        <f t="shared" si="673"/>
        <v>#DIV/0!</v>
      </c>
      <c r="J97" s="53" t="e">
        <f t="shared" si="673"/>
        <v>#DIV/0!</v>
      </c>
      <c r="K97" s="53" t="e">
        <f t="shared" si="673"/>
        <v>#DIV/0!</v>
      </c>
      <c r="L97" s="53" t="e">
        <f t="shared" si="673"/>
        <v>#DIV/0!</v>
      </c>
      <c r="M97" s="53" t="e">
        <f t="shared" si="673"/>
        <v>#DIV/0!</v>
      </c>
      <c r="N97" s="53" t="e">
        <f t="shared" si="673"/>
        <v>#DIV/0!</v>
      </c>
      <c r="O97" s="53" t="e">
        <f t="shared" si="673"/>
        <v>#DIV/0!</v>
      </c>
      <c r="P97" s="53" t="e">
        <f t="shared" si="673"/>
        <v>#DIV/0!</v>
      </c>
      <c r="Q97" s="53" t="e">
        <f t="shared" si="673"/>
        <v>#DIV/0!</v>
      </c>
      <c r="R97" s="26"/>
    </row>
    <row r="98" spans="1:18" ht="15.75" hidden="1" x14ac:dyDescent="0.25">
      <c r="A98" s="37" t="s">
        <v>17</v>
      </c>
      <c r="B98" s="54" t="str">
        <f>IF(B$94=0,"N/A",IF(B97=0,"N/A",B97/MAX($B97:$C97)))</f>
        <v>N/A</v>
      </c>
      <c r="C98" s="54" t="str">
        <f>IF(C$94=0,"N/A",IF(C97=0,"N/A",C97/MAX($B97:$C97)))</f>
        <v>N/A</v>
      </c>
      <c r="D98" s="53" t="str">
        <f>IF(($B96+$C96)=0,"N/A",IF(D$94=0,"N/A",IF(D$94/($B$94+$C$94)&lt;0.02,"N/A",D97/MAX($D97:$Q97))))</f>
        <v>N/A</v>
      </c>
      <c r="E98" s="53" t="str">
        <f t="shared" ref="E98:Q98" si="674">IF(($B96+$C96)=0,"N/A",IF(E$94=0,"N/A",IF(E$94/($B$94+$C$94)&lt;0.02,"N/A",E97/MAX($D97:$Q97))))</f>
        <v>N/A</v>
      </c>
      <c r="F98" s="53" t="str">
        <f t="shared" si="674"/>
        <v>N/A</v>
      </c>
      <c r="G98" s="53" t="str">
        <f t="shared" si="674"/>
        <v>N/A</v>
      </c>
      <c r="H98" s="53" t="str">
        <f t="shared" si="674"/>
        <v>N/A</v>
      </c>
      <c r="I98" s="53" t="str">
        <f t="shared" si="674"/>
        <v>N/A</v>
      </c>
      <c r="J98" s="53" t="str">
        <f t="shared" si="674"/>
        <v>N/A</v>
      </c>
      <c r="K98" s="53" t="str">
        <f t="shared" si="674"/>
        <v>N/A</v>
      </c>
      <c r="L98" s="53" t="str">
        <f t="shared" si="674"/>
        <v>N/A</v>
      </c>
      <c r="M98" s="53" t="str">
        <f t="shared" si="674"/>
        <v>N/A</v>
      </c>
      <c r="N98" s="53" t="str">
        <f t="shared" si="674"/>
        <v>N/A</v>
      </c>
      <c r="O98" s="53" t="str">
        <f t="shared" si="674"/>
        <v>N/A</v>
      </c>
      <c r="P98" s="53" t="str">
        <f t="shared" si="674"/>
        <v>N/A</v>
      </c>
      <c r="Q98" s="53" t="str">
        <f t="shared" si="674"/>
        <v>N/A</v>
      </c>
      <c r="R98" s="26"/>
    </row>
    <row r="99" spans="1:18" ht="15" x14ac:dyDescent="0.2">
      <c r="A99" s="49" t="s">
        <v>52</v>
      </c>
      <c r="B99" s="53" t="str">
        <f>IF(B$94=0,"N/A",IF(B94&lt;&gt;0,B95/B$49,0))</f>
        <v>N/A</v>
      </c>
      <c r="C99" s="53" t="str">
        <f>IF(C$94=0,"N/A",IF(C94&lt;&gt;0,C95/C$49,0))</f>
        <v>N/A</v>
      </c>
      <c r="D99" s="53" t="str">
        <f>IF(D$94=0,"N/A",IF(D$94/($B$94+$C$94)&lt;0.02,"N/A",IF(D95&lt;&gt;0,D95/D$94,0)))</f>
        <v>N/A</v>
      </c>
      <c r="E99" s="53" t="str">
        <f t="shared" ref="E99:Q99" si="675">IF(E$94=0,"N/A",IF(E$94/($B$94+$C$94)&lt;0.02,"N/A",IF(E95&lt;&gt;0,E95/E$94,0)))</f>
        <v>N/A</v>
      </c>
      <c r="F99" s="53" t="str">
        <f t="shared" si="675"/>
        <v>N/A</v>
      </c>
      <c r="G99" s="53" t="str">
        <f t="shared" si="675"/>
        <v>N/A</v>
      </c>
      <c r="H99" s="53" t="str">
        <f t="shared" si="675"/>
        <v>N/A</v>
      </c>
      <c r="I99" s="53" t="str">
        <f t="shared" si="675"/>
        <v>N/A</v>
      </c>
      <c r="J99" s="53" t="str">
        <f t="shared" si="675"/>
        <v>N/A</v>
      </c>
      <c r="K99" s="53" t="str">
        <f t="shared" si="675"/>
        <v>N/A</v>
      </c>
      <c r="L99" s="53" t="str">
        <f t="shared" si="675"/>
        <v>N/A</v>
      </c>
      <c r="M99" s="53" t="str">
        <f t="shared" si="675"/>
        <v>N/A</v>
      </c>
      <c r="N99" s="53" t="str">
        <f t="shared" si="675"/>
        <v>N/A</v>
      </c>
      <c r="O99" s="53" t="str">
        <f t="shared" si="675"/>
        <v>N/A</v>
      </c>
      <c r="P99" s="53" t="str">
        <f t="shared" si="675"/>
        <v>N/A</v>
      </c>
      <c r="Q99" s="53" t="str">
        <f t="shared" si="675"/>
        <v>N/A</v>
      </c>
      <c r="R99" s="8"/>
    </row>
    <row r="100" spans="1:18" ht="15" x14ac:dyDescent="0.2">
      <c r="A100" s="49" t="s">
        <v>43</v>
      </c>
      <c r="B100" s="54" t="str">
        <f>IF(B$94=0,"N/A",IF(B95=0,1,MIN($B99:$C99)/B99))</f>
        <v>N/A</v>
      </c>
      <c r="C100" s="54" t="str">
        <f>IF(C$94=0,"N/A",IF(C95=0,1,MIN($B99:$C99)/C99))</f>
        <v>N/A</v>
      </c>
      <c r="D100" s="53" t="str">
        <f>IF(($B$94+$C$94)=0,"N/A",IF(D$94=0,"N/A",IF(D$94/($B$94+$C$94)&lt;0.02,"N/A",IF(D95=0,1, MIN($D99:$Q99)/D99))))</f>
        <v>N/A</v>
      </c>
      <c r="E100" s="53" t="str">
        <f t="shared" ref="E100:Q100" si="676">IF(($B$94+$C$94)=0,"N/A",IF(E$94=0,"N/A",IF(E$94/($B$94+$C$94)&lt;0.02,"N/A",IF(E95=0,1, MIN($D99:$Q99)/E99))))</f>
        <v>N/A</v>
      </c>
      <c r="F100" s="53" t="str">
        <f t="shared" si="676"/>
        <v>N/A</v>
      </c>
      <c r="G100" s="53" t="str">
        <f t="shared" si="676"/>
        <v>N/A</v>
      </c>
      <c r="H100" s="53" t="str">
        <f t="shared" si="676"/>
        <v>N/A</v>
      </c>
      <c r="I100" s="53" t="str">
        <f t="shared" si="676"/>
        <v>N/A</v>
      </c>
      <c r="J100" s="53" t="str">
        <f t="shared" si="676"/>
        <v>N/A</v>
      </c>
      <c r="K100" s="53" t="str">
        <f t="shared" si="676"/>
        <v>N/A</v>
      </c>
      <c r="L100" s="53" t="str">
        <f t="shared" si="676"/>
        <v>N/A</v>
      </c>
      <c r="M100" s="53" t="str">
        <f t="shared" si="676"/>
        <v>N/A</v>
      </c>
      <c r="N100" s="53" t="str">
        <f t="shared" si="676"/>
        <v>N/A</v>
      </c>
      <c r="O100" s="53" t="str">
        <f t="shared" si="676"/>
        <v>N/A</v>
      </c>
      <c r="P100" s="53" t="str">
        <f t="shared" si="676"/>
        <v>N/A</v>
      </c>
      <c r="Q100" s="53" t="str">
        <f t="shared" si="676"/>
        <v>N/A</v>
      </c>
      <c r="R100" s="8"/>
    </row>
    <row r="101" spans="1:18" ht="15.75" x14ac:dyDescent="0.25">
      <c r="A101" s="49" t="s">
        <v>18</v>
      </c>
      <c r="B101" s="55" t="str">
        <f>IF(B$94=0,"N/A",IF(AND(B98&lt;0.8,B100&lt;0.8),"Yes","No"))</f>
        <v>N/A</v>
      </c>
      <c r="C101" s="55" t="str">
        <f>IF(C$94=0,"N/A",IF(AND(C98&lt;0.8,C100&lt;0.8),"Yes","No"))</f>
        <v>N/A</v>
      </c>
      <c r="D101" s="55" t="str">
        <f>IF(D$94=0,"N/A",IF(D$94/($B$94+$C$94)&lt;0.02,"N/A",IF(AND(D98&lt;0.8,D100&lt;0.8),"Yes","No")))</f>
        <v>N/A</v>
      </c>
      <c r="E101" s="55" t="str">
        <f t="shared" ref="E101:Q101" si="677">IF(E$94=0,"N/A",IF(E$94/($B$94+$C$94)&lt;0.02,"N/A",IF(AND(E98&lt;0.8,E100&lt;0.8),"Yes","No")))</f>
        <v>N/A</v>
      </c>
      <c r="F101" s="55" t="str">
        <f t="shared" si="677"/>
        <v>N/A</v>
      </c>
      <c r="G101" s="55" t="str">
        <f t="shared" si="677"/>
        <v>N/A</v>
      </c>
      <c r="H101" s="55" t="str">
        <f t="shared" si="677"/>
        <v>N/A</v>
      </c>
      <c r="I101" s="55" t="str">
        <f t="shared" si="677"/>
        <v>N/A</v>
      </c>
      <c r="J101" s="55" t="str">
        <f t="shared" si="677"/>
        <v>N/A</v>
      </c>
      <c r="K101" s="55" t="str">
        <f t="shared" si="677"/>
        <v>N/A</v>
      </c>
      <c r="L101" s="55" t="str">
        <f t="shared" si="677"/>
        <v>N/A</v>
      </c>
      <c r="M101" s="55" t="str">
        <f t="shared" si="677"/>
        <v>N/A</v>
      </c>
      <c r="N101" s="55" t="str">
        <f t="shared" si="677"/>
        <v>N/A</v>
      </c>
      <c r="O101" s="55" t="str">
        <f t="shared" si="677"/>
        <v>N/A</v>
      </c>
      <c r="P101" s="55" t="str">
        <f t="shared" si="677"/>
        <v>N/A</v>
      </c>
      <c r="Q101" s="55" t="str">
        <f t="shared" si="677"/>
        <v>N/A</v>
      </c>
      <c r="R101" s="26"/>
    </row>
    <row r="102" spans="1:18" ht="15.75" x14ac:dyDescent="0.25">
      <c r="A102" s="67" t="s">
        <v>51</v>
      </c>
      <c r="B102" s="32">
        <f>D102+F102+H102+J102+L102+N102+P102</f>
        <v>0</v>
      </c>
      <c r="C102" s="32">
        <f>E102+G102+I102+K102+M102+O102+Q102</f>
        <v>0</v>
      </c>
      <c r="D102" s="15"/>
      <c r="E102" s="15"/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26" t="s">
        <v>10</v>
      </c>
    </row>
    <row r="103" spans="1:18" ht="15.75" hidden="1" x14ac:dyDescent="0.25">
      <c r="A103" s="37" t="s">
        <v>49</v>
      </c>
      <c r="B103" s="32">
        <f>B$94-B102</f>
        <v>0</v>
      </c>
      <c r="C103" s="32">
        <f>C$94-C102</f>
        <v>0</v>
      </c>
      <c r="D103" s="32">
        <f>D$94-D102</f>
        <v>0</v>
      </c>
      <c r="E103" s="32">
        <f t="shared" ref="E103" si="678">E$94-E102</f>
        <v>0</v>
      </c>
      <c r="F103" s="32">
        <f t="shared" ref="F103" si="679">F$94-F102</f>
        <v>0</v>
      </c>
      <c r="G103" s="32">
        <f t="shared" ref="G103" si="680">G$94-G102</f>
        <v>0</v>
      </c>
      <c r="H103" s="32">
        <f t="shared" ref="H103" si="681">H$94-H102</f>
        <v>0</v>
      </c>
      <c r="I103" s="32">
        <f t="shared" ref="I103" si="682">I$94-I102</f>
        <v>0</v>
      </c>
      <c r="J103" s="32">
        <f t="shared" ref="J103" si="683">J$94-J102</f>
        <v>0</v>
      </c>
      <c r="K103" s="32">
        <f t="shared" ref="K103" si="684">K$94-K102</f>
        <v>0</v>
      </c>
      <c r="L103" s="32">
        <f t="shared" ref="L103" si="685">L$94-L102</f>
        <v>0</v>
      </c>
      <c r="M103" s="32">
        <f t="shared" ref="M103" si="686">M$94-M102</f>
        <v>0</v>
      </c>
      <c r="N103" s="32">
        <f t="shared" ref="N103" si="687">N$94-N102</f>
        <v>0</v>
      </c>
      <c r="O103" s="32">
        <f t="shared" ref="O103" si="688">O$94-O102</f>
        <v>0</v>
      </c>
      <c r="P103" s="32">
        <f t="shared" ref="P103" si="689">P$94-P102</f>
        <v>0</v>
      </c>
      <c r="Q103" s="32">
        <f t="shared" ref="Q103" si="690">Q$94-Q102</f>
        <v>0</v>
      </c>
      <c r="R103" s="27"/>
    </row>
    <row r="104" spans="1:18" ht="15.75" hidden="1" x14ac:dyDescent="0.25">
      <c r="A104" s="37" t="s">
        <v>50</v>
      </c>
      <c r="B104" s="32">
        <f>IF(B103&lt;&gt;0,B103/B$94,0)</f>
        <v>0</v>
      </c>
      <c r="C104" s="32">
        <f>IF(C103&lt;&gt;0,C103/C$94,0)</f>
        <v>0</v>
      </c>
      <c r="D104" s="53" t="e">
        <f>IF(D$94/($B$94+$C$94)&lt;0.02,"N/A",IF(D103&lt;&gt;0,D103/D$94,0))</f>
        <v>#DIV/0!</v>
      </c>
      <c r="E104" s="53" t="e">
        <f t="shared" ref="E104" si="691">IF(E$94/($B$94+$C$94)&lt;0.02,"N/A",IF(E103&lt;&gt;0,E103/E$94,0))</f>
        <v>#DIV/0!</v>
      </c>
      <c r="F104" s="53" t="e">
        <f t="shared" ref="F104" si="692">IF(F$94/($B$94+$C$94)&lt;0.02,"N/A",IF(F103&lt;&gt;0,F103/F$94,0))</f>
        <v>#DIV/0!</v>
      </c>
      <c r="G104" s="53" t="e">
        <f t="shared" ref="G104" si="693">IF(G$94/($B$94+$C$94)&lt;0.02,"N/A",IF(G103&lt;&gt;0,G103/G$94,0))</f>
        <v>#DIV/0!</v>
      </c>
      <c r="H104" s="53" t="e">
        <f t="shared" ref="H104" si="694">IF(H$94/($B$94+$C$94)&lt;0.02,"N/A",IF(H103&lt;&gt;0,H103/H$94,0))</f>
        <v>#DIV/0!</v>
      </c>
      <c r="I104" s="53" t="e">
        <f t="shared" ref="I104" si="695">IF(I$94/($B$94+$C$94)&lt;0.02,"N/A",IF(I103&lt;&gt;0,I103/I$94,0))</f>
        <v>#DIV/0!</v>
      </c>
      <c r="J104" s="53" t="e">
        <f t="shared" ref="J104" si="696">IF(J$94/($B$94+$C$94)&lt;0.02,"N/A",IF(J103&lt;&gt;0,J103/J$94,0))</f>
        <v>#DIV/0!</v>
      </c>
      <c r="K104" s="53" t="e">
        <f t="shared" ref="K104" si="697">IF(K$94/($B$94+$C$94)&lt;0.02,"N/A",IF(K103&lt;&gt;0,K103/K$94,0))</f>
        <v>#DIV/0!</v>
      </c>
      <c r="L104" s="53" t="e">
        <f t="shared" ref="L104" si="698">IF(L$94/($B$94+$C$94)&lt;0.02,"N/A",IF(L103&lt;&gt;0,L103/L$94,0))</f>
        <v>#DIV/0!</v>
      </c>
      <c r="M104" s="53" t="e">
        <f t="shared" ref="M104" si="699">IF(M$94/($B$94+$C$94)&lt;0.02,"N/A",IF(M103&lt;&gt;0,M103/M$94,0))</f>
        <v>#DIV/0!</v>
      </c>
      <c r="N104" s="53" t="e">
        <f t="shared" ref="N104" si="700">IF(N$94/($B$94+$C$94)&lt;0.02,"N/A",IF(N103&lt;&gt;0,N103/N$94,0))</f>
        <v>#DIV/0!</v>
      </c>
      <c r="O104" s="53" t="e">
        <f t="shared" ref="O104" si="701">IF(O$94/($B$94+$C$94)&lt;0.02,"N/A",IF(O103&lt;&gt;0,O103/O$94,0))</f>
        <v>#DIV/0!</v>
      </c>
      <c r="P104" s="53" t="e">
        <f t="shared" ref="P104" si="702">IF(P$94/($B$94+$C$94)&lt;0.02,"N/A",IF(P103&lt;&gt;0,P103/P$94,0))</f>
        <v>#DIV/0!</v>
      </c>
      <c r="Q104" s="53" t="e">
        <f t="shared" ref="Q104" si="703">IF(Q$94/($B$94+$C$94)&lt;0.02,"N/A",IF(Q103&lt;&gt;0,Q103/Q$94,0))</f>
        <v>#DIV/0!</v>
      </c>
      <c r="R104" s="27"/>
    </row>
    <row r="105" spans="1:18" ht="15.75" hidden="1" x14ac:dyDescent="0.25">
      <c r="A105" s="37" t="s">
        <v>17</v>
      </c>
      <c r="B105" s="54" t="str">
        <f>IF(B$94=0,"N/A",IF(B104=0,"N/A",B104/MAX($B104:$C104)))</f>
        <v>N/A</v>
      </c>
      <c r="C105" s="54" t="str">
        <f>IF(C$94=0,"N/A",IF(C104=0,"N/A",C104/MAX($B104:$C104)))</f>
        <v>N/A</v>
      </c>
      <c r="D105" s="53" t="str">
        <f>IF(($B103+$C103)=0,"N/A",IF(D$94=0,"N/A",IF(D$94/($B$94+$C$94)&lt;0.02,"N/A",D104/MAX($D104:$Q104))))</f>
        <v>N/A</v>
      </c>
      <c r="E105" s="53" t="str">
        <f t="shared" ref="E105" si="704">IF(($B103+$C103)=0,"N/A",IF(E$94=0,"N/A",IF(E$94/($B$94+$C$94)&lt;0.02,"N/A",E104/MAX($D104:$Q104))))</f>
        <v>N/A</v>
      </c>
      <c r="F105" s="53" t="str">
        <f t="shared" ref="F105" si="705">IF(($B103+$C103)=0,"N/A",IF(F$94=0,"N/A",IF(F$94/($B$94+$C$94)&lt;0.02,"N/A",F104/MAX($D104:$Q104))))</f>
        <v>N/A</v>
      </c>
      <c r="G105" s="53" t="str">
        <f t="shared" ref="G105" si="706">IF(($B103+$C103)=0,"N/A",IF(G$94=0,"N/A",IF(G$94/($B$94+$C$94)&lt;0.02,"N/A",G104/MAX($D104:$Q104))))</f>
        <v>N/A</v>
      </c>
      <c r="H105" s="53" t="str">
        <f t="shared" ref="H105" si="707">IF(($B103+$C103)=0,"N/A",IF(H$94=0,"N/A",IF(H$94/($B$94+$C$94)&lt;0.02,"N/A",H104/MAX($D104:$Q104))))</f>
        <v>N/A</v>
      </c>
      <c r="I105" s="53" t="str">
        <f t="shared" ref="I105" si="708">IF(($B103+$C103)=0,"N/A",IF(I$94=0,"N/A",IF(I$94/($B$94+$C$94)&lt;0.02,"N/A",I104/MAX($D104:$Q104))))</f>
        <v>N/A</v>
      </c>
      <c r="J105" s="53" t="str">
        <f t="shared" ref="J105" si="709">IF(($B103+$C103)=0,"N/A",IF(J$94=0,"N/A",IF(J$94/($B$94+$C$94)&lt;0.02,"N/A",J104/MAX($D104:$Q104))))</f>
        <v>N/A</v>
      </c>
      <c r="K105" s="53" t="str">
        <f t="shared" ref="K105" si="710">IF(($B103+$C103)=0,"N/A",IF(K$94=0,"N/A",IF(K$94/($B$94+$C$94)&lt;0.02,"N/A",K104/MAX($D104:$Q104))))</f>
        <v>N/A</v>
      </c>
      <c r="L105" s="53" t="str">
        <f t="shared" ref="L105" si="711">IF(($B103+$C103)=0,"N/A",IF(L$94=0,"N/A",IF(L$94/($B$94+$C$94)&lt;0.02,"N/A",L104/MAX($D104:$Q104))))</f>
        <v>N/A</v>
      </c>
      <c r="M105" s="53" t="str">
        <f t="shared" ref="M105" si="712">IF(($B103+$C103)=0,"N/A",IF(M$94=0,"N/A",IF(M$94/($B$94+$C$94)&lt;0.02,"N/A",M104/MAX($D104:$Q104))))</f>
        <v>N/A</v>
      </c>
      <c r="N105" s="53" t="str">
        <f t="shared" ref="N105" si="713">IF(($B103+$C103)=0,"N/A",IF(N$94=0,"N/A",IF(N$94/($B$94+$C$94)&lt;0.02,"N/A",N104/MAX($D104:$Q104))))</f>
        <v>N/A</v>
      </c>
      <c r="O105" s="53" t="str">
        <f t="shared" ref="O105" si="714">IF(($B103+$C103)=0,"N/A",IF(O$94=0,"N/A",IF(O$94/($B$94+$C$94)&lt;0.02,"N/A",O104/MAX($D104:$Q104))))</f>
        <v>N/A</v>
      </c>
      <c r="P105" s="53" t="str">
        <f t="shared" ref="P105" si="715">IF(($B103+$C103)=0,"N/A",IF(P$94=0,"N/A",IF(P$94/($B$94+$C$94)&lt;0.02,"N/A",P104/MAX($D104:$Q104))))</f>
        <v>N/A</v>
      </c>
      <c r="Q105" s="53" t="str">
        <f t="shared" ref="Q105" si="716">IF(($B103+$C103)=0,"N/A",IF(Q$94=0,"N/A",IF(Q$94/($B$94+$C$94)&lt;0.02,"N/A",Q104/MAX($D104:$Q104))))</f>
        <v>N/A</v>
      </c>
      <c r="R105" s="27"/>
    </row>
    <row r="106" spans="1:18" ht="15.75" x14ac:dyDescent="0.25">
      <c r="A106" s="49" t="s">
        <v>52</v>
      </c>
      <c r="B106" s="53" t="str">
        <f>IF(B$94=0,"N/A",IF(B101&lt;&gt;0,B102/B$49,0))</f>
        <v>N/A</v>
      </c>
      <c r="C106" s="53" t="str">
        <f>IF(C$94=0,"N/A",IF(C101&lt;&gt;0,C102/C$49,0))</f>
        <v>N/A</v>
      </c>
      <c r="D106" s="53" t="str">
        <f>IF(D$94=0,"N/A",IF(D$94/($B$94+$C$94)&lt;0.02,"N/A",IF(D102&lt;&gt;0,D102/D$94,0)))</f>
        <v>N/A</v>
      </c>
      <c r="E106" s="53" t="str">
        <f t="shared" ref="E106:Q106" si="717">IF(E$94=0,"N/A",IF(E$94/($B$94+$C$94)&lt;0.02,"N/A",IF(E102&lt;&gt;0,E102/E$94,0)))</f>
        <v>N/A</v>
      </c>
      <c r="F106" s="53" t="str">
        <f t="shared" si="717"/>
        <v>N/A</v>
      </c>
      <c r="G106" s="53" t="str">
        <f t="shared" si="717"/>
        <v>N/A</v>
      </c>
      <c r="H106" s="53" t="str">
        <f t="shared" si="717"/>
        <v>N/A</v>
      </c>
      <c r="I106" s="53" t="str">
        <f t="shared" si="717"/>
        <v>N/A</v>
      </c>
      <c r="J106" s="53" t="str">
        <f t="shared" si="717"/>
        <v>N/A</v>
      </c>
      <c r="K106" s="53" t="str">
        <f t="shared" si="717"/>
        <v>N/A</v>
      </c>
      <c r="L106" s="53" t="str">
        <f t="shared" si="717"/>
        <v>N/A</v>
      </c>
      <c r="M106" s="53" t="str">
        <f t="shared" si="717"/>
        <v>N/A</v>
      </c>
      <c r="N106" s="53" t="str">
        <f t="shared" si="717"/>
        <v>N/A</v>
      </c>
      <c r="O106" s="53" t="str">
        <f t="shared" si="717"/>
        <v>N/A</v>
      </c>
      <c r="P106" s="53" t="str">
        <f t="shared" si="717"/>
        <v>N/A</v>
      </c>
      <c r="Q106" s="53" t="str">
        <f t="shared" si="717"/>
        <v>N/A</v>
      </c>
      <c r="R106" s="27"/>
    </row>
    <row r="107" spans="1:18" ht="15.75" x14ac:dyDescent="0.25">
      <c r="A107" s="49" t="s">
        <v>43</v>
      </c>
      <c r="B107" s="54" t="str">
        <f>IF(B$94=0,"N/A",IF(B102=0,1,MIN($B106:$C106)/B106))</f>
        <v>N/A</v>
      </c>
      <c r="C107" s="54" t="str">
        <f>IF(C$94=0,"N/A",IF(C102=0,1,MIN($B106:$C106)/C106))</f>
        <v>N/A</v>
      </c>
      <c r="D107" s="53" t="str">
        <f>IF(($B$94+$C$94)=0,"N/A",IF(D$94=0,"N/A",IF(D$94/($B$94+$C$94)&lt;0.02,"N/A",IF(D102=0,1, MIN($D106:$Q106)/D106))))</f>
        <v>N/A</v>
      </c>
      <c r="E107" s="53" t="str">
        <f t="shared" ref="E107" si="718">IF(($B$94+$C$94)=0,"N/A",IF(E$94=0,"N/A",IF(E$94/($B$94+$C$94)&lt;0.02,"N/A",IF(E102=0,1, MIN($D106:$Q106)/E106))))</f>
        <v>N/A</v>
      </c>
      <c r="F107" s="53" t="str">
        <f t="shared" ref="F107" si="719">IF(($B$94+$C$94)=0,"N/A",IF(F$94=0,"N/A",IF(F$94/($B$94+$C$94)&lt;0.02,"N/A",IF(F102=0,1, MIN($D106:$Q106)/F106))))</f>
        <v>N/A</v>
      </c>
      <c r="G107" s="53" t="str">
        <f t="shared" ref="G107" si="720">IF(($B$94+$C$94)=0,"N/A",IF(G$94=0,"N/A",IF(G$94/($B$94+$C$94)&lt;0.02,"N/A",IF(G102=0,1, MIN($D106:$Q106)/G106))))</f>
        <v>N/A</v>
      </c>
      <c r="H107" s="53" t="str">
        <f t="shared" ref="H107" si="721">IF(($B$94+$C$94)=0,"N/A",IF(H$94=0,"N/A",IF(H$94/($B$94+$C$94)&lt;0.02,"N/A",IF(H102=0,1, MIN($D106:$Q106)/H106))))</f>
        <v>N/A</v>
      </c>
      <c r="I107" s="53" t="str">
        <f t="shared" ref="I107" si="722">IF(($B$94+$C$94)=0,"N/A",IF(I$94=0,"N/A",IF(I$94/($B$94+$C$94)&lt;0.02,"N/A",IF(I102=0,1, MIN($D106:$Q106)/I106))))</f>
        <v>N/A</v>
      </c>
      <c r="J107" s="53" t="str">
        <f t="shared" ref="J107" si="723">IF(($B$94+$C$94)=0,"N/A",IF(J$94=0,"N/A",IF(J$94/($B$94+$C$94)&lt;0.02,"N/A",IF(J102=0,1, MIN($D106:$Q106)/J106))))</f>
        <v>N/A</v>
      </c>
      <c r="K107" s="53" t="str">
        <f t="shared" ref="K107" si="724">IF(($B$94+$C$94)=0,"N/A",IF(K$94=0,"N/A",IF(K$94/($B$94+$C$94)&lt;0.02,"N/A",IF(K102=0,1, MIN($D106:$Q106)/K106))))</f>
        <v>N/A</v>
      </c>
      <c r="L107" s="53" t="str">
        <f t="shared" ref="L107" si="725">IF(($B$94+$C$94)=0,"N/A",IF(L$94=0,"N/A",IF(L$94/($B$94+$C$94)&lt;0.02,"N/A",IF(L102=0,1, MIN($D106:$Q106)/L106))))</f>
        <v>N/A</v>
      </c>
      <c r="M107" s="53" t="str">
        <f t="shared" ref="M107" si="726">IF(($B$94+$C$94)=0,"N/A",IF(M$94=0,"N/A",IF(M$94/($B$94+$C$94)&lt;0.02,"N/A",IF(M102=0,1, MIN($D106:$Q106)/M106))))</f>
        <v>N/A</v>
      </c>
      <c r="N107" s="53" t="str">
        <f t="shared" ref="N107" si="727">IF(($B$94+$C$94)=0,"N/A",IF(N$94=0,"N/A",IF(N$94/($B$94+$C$94)&lt;0.02,"N/A",IF(N102=0,1, MIN($D106:$Q106)/N106))))</f>
        <v>N/A</v>
      </c>
      <c r="O107" s="53" t="str">
        <f t="shared" ref="O107" si="728">IF(($B$94+$C$94)=0,"N/A",IF(O$94=0,"N/A",IF(O$94/($B$94+$C$94)&lt;0.02,"N/A",IF(O102=0,1, MIN($D106:$Q106)/O106))))</f>
        <v>N/A</v>
      </c>
      <c r="P107" s="53" t="str">
        <f t="shared" ref="P107" si="729">IF(($B$94+$C$94)=0,"N/A",IF(P$94=0,"N/A",IF(P$94/($B$94+$C$94)&lt;0.02,"N/A",IF(P102=0,1, MIN($D106:$Q106)/P106))))</f>
        <v>N/A</v>
      </c>
      <c r="Q107" s="53" t="str">
        <f t="shared" ref="Q107" si="730">IF(($B$94+$C$94)=0,"N/A",IF(Q$94=0,"N/A",IF(Q$94/($B$94+$C$94)&lt;0.02,"N/A",IF(Q102=0,1, MIN($D106:$Q106)/Q106))))</f>
        <v>N/A</v>
      </c>
      <c r="R107" s="27"/>
    </row>
    <row r="108" spans="1:18" ht="15.75" x14ac:dyDescent="0.25">
      <c r="A108" s="49" t="s">
        <v>18</v>
      </c>
      <c r="B108" s="55" t="str">
        <f>IF(B$94=0,"N/A",IF(AND(B105&lt;0.8,B107&lt;0.8),"Yes","No"))</f>
        <v>N/A</v>
      </c>
      <c r="C108" s="55" t="str">
        <f>IF(C$94=0,"N/A",IF(AND(C105&lt;0.8,C107&lt;0.8),"Yes","No"))</f>
        <v>N/A</v>
      </c>
      <c r="D108" s="55" t="str">
        <f>IF(D$94=0,"N/A",IF(D$94/($B$94+$C$94)&lt;0.02,"N/A",IF(AND(D105&lt;0.8,D107&lt;0.8),"Yes","No")))</f>
        <v>N/A</v>
      </c>
      <c r="E108" s="55" t="str">
        <f t="shared" ref="E108" si="731">IF(E$94=0,"N/A",IF(E$94/($B$94+$C$94)&lt;0.02,"N/A",IF(AND(E105&lt;0.8,E107&lt;0.8),"Yes","No")))</f>
        <v>N/A</v>
      </c>
      <c r="F108" s="55" t="str">
        <f t="shared" ref="F108" si="732">IF(F$94=0,"N/A",IF(F$94/($B$94+$C$94)&lt;0.02,"N/A",IF(AND(F105&lt;0.8,F107&lt;0.8),"Yes","No")))</f>
        <v>N/A</v>
      </c>
      <c r="G108" s="55" t="str">
        <f t="shared" ref="G108" si="733">IF(G$94=0,"N/A",IF(G$94/($B$94+$C$94)&lt;0.02,"N/A",IF(AND(G105&lt;0.8,G107&lt;0.8),"Yes","No")))</f>
        <v>N/A</v>
      </c>
      <c r="H108" s="55" t="str">
        <f t="shared" ref="H108" si="734">IF(H$94=0,"N/A",IF(H$94/($B$94+$C$94)&lt;0.02,"N/A",IF(AND(H105&lt;0.8,H107&lt;0.8),"Yes","No")))</f>
        <v>N/A</v>
      </c>
      <c r="I108" s="55" t="str">
        <f t="shared" ref="I108" si="735">IF(I$94=0,"N/A",IF(I$94/($B$94+$C$94)&lt;0.02,"N/A",IF(AND(I105&lt;0.8,I107&lt;0.8),"Yes","No")))</f>
        <v>N/A</v>
      </c>
      <c r="J108" s="55" t="str">
        <f t="shared" ref="J108" si="736">IF(J$94=0,"N/A",IF(J$94/($B$94+$C$94)&lt;0.02,"N/A",IF(AND(J105&lt;0.8,J107&lt;0.8),"Yes","No")))</f>
        <v>N/A</v>
      </c>
      <c r="K108" s="55" t="str">
        <f t="shared" ref="K108" si="737">IF(K$94=0,"N/A",IF(K$94/($B$94+$C$94)&lt;0.02,"N/A",IF(AND(K105&lt;0.8,K107&lt;0.8),"Yes","No")))</f>
        <v>N/A</v>
      </c>
      <c r="L108" s="55" t="str">
        <f t="shared" ref="L108" si="738">IF(L$94=0,"N/A",IF(L$94/($B$94+$C$94)&lt;0.02,"N/A",IF(AND(L105&lt;0.8,L107&lt;0.8),"Yes","No")))</f>
        <v>N/A</v>
      </c>
      <c r="M108" s="55" t="str">
        <f t="shared" ref="M108" si="739">IF(M$94=0,"N/A",IF(M$94/($B$94+$C$94)&lt;0.02,"N/A",IF(AND(M105&lt;0.8,M107&lt;0.8),"Yes","No")))</f>
        <v>N/A</v>
      </c>
      <c r="N108" s="55" t="str">
        <f t="shared" ref="N108" si="740">IF(N$94=0,"N/A",IF(N$94/($B$94+$C$94)&lt;0.02,"N/A",IF(AND(N105&lt;0.8,N107&lt;0.8),"Yes","No")))</f>
        <v>N/A</v>
      </c>
      <c r="O108" s="55" t="str">
        <f t="shared" ref="O108" si="741">IF(O$94=0,"N/A",IF(O$94/($B$94+$C$94)&lt;0.02,"N/A",IF(AND(O105&lt;0.8,O107&lt;0.8),"Yes","No")))</f>
        <v>N/A</v>
      </c>
      <c r="P108" s="55" t="str">
        <f t="shared" ref="P108" si="742">IF(P$94=0,"N/A",IF(P$94/($B$94+$C$94)&lt;0.02,"N/A",IF(AND(P105&lt;0.8,P107&lt;0.8),"Yes","No")))</f>
        <v>N/A</v>
      </c>
      <c r="Q108" s="55" t="str">
        <f t="shared" ref="Q108" si="743">IF(Q$94=0,"N/A",IF(Q$94/($B$94+$C$94)&lt;0.02,"N/A",IF(AND(Q105&lt;0.8,Q107&lt;0.8),"Yes","No")))</f>
        <v>N/A</v>
      </c>
      <c r="R108" s="27"/>
    </row>
    <row r="109" spans="1:18" ht="15.75" x14ac:dyDescent="0.25">
      <c r="A109" s="68" t="s">
        <v>51</v>
      </c>
      <c r="B109" s="32">
        <f>D109+F109+H109+J109+L109+N109+P109</f>
        <v>0</v>
      </c>
      <c r="C109" s="32">
        <f>E109+G109+I109+K109+M109+O109+Q109</f>
        <v>0</v>
      </c>
      <c r="D109" s="15"/>
      <c r="E109" s="15"/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26" t="s">
        <v>10</v>
      </c>
    </row>
    <row r="110" spans="1:18" ht="15.75" hidden="1" x14ac:dyDescent="0.25">
      <c r="A110" s="37" t="s">
        <v>49</v>
      </c>
      <c r="B110" s="32">
        <f>B$94-B109</f>
        <v>0</v>
      </c>
      <c r="C110" s="32">
        <f>C$94-C109</f>
        <v>0</v>
      </c>
      <c r="D110" s="32">
        <f>D$94-D109</f>
        <v>0</v>
      </c>
      <c r="E110" s="32">
        <f t="shared" ref="E110" si="744">E$94-E109</f>
        <v>0</v>
      </c>
      <c r="F110" s="32">
        <f t="shared" ref="F110" si="745">F$94-F109</f>
        <v>0</v>
      </c>
      <c r="G110" s="32">
        <f t="shared" ref="G110" si="746">G$94-G109</f>
        <v>0</v>
      </c>
      <c r="H110" s="32">
        <f t="shared" ref="H110" si="747">H$94-H109</f>
        <v>0</v>
      </c>
      <c r="I110" s="32">
        <f t="shared" ref="I110" si="748">I$94-I109</f>
        <v>0</v>
      </c>
      <c r="J110" s="32">
        <f t="shared" ref="J110" si="749">J$94-J109</f>
        <v>0</v>
      </c>
      <c r="K110" s="32">
        <f t="shared" ref="K110" si="750">K$94-K109</f>
        <v>0</v>
      </c>
      <c r="L110" s="32">
        <f t="shared" ref="L110" si="751">L$94-L109</f>
        <v>0</v>
      </c>
      <c r="M110" s="32">
        <f t="shared" ref="M110" si="752">M$94-M109</f>
        <v>0</v>
      </c>
      <c r="N110" s="32">
        <f t="shared" ref="N110" si="753">N$94-N109</f>
        <v>0</v>
      </c>
      <c r="O110" s="32">
        <f t="shared" ref="O110" si="754">O$94-O109</f>
        <v>0</v>
      </c>
      <c r="P110" s="32">
        <f t="shared" ref="P110" si="755">P$94-P109</f>
        <v>0</v>
      </c>
      <c r="Q110" s="32">
        <f t="shared" ref="Q110" si="756">Q$94-Q109</f>
        <v>0</v>
      </c>
      <c r="R110" s="27"/>
    </row>
    <row r="111" spans="1:18" ht="15.75" hidden="1" x14ac:dyDescent="0.25">
      <c r="A111" s="37" t="s">
        <v>50</v>
      </c>
      <c r="B111" s="32">
        <f>IF(B110&lt;&gt;0,B110/B$94,0)</f>
        <v>0</v>
      </c>
      <c r="C111" s="32">
        <f>IF(C110&lt;&gt;0,C110/C$94,0)</f>
        <v>0</v>
      </c>
      <c r="D111" s="53" t="e">
        <f>IF(D$94/($B$94+$C$94)&lt;0.02,"N/A",IF(D110&lt;&gt;0,D110/D$94,0))</f>
        <v>#DIV/0!</v>
      </c>
      <c r="E111" s="53" t="e">
        <f t="shared" ref="E111" si="757">IF(E$94/($B$94+$C$94)&lt;0.02,"N/A",IF(E110&lt;&gt;0,E110/E$94,0))</f>
        <v>#DIV/0!</v>
      </c>
      <c r="F111" s="53" t="e">
        <f t="shared" ref="F111" si="758">IF(F$94/($B$94+$C$94)&lt;0.02,"N/A",IF(F110&lt;&gt;0,F110/F$94,0))</f>
        <v>#DIV/0!</v>
      </c>
      <c r="G111" s="53" t="e">
        <f t="shared" ref="G111" si="759">IF(G$94/($B$94+$C$94)&lt;0.02,"N/A",IF(G110&lt;&gt;0,G110/G$94,0))</f>
        <v>#DIV/0!</v>
      </c>
      <c r="H111" s="53" t="e">
        <f t="shared" ref="H111" si="760">IF(H$94/($B$94+$C$94)&lt;0.02,"N/A",IF(H110&lt;&gt;0,H110/H$94,0))</f>
        <v>#DIV/0!</v>
      </c>
      <c r="I111" s="53" t="e">
        <f t="shared" ref="I111" si="761">IF(I$94/($B$94+$C$94)&lt;0.02,"N/A",IF(I110&lt;&gt;0,I110/I$94,0))</f>
        <v>#DIV/0!</v>
      </c>
      <c r="J111" s="53" t="e">
        <f t="shared" ref="J111" si="762">IF(J$94/($B$94+$C$94)&lt;0.02,"N/A",IF(J110&lt;&gt;0,J110/J$94,0))</f>
        <v>#DIV/0!</v>
      </c>
      <c r="K111" s="53" t="e">
        <f t="shared" ref="K111" si="763">IF(K$94/($B$94+$C$94)&lt;0.02,"N/A",IF(K110&lt;&gt;0,K110/K$94,0))</f>
        <v>#DIV/0!</v>
      </c>
      <c r="L111" s="53" t="e">
        <f t="shared" ref="L111" si="764">IF(L$94/($B$94+$C$94)&lt;0.02,"N/A",IF(L110&lt;&gt;0,L110/L$94,0))</f>
        <v>#DIV/0!</v>
      </c>
      <c r="M111" s="53" t="e">
        <f t="shared" ref="M111" si="765">IF(M$94/($B$94+$C$94)&lt;0.02,"N/A",IF(M110&lt;&gt;0,M110/M$94,0))</f>
        <v>#DIV/0!</v>
      </c>
      <c r="N111" s="53" t="e">
        <f t="shared" ref="N111" si="766">IF(N$94/($B$94+$C$94)&lt;0.02,"N/A",IF(N110&lt;&gt;0,N110/N$94,0))</f>
        <v>#DIV/0!</v>
      </c>
      <c r="O111" s="53" t="e">
        <f t="shared" ref="O111" si="767">IF(O$94/($B$94+$C$94)&lt;0.02,"N/A",IF(O110&lt;&gt;0,O110/O$94,0))</f>
        <v>#DIV/0!</v>
      </c>
      <c r="P111" s="53" t="e">
        <f t="shared" ref="P111" si="768">IF(P$94/($B$94+$C$94)&lt;0.02,"N/A",IF(P110&lt;&gt;0,P110/P$94,0))</f>
        <v>#DIV/0!</v>
      </c>
      <c r="Q111" s="53" t="e">
        <f t="shared" ref="Q111" si="769">IF(Q$94/($B$94+$C$94)&lt;0.02,"N/A",IF(Q110&lt;&gt;0,Q110/Q$94,0))</f>
        <v>#DIV/0!</v>
      </c>
      <c r="R111" s="27"/>
    </row>
    <row r="112" spans="1:18" ht="15.75" hidden="1" x14ac:dyDescent="0.25">
      <c r="A112" s="37" t="s">
        <v>17</v>
      </c>
      <c r="B112" s="54" t="str">
        <f>IF(B$94=0,"N/A",IF(B111=0,"N/A",B111/MAX($B111:$C111)))</f>
        <v>N/A</v>
      </c>
      <c r="C112" s="54" t="str">
        <f>IF(C$94=0,"N/A",IF(C111=0,"N/A",C111/MAX($B111:$C111)))</f>
        <v>N/A</v>
      </c>
      <c r="D112" s="53" t="str">
        <f>IF(($B110+$C110)=0,"N/A",IF(D$94=0,"N/A",IF(D$94/($B$94+$C$94)&lt;0.02,"N/A",D111/MAX($D111:$Q111))))</f>
        <v>N/A</v>
      </c>
      <c r="E112" s="53" t="str">
        <f t="shared" ref="E112" si="770">IF(($B110+$C110)=0,"N/A",IF(E$94=0,"N/A",IF(E$94/($B$94+$C$94)&lt;0.02,"N/A",E111/MAX($D111:$Q111))))</f>
        <v>N/A</v>
      </c>
      <c r="F112" s="53" t="str">
        <f t="shared" ref="F112" si="771">IF(($B110+$C110)=0,"N/A",IF(F$94=0,"N/A",IF(F$94/($B$94+$C$94)&lt;0.02,"N/A",F111/MAX($D111:$Q111))))</f>
        <v>N/A</v>
      </c>
      <c r="G112" s="53" t="str">
        <f t="shared" ref="G112" si="772">IF(($B110+$C110)=0,"N/A",IF(G$94=0,"N/A",IF(G$94/($B$94+$C$94)&lt;0.02,"N/A",G111/MAX($D111:$Q111))))</f>
        <v>N/A</v>
      </c>
      <c r="H112" s="53" t="str">
        <f t="shared" ref="H112" si="773">IF(($B110+$C110)=0,"N/A",IF(H$94=0,"N/A",IF(H$94/($B$94+$C$94)&lt;0.02,"N/A",H111/MAX($D111:$Q111))))</f>
        <v>N/A</v>
      </c>
      <c r="I112" s="53" t="str">
        <f t="shared" ref="I112" si="774">IF(($B110+$C110)=0,"N/A",IF(I$94=0,"N/A",IF(I$94/($B$94+$C$94)&lt;0.02,"N/A",I111/MAX($D111:$Q111))))</f>
        <v>N/A</v>
      </c>
      <c r="J112" s="53" t="str">
        <f t="shared" ref="J112" si="775">IF(($B110+$C110)=0,"N/A",IF(J$94=0,"N/A",IF(J$94/($B$94+$C$94)&lt;0.02,"N/A",J111/MAX($D111:$Q111))))</f>
        <v>N/A</v>
      </c>
      <c r="K112" s="53" t="str">
        <f t="shared" ref="K112" si="776">IF(($B110+$C110)=0,"N/A",IF(K$94=0,"N/A",IF(K$94/($B$94+$C$94)&lt;0.02,"N/A",K111/MAX($D111:$Q111))))</f>
        <v>N/A</v>
      </c>
      <c r="L112" s="53" t="str">
        <f t="shared" ref="L112" si="777">IF(($B110+$C110)=0,"N/A",IF(L$94=0,"N/A",IF(L$94/($B$94+$C$94)&lt;0.02,"N/A",L111/MAX($D111:$Q111))))</f>
        <v>N/A</v>
      </c>
      <c r="M112" s="53" t="str">
        <f t="shared" ref="M112" si="778">IF(($B110+$C110)=0,"N/A",IF(M$94=0,"N/A",IF(M$94/($B$94+$C$94)&lt;0.02,"N/A",M111/MAX($D111:$Q111))))</f>
        <v>N/A</v>
      </c>
      <c r="N112" s="53" t="str">
        <f t="shared" ref="N112" si="779">IF(($B110+$C110)=0,"N/A",IF(N$94=0,"N/A",IF(N$94/($B$94+$C$94)&lt;0.02,"N/A",N111/MAX($D111:$Q111))))</f>
        <v>N/A</v>
      </c>
      <c r="O112" s="53" t="str">
        <f t="shared" ref="O112" si="780">IF(($B110+$C110)=0,"N/A",IF(O$94=0,"N/A",IF(O$94/($B$94+$C$94)&lt;0.02,"N/A",O111/MAX($D111:$Q111))))</f>
        <v>N/A</v>
      </c>
      <c r="P112" s="53" t="str">
        <f t="shared" ref="P112" si="781">IF(($B110+$C110)=0,"N/A",IF(P$94=0,"N/A",IF(P$94/($B$94+$C$94)&lt;0.02,"N/A",P111/MAX($D111:$Q111))))</f>
        <v>N/A</v>
      </c>
      <c r="Q112" s="53" t="str">
        <f t="shared" ref="Q112" si="782">IF(($B110+$C110)=0,"N/A",IF(Q$94=0,"N/A",IF(Q$94/($B$94+$C$94)&lt;0.02,"N/A",Q111/MAX($D111:$Q111))))</f>
        <v>N/A</v>
      </c>
      <c r="R112" s="27"/>
    </row>
    <row r="113" spans="1:18" ht="15.75" x14ac:dyDescent="0.25">
      <c r="A113" s="49" t="s">
        <v>52</v>
      </c>
      <c r="B113" s="53" t="str">
        <f>IF(B$94=0,"N/A",IF(B108&lt;&gt;0,B109/B$49,0))</f>
        <v>N/A</v>
      </c>
      <c r="C113" s="53" t="str">
        <f>IF(C$94=0,"N/A",IF(C108&lt;&gt;0,C109/C$49,0))</f>
        <v>N/A</v>
      </c>
      <c r="D113" s="53" t="str">
        <f>IF(D$94=0,"N/A",IF(D$94/($B$94+$C$94)&lt;0.02,"N/A",IF(D109&lt;&gt;0,D109/D$94,0)))</f>
        <v>N/A</v>
      </c>
      <c r="E113" s="53" t="str">
        <f t="shared" ref="E113:Q113" si="783">IF(E$94=0,"N/A",IF(E$94/($B$94+$C$94)&lt;0.02,"N/A",IF(E109&lt;&gt;0,E109/E$94,0)))</f>
        <v>N/A</v>
      </c>
      <c r="F113" s="53" t="str">
        <f t="shared" si="783"/>
        <v>N/A</v>
      </c>
      <c r="G113" s="53" t="str">
        <f t="shared" si="783"/>
        <v>N/A</v>
      </c>
      <c r="H113" s="53" t="str">
        <f t="shared" si="783"/>
        <v>N/A</v>
      </c>
      <c r="I113" s="53" t="str">
        <f t="shared" si="783"/>
        <v>N/A</v>
      </c>
      <c r="J113" s="53" t="str">
        <f t="shared" si="783"/>
        <v>N/A</v>
      </c>
      <c r="K113" s="53" t="str">
        <f t="shared" si="783"/>
        <v>N/A</v>
      </c>
      <c r="L113" s="53" t="str">
        <f t="shared" si="783"/>
        <v>N/A</v>
      </c>
      <c r="M113" s="53" t="str">
        <f t="shared" si="783"/>
        <v>N/A</v>
      </c>
      <c r="N113" s="53" t="str">
        <f t="shared" si="783"/>
        <v>N/A</v>
      </c>
      <c r="O113" s="53" t="str">
        <f t="shared" si="783"/>
        <v>N/A</v>
      </c>
      <c r="P113" s="53" t="str">
        <f t="shared" si="783"/>
        <v>N/A</v>
      </c>
      <c r="Q113" s="53" t="str">
        <f t="shared" si="783"/>
        <v>N/A</v>
      </c>
      <c r="R113" s="27"/>
    </row>
    <row r="114" spans="1:18" ht="15.75" x14ac:dyDescent="0.25">
      <c r="A114" s="49" t="s">
        <v>43</v>
      </c>
      <c r="B114" s="54" t="str">
        <f>IF(B$94=0,"N/A",IF(B109=0,1,MIN($B113:$C113)/B113))</f>
        <v>N/A</v>
      </c>
      <c r="C114" s="54" t="str">
        <f>IF(C$94=0,"N/A",IF(C109=0,1,MIN($B113:$C113)/C113))</f>
        <v>N/A</v>
      </c>
      <c r="D114" s="53" t="str">
        <f>IF(($B$94+$C$94)=0,"N/A",IF(D$94=0,"N/A",IF(D$94/($B$94+$C$94)&lt;0.02,"N/A",IF(D109=0,1, MIN($D113:$Q113)/D113))))</f>
        <v>N/A</v>
      </c>
      <c r="E114" s="53" t="str">
        <f t="shared" ref="E114" si="784">IF(($B$94+$C$94)=0,"N/A",IF(E$94=0,"N/A",IF(E$94/($B$94+$C$94)&lt;0.02,"N/A",IF(E109=0,1, MIN($D113:$Q113)/E113))))</f>
        <v>N/A</v>
      </c>
      <c r="F114" s="53" t="str">
        <f t="shared" ref="F114" si="785">IF(($B$94+$C$94)=0,"N/A",IF(F$94=0,"N/A",IF(F$94/($B$94+$C$94)&lt;0.02,"N/A",IF(F109=0,1, MIN($D113:$Q113)/F113))))</f>
        <v>N/A</v>
      </c>
      <c r="G114" s="53" t="str">
        <f t="shared" ref="G114" si="786">IF(($B$94+$C$94)=0,"N/A",IF(G$94=0,"N/A",IF(G$94/($B$94+$C$94)&lt;0.02,"N/A",IF(G109=0,1, MIN($D113:$Q113)/G113))))</f>
        <v>N/A</v>
      </c>
      <c r="H114" s="53" t="str">
        <f t="shared" ref="H114" si="787">IF(($B$94+$C$94)=0,"N/A",IF(H$94=0,"N/A",IF(H$94/($B$94+$C$94)&lt;0.02,"N/A",IF(H109=0,1, MIN($D113:$Q113)/H113))))</f>
        <v>N/A</v>
      </c>
      <c r="I114" s="53" t="str">
        <f t="shared" ref="I114" si="788">IF(($B$94+$C$94)=0,"N/A",IF(I$94=0,"N/A",IF(I$94/($B$94+$C$94)&lt;0.02,"N/A",IF(I109=0,1, MIN($D113:$Q113)/I113))))</f>
        <v>N/A</v>
      </c>
      <c r="J114" s="53" t="str">
        <f t="shared" ref="J114" si="789">IF(($B$94+$C$94)=0,"N/A",IF(J$94=0,"N/A",IF(J$94/($B$94+$C$94)&lt;0.02,"N/A",IF(J109=0,1, MIN($D113:$Q113)/J113))))</f>
        <v>N/A</v>
      </c>
      <c r="K114" s="53" t="str">
        <f t="shared" ref="K114" si="790">IF(($B$94+$C$94)=0,"N/A",IF(K$94=0,"N/A",IF(K$94/($B$94+$C$94)&lt;0.02,"N/A",IF(K109=0,1, MIN($D113:$Q113)/K113))))</f>
        <v>N/A</v>
      </c>
      <c r="L114" s="53" t="str">
        <f t="shared" ref="L114" si="791">IF(($B$94+$C$94)=0,"N/A",IF(L$94=0,"N/A",IF(L$94/($B$94+$C$94)&lt;0.02,"N/A",IF(L109=0,1, MIN($D113:$Q113)/L113))))</f>
        <v>N/A</v>
      </c>
      <c r="M114" s="53" t="str">
        <f t="shared" ref="M114" si="792">IF(($B$94+$C$94)=0,"N/A",IF(M$94=0,"N/A",IF(M$94/($B$94+$C$94)&lt;0.02,"N/A",IF(M109=0,1, MIN($D113:$Q113)/M113))))</f>
        <v>N/A</v>
      </c>
      <c r="N114" s="53" t="str">
        <f t="shared" ref="N114" si="793">IF(($B$94+$C$94)=0,"N/A",IF(N$94=0,"N/A",IF(N$94/($B$94+$C$94)&lt;0.02,"N/A",IF(N109=0,1, MIN($D113:$Q113)/N113))))</f>
        <v>N/A</v>
      </c>
      <c r="O114" s="53" t="str">
        <f t="shared" ref="O114" si="794">IF(($B$94+$C$94)=0,"N/A",IF(O$94=0,"N/A",IF(O$94/($B$94+$C$94)&lt;0.02,"N/A",IF(O109=0,1, MIN($D113:$Q113)/O113))))</f>
        <v>N/A</v>
      </c>
      <c r="P114" s="53" t="str">
        <f t="shared" ref="P114" si="795">IF(($B$94+$C$94)=0,"N/A",IF(P$94=0,"N/A",IF(P$94/($B$94+$C$94)&lt;0.02,"N/A",IF(P109=0,1, MIN($D113:$Q113)/P113))))</f>
        <v>N/A</v>
      </c>
      <c r="Q114" s="53" t="str">
        <f t="shared" ref="Q114" si="796">IF(($B$94+$C$94)=0,"N/A",IF(Q$94=0,"N/A",IF(Q$94/($B$94+$C$94)&lt;0.02,"N/A",IF(Q109=0,1, MIN($D113:$Q113)/Q113))))</f>
        <v>N/A</v>
      </c>
      <c r="R114" s="27"/>
    </row>
    <row r="115" spans="1:18" ht="15.75" x14ac:dyDescent="0.25">
      <c r="A115" s="49" t="s">
        <v>18</v>
      </c>
      <c r="B115" s="55" t="str">
        <f>IF(B$94=0,"N/A",IF(AND(B112&lt;0.8,B114&lt;0.8),"Yes","No"))</f>
        <v>N/A</v>
      </c>
      <c r="C115" s="55" t="str">
        <f>IF(C$94=0,"N/A",IF(AND(C112&lt;0.8,C114&lt;0.8),"Yes","No"))</f>
        <v>N/A</v>
      </c>
      <c r="D115" s="55" t="str">
        <f>IF(D$94=0,"N/A",IF(D$94/($B$94+$C$94)&lt;0.02,"N/A",IF(AND(D112&lt;0.8,D114&lt;0.8),"Yes","No")))</f>
        <v>N/A</v>
      </c>
      <c r="E115" s="55" t="str">
        <f t="shared" ref="E115" si="797">IF(E$94=0,"N/A",IF(E$94/($B$94+$C$94)&lt;0.02,"N/A",IF(AND(E112&lt;0.8,E114&lt;0.8),"Yes","No")))</f>
        <v>N/A</v>
      </c>
      <c r="F115" s="55" t="str">
        <f t="shared" ref="F115" si="798">IF(F$94=0,"N/A",IF(F$94/($B$94+$C$94)&lt;0.02,"N/A",IF(AND(F112&lt;0.8,F114&lt;0.8),"Yes","No")))</f>
        <v>N/A</v>
      </c>
      <c r="G115" s="55" t="str">
        <f t="shared" ref="G115" si="799">IF(G$94=0,"N/A",IF(G$94/($B$94+$C$94)&lt;0.02,"N/A",IF(AND(G112&lt;0.8,G114&lt;0.8),"Yes","No")))</f>
        <v>N/A</v>
      </c>
      <c r="H115" s="55" t="str">
        <f t="shared" ref="H115" si="800">IF(H$94=0,"N/A",IF(H$94/($B$94+$C$94)&lt;0.02,"N/A",IF(AND(H112&lt;0.8,H114&lt;0.8),"Yes","No")))</f>
        <v>N/A</v>
      </c>
      <c r="I115" s="55" t="str">
        <f t="shared" ref="I115" si="801">IF(I$94=0,"N/A",IF(I$94/($B$94+$C$94)&lt;0.02,"N/A",IF(AND(I112&lt;0.8,I114&lt;0.8),"Yes","No")))</f>
        <v>N/A</v>
      </c>
      <c r="J115" s="55" t="str">
        <f t="shared" ref="J115" si="802">IF(J$94=0,"N/A",IF(J$94/($B$94+$C$94)&lt;0.02,"N/A",IF(AND(J112&lt;0.8,J114&lt;0.8),"Yes","No")))</f>
        <v>N/A</v>
      </c>
      <c r="K115" s="55" t="str">
        <f t="shared" ref="K115" si="803">IF(K$94=0,"N/A",IF(K$94/($B$94+$C$94)&lt;0.02,"N/A",IF(AND(K112&lt;0.8,K114&lt;0.8),"Yes","No")))</f>
        <v>N/A</v>
      </c>
      <c r="L115" s="55" t="str">
        <f t="shared" ref="L115" si="804">IF(L$94=0,"N/A",IF(L$94/($B$94+$C$94)&lt;0.02,"N/A",IF(AND(L112&lt;0.8,L114&lt;0.8),"Yes","No")))</f>
        <v>N/A</v>
      </c>
      <c r="M115" s="55" t="str">
        <f t="shared" ref="M115" si="805">IF(M$94=0,"N/A",IF(M$94/($B$94+$C$94)&lt;0.02,"N/A",IF(AND(M112&lt;0.8,M114&lt;0.8),"Yes","No")))</f>
        <v>N/A</v>
      </c>
      <c r="N115" s="55" t="str">
        <f t="shared" ref="N115" si="806">IF(N$94=0,"N/A",IF(N$94/($B$94+$C$94)&lt;0.02,"N/A",IF(AND(N112&lt;0.8,N114&lt;0.8),"Yes","No")))</f>
        <v>N/A</v>
      </c>
      <c r="O115" s="55" t="str">
        <f t="shared" ref="O115" si="807">IF(O$94=0,"N/A",IF(O$94/($B$94+$C$94)&lt;0.02,"N/A",IF(AND(O112&lt;0.8,O114&lt;0.8),"Yes","No")))</f>
        <v>N/A</v>
      </c>
      <c r="P115" s="55" t="str">
        <f t="shared" ref="P115" si="808">IF(P$94=0,"N/A",IF(P$94/($B$94+$C$94)&lt;0.02,"N/A",IF(AND(P112&lt;0.8,P114&lt;0.8),"Yes","No")))</f>
        <v>N/A</v>
      </c>
      <c r="Q115" s="55" t="str">
        <f t="shared" ref="Q115" si="809">IF(Q$94=0,"N/A",IF(Q$94/($B$94+$C$94)&lt;0.02,"N/A",IF(AND(Q112&lt;0.8,Q114&lt;0.8),"Yes","No")))</f>
        <v>N/A</v>
      </c>
      <c r="R115" s="27"/>
    </row>
    <row r="116" spans="1:18" ht="15.75" x14ac:dyDescent="0.25">
      <c r="A116" s="68" t="s">
        <v>51</v>
      </c>
      <c r="B116" s="32">
        <f>D116+F116+H116+J116+L116+N116+P116</f>
        <v>0</v>
      </c>
      <c r="C116" s="32">
        <f>E116+G116+I116+K116+M116+O116+Q116</f>
        <v>0</v>
      </c>
      <c r="D116" s="15"/>
      <c r="E116" s="15"/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26" t="s">
        <v>10</v>
      </c>
    </row>
    <row r="117" spans="1:18" ht="15.75" hidden="1" x14ac:dyDescent="0.25">
      <c r="A117" s="37" t="s">
        <v>49</v>
      </c>
      <c r="B117" s="32">
        <f>B$94-B116</f>
        <v>0</v>
      </c>
      <c r="C117" s="32">
        <f>C$94-C116</f>
        <v>0</v>
      </c>
      <c r="D117" s="32">
        <f>D$94-D116</f>
        <v>0</v>
      </c>
      <c r="E117" s="32">
        <f t="shared" ref="E117" si="810">E$94-E116</f>
        <v>0</v>
      </c>
      <c r="F117" s="32">
        <f t="shared" ref="F117" si="811">F$94-F116</f>
        <v>0</v>
      </c>
      <c r="G117" s="32">
        <f t="shared" ref="G117" si="812">G$94-G116</f>
        <v>0</v>
      </c>
      <c r="H117" s="32">
        <f t="shared" ref="H117" si="813">H$94-H116</f>
        <v>0</v>
      </c>
      <c r="I117" s="32">
        <f t="shared" ref="I117" si="814">I$94-I116</f>
        <v>0</v>
      </c>
      <c r="J117" s="32">
        <f t="shared" ref="J117" si="815">J$94-J116</f>
        <v>0</v>
      </c>
      <c r="K117" s="32">
        <f t="shared" ref="K117" si="816">K$94-K116</f>
        <v>0</v>
      </c>
      <c r="L117" s="32">
        <f t="shared" ref="L117" si="817">L$94-L116</f>
        <v>0</v>
      </c>
      <c r="M117" s="32">
        <f t="shared" ref="M117" si="818">M$94-M116</f>
        <v>0</v>
      </c>
      <c r="N117" s="32">
        <f t="shared" ref="N117" si="819">N$94-N116</f>
        <v>0</v>
      </c>
      <c r="O117" s="32">
        <f t="shared" ref="O117" si="820">O$94-O116</f>
        <v>0</v>
      </c>
      <c r="P117" s="32">
        <f t="shared" ref="P117" si="821">P$94-P116</f>
        <v>0</v>
      </c>
      <c r="Q117" s="32">
        <f t="shared" ref="Q117" si="822">Q$94-Q116</f>
        <v>0</v>
      </c>
      <c r="R117" s="27"/>
    </row>
    <row r="118" spans="1:18" ht="15.75" hidden="1" x14ac:dyDescent="0.25">
      <c r="A118" s="37" t="s">
        <v>50</v>
      </c>
      <c r="B118" s="32">
        <f>IF(B117&lt;&gt;0,B117/B$94,0)</f>
        <v>0</v>
      </c>
      <c r="C118" s="32">
        <f>IF(C117&lt;&gt;0,C117/C$94,0)</f>
        <v>0</v>
      </c>
      <c r="D118" s="53" t="e">
        <f>IF(D$94/($B$94+$C$94)&lt;0.02,"N/A",IF(D117&lt;&gt;0,D117/D$94,0))</f>
        <v>#DIV/0!</v>
      </c>
      <c r="E118" s="53" t="e">
        <f t="shared" ref="E118" si="823">IF(E$94/($B$94+$C$94)&lt;0.02,"N/A",IF(E117&lt;&gt;0,E117/E$94,0))</f>
        <v>#DIV/0!</v>
      </c>
      <c r="F118" s="53" t="e">
        <f t="shared" ref="F118" si="824">IF(F$94/($B$94+$C$94)&lt;0.02,"N/A",IF(F117&lt;&gt;0,F117/F$94,0))</f>
        <v>#DIV/0!</v>
      </c>
      <c r="G118" s="53" t="e">
        <f t="shared" ref="G118" si="825">IF(G$94/($B$94+$C$94)&lt;0.02,"N/A",IF(G117&lt;&gt;0,G117/G$94,0))</f>
        <v>#DIV/0!</v>
      </c>
      <c r="H118" s="53" t="e">
        <f t="shared" ref="H118" si="826">IF(H$94/($B$94+$C$94)&lt;0.02,"N/A",IF(H117&lt;&gt;0,H117/H$94,0))</f>
        <v>#DIV/0!</v>
      </c>
      <c r="I118" s="53" t="e">
        <f t="shared" ref="I118" si="827">IF(I$94/($B$94+$C$94)&lt;0.02,"N/A",IF(I117&lt;&gt;0,I117/I$94,0))</f>
        <v>#DIV/0!</v>
      </c>
      <c r="J118" s="53" t="e">
        <f t="shared" ref="J118" si="828">IF(J$94/($B$94+$C$94)&lt;0.02,"N/A",IF(J117&lt;&gt;0,J117/J$94,0))</f>
        <v>#DIV/0!</v>
      </c>
      <c r="K118" s="53" t="e">
        <f t="shared" ref="K118" si="829">IF(K$94/($B$94+$C$94)&lt;0.02,"N/A",IF(K117&lt;&gt;0,K117/K$94,0))</f>
        <v>#DIV/0!</v>
      </c>
      <c r="L118" s="53" t="e">
        <f t="shared" ref="L118" si="830">IF(L$94/($B$94+$C$94)&lt;0.02,"N/A",IF(L117&lt;&gt;0,L117/L$94,0))</f>
        <v>#DIV/0!</v>
      </c>
      <c r="M118" s="53" t="e">
        <f t="shared" ref="M118" si="831">IF(M$94/($B$94+$C$94)&lt;0.02,"N/A",IF(M117&lt;&gt;0,M117/M$94,0))</f>
        <v>#DIV/0!</v>
      </c>
      <c r="N118" s="53" t="e">
        <f t="shared" ref="N118" si="832">IF(N$94/($B$94+$C$94)&lt;0.02,"N/A",IF(N117&lt;&gt;0,N117/N$94,0))</f>
        <v>#DIV/0!</v>
      </c>
      <c r="O118" s="53" t="e">
        <f t="shared" ref="O118" si="833">IF(O$94/($B$94+$C$94)&lt;0.02,"N/A",IF(O117&lt;&gt;0,O117/O$94,0))</f>
        <v>#DIV/0!</v>
      </c>
      <c r="P118" s="53" t="e">
        <f t="shared" ref="P118" si="834">IF(P$94/($B$94+$C$94)&lt;0.02,"N/A",IF(P117&lt;&gt;0,P117/P$94,0))</f>
        <v>#DIV/0!</v>
      </c>
      <c r="Q118" s="53" t="e">
        <f t="shared" ref="Q118" si="835">IF(Q$94/($B$94+$C$94)&lt;0.02,"N/A",IF(Q117&lt;&gt;0,Q117/Q$94,0))</f>
        <v>#DIV/0!</v>
      </c>
      <c r="R118" s="27"/>
    </row>
    <row r="119" spans="1:18" ht="15.75" hidden="1" x14ac:dyDescent="0.25">
      <c r="A119" s="37" t="s">
        <v>17</v>
      </c>
      <c r="B119" s="54" t="str">
        <f>IF(B$94=0,"N/A",IF(B118=0,"N/A",B118/MAX($B118:$C118)))</f>
        <v>N/A</v>
      </c>
      <c r="C119" s="54" t="str">
        <f>IF(C$94=0,"N/A",IF(C118=0,"N/A",C118/MAX($B118:$C118)))</f>
        <v>N/A</v>
      </c>
      <c r="D119" s="53" t="str">
        <f>IF(($B117+$C117)=0,"N/A",IF(D$94=0,"N/A",IF(D$94/($B$94+$C$94)&lt;0.02,"N/A",D118/MAX($D118:$Q118))))</f>
        <v>N/A</v>
      </c>
      <c r="E119" s="53" t="str">
        <f t="shared" ref="E119" si="836">IF(($B117+$C117)=0,"N/A",IF(E$94=0,"N/A",IF(E$94/($B$94+$C$94)&lt;0.02,"N/A",E118/MAX($D118:$Q118))))</f>
        <v>N/A</v>
      </c>
      <c r="F119" s="53" t="str">
        <f t="shared" ref="F119" si="837">IF(($B117+$C117)=0,"N/A",IF(F$94=0,"N/A",IF(F$94/($B$94+$C$94)&lt;0.02,"N/A",F118/MAX($D118:$Q118))))</f>
        <v>N/A</v>
      </c>
      <c r="G119" s="53" t="str">
        <f t="shared" ref="G119" si="838">IF(($B117+$C117)=0,"N/A",IF(G$94=0,"N/A",IF(G$94/($B$94+$C$94)&lt;0.02,"N/A",G118/MAX($D118:$Q118))))</f>
        <v>N/A</v>
      </c>
      <c r="H119" s="53" t="str">
        <f t="shared" ref="H119" si="839">IF(($B117+$C117)=0,"N/A",IF(H$94=0,"N/A",IF(H$94/($B$94+$C$94)&lt;0.02,"N/A",H118/MAX($D118:$Q118))))</f>
        <v>N/A</v>
      </c>
      <c r="I119" s="53" t="str">
        <f t="shared" ref="I119" si="840">IF(($B117+$C117)=0,"N/A",IF(I$94=0,"N/A",IF(I$94/($B$94+$C$94)&lt;0.02,"N/A",I118/MAX($D118:$Q118))))</f>
        <v>N/A</v>
      </c>
      <c r="J119" s="53" t="str">
        <f t="shared" ref="J119" si="841">IF(($B117+$C117)=0,"N/A",IF(J$94=0,"N/A",IF(J$94/($B$94+$C$94)&lt;0.02,"N/A",J118/MAX($D118:$Q118))))</f>
        <v>N/A</v>
      </c>
      <c r="K119" s="53" t="str">
        <f t="shared" ref="K119" si="842">IF(($B117+$C117)=0,"N/A",IF(K$94=0,"N/A",IF(K$94/($B$94+$C$94)&lt;0.02,"N/A",K118/MAX($D118:$Q118))))</f>
        <v>N/A</v>
      </c>
      <c r="L119" s="53" t="str">
        <f t="shared" ref="L119" si="843">IF(($B117+$C117)=0,"N/A",IF(L$94=0,"N/A",IF(L$94/($B$94+$C$94)&lt;0.02,"N/A",L118/MAX($D118:$Q118))))</f>
        <v>N/A</v>
      </c>
      <c r="M119" s="53" t="str">
        <f t="shared" ref="M119" si="844">IF(($B117+$C117)=0,"N/A",IF(M$94=0,"N/A",IF(M$94/($B$94+$C$94)&lt;0.02,"N/A",M118/MAX($D118:$Q118))))</f>
        <v>N/A</v>
      </c>
      <c r="N119" s="53" t="str">
        <f t="shared" ref="N119" si="845">IF(($B117+$C117)=0,"N/A",IF(N$94=0,"N/A",IF(N$94/($B$94+$C$94)&lt;0.02,"N/A",N118/MAX($D118:$Q118))))</f>
        <v>N/A</v>
      </c>
      <c r="O119" s="53" t="str">
        <f t="shared" ref="O119" si="846">IF(($B117+$C117)=0,"N/A",IF(O$94=0,"N/A",IF(O$94/($B$94+$C$94)&lt;0.02,"N/A",O118/MAX($D118:$Q118))))</f>
        <v>N/A</v>
      </c>
      <c r="P119" s="53" t="str">
        <f t="shared" ref="P119" si="847">IF(($B117+$C117)=0,"N/A",IF(P$94=0,"N/A",IF(P$94/($B$94+$C$94)&lt;0.02,"N/A",P118/MAX($D118:$Q118))))</f>
        <v>N/A</v>
      </c>
      <c r="Q119" s="53" t="str">
        <f t="shared" ref="Q119" si="848">IF(($B117+$C117)=0,"N/A",IF(Q$94=0,"N/A",IF(Q$94/($B$94+$C$94)&lt;0.02,"N/A",Q118/MAX($D118:$Q118))))</f>
        <v>N/A</v>
      </c>
      <c r="R119" s="27"/>
    </row>
    <row r="120" spans="1:18" ht="15.75" x14ac:dyDescent="0.25">
      <c r="A120" s="49" t="s">
        <v>52</v>
      </c>
      <c r="B120" s="53" t="str">
        <f>IF(B$94=0,"N/A",IF(B115&lt;&gt;0,B116/B$49,0))</f>
        <v>N/A</v>
      </c>
      <c r="C120" s="53" t="str">
        <f>IF(C$94=0,"N/A",IF(C115&lt;&gt;0,C116/C$49,0))</f>
        <v>N/A</v>
      </c>
      <c r="D120" s="53" t="str">
        <f>IF(D$94=0,"N/A",IF(D$94/($B$94+$C$94)&lt;0.02,"N/A",IF(D116&lt;&gt;0,D116/D$94,0)))</f>
        <v>N/A</v>
      </c>
      <c r="E120" s="53" t="str">
        <f t="shared" ref="E120:Q120" si="849">IF(E$94=0,"N/A",IF(E$94/($B$94+$C$94)&lt;0.02,"N/A",IF(E116&lt;&gt;0,E116/E$94,0)))</f>
        <v>N/A</v>
      </c>
      <c r="F120" s="53" t="str">
        <f t="shared" si="849"/>
        <v>N/A</v>
      </c>
      <c r="G120" s="53" t="str">
        <f t="shared" si="849"/>
        <v>N/A</v>
      </c>
      <c r="H120" s="53" t="str">
        <f t="shared" si="849"/>
        <v>N/A</v>
      </c>
      <c r="I120" s="53" t="str">
        <f t="shared" si="849"/>
        <v>N/A</v>
      </c>
      <c r="J120" s="53" t="str">
        <f t="shared" si="849"/>
        <v>N/A</v>
      </c>
      <c r="K120" s="53" t="str">
        <f t="shared" si="849"/>
        <v>N/A</v>
      </c>
      <c r="L120" s="53" t="str">
        <f t="shared" si="849"/>
        <v>N/A</v>
      </c>
      <c r="M120" s="53" t="str">
        <f t="shared" si="849"/>
        <v>N/A</v>
      </c>
      <c r="N120" s="53" t="str">
        <f t="shared" si="849"/>
        <v>N/A</v>
      </c>
      <c r="O120" s="53" t="str">
        <f t="shared" si="849"/>
        <v>N/A</v>
      </c>
      <c r="P120" s="53" t="str">
        <f t="shared" si="849"/>
        <v>N/A</v>
      </c>
      <c r="Q120" s="53" t="str">
        <f t="shared" si="849"/>
        <v>N/A</v>
      </c>
      <c r="R120" s="27"/>
    </row>
    <row r="121" spans="1:18" ht="15.75" x14ac:dyDescent="0.25">
      <c r="A121" s="49" t="s">
        <v>43</v>
      </c>
      <c r="B121" s="54" t="str">
        <f>IF(B$94=0,"N/A",IF(B116=0,1,MIN($B120:$C120)/B120))</f>
        <v>N/A</v>
      </c>
      <c r="C121" s="54" t="str">
        <f>IF(C$94=0,"N/A",IF(C116=0,1,MIN($B120:$C120)/C120))</f>
        <v>N/A</v>
      </c>
      <c r="D121" s="53" t="str">
        <f>IF(($B$94+$C$94)=0,"N/A",IF(D$94=0,"N/A",IF(D$94/($B$94+$C$94)&lt;0.02,"N/A",IF(D116=0,1, MIN($D120:$Q120)/D120))))</f>
        <v>N/A</v>
      </c>
      <c r="E121" s="53" t="str">
        <f t="shared" ref="E121" si="850">IF(($B$94+$C$94)=0,"N/A",IF(E$94=0,"N/A",IF(E$94/($B$94+$C$94)&lt;0.02,"N/A",IF(E116=0,1, MIN($D120:$Q120)/E120))))</f>
        <v>N/A</v>
      </c>
      <c r="F121" s="53" t="str">
        <f t="shared" ref="F121" si="851">IF(($B$94+$C$94)=0,"N/A",IF(F$94=0,"N/A",IF(F$94/($B$94+$C$94)&lt;0.02,"N/A",IF(F116=0,1, MIN($D120:$Q120)/F120))))</f>
        <v>N/A</v>
      </c>
      <c r="G121" s="53" t="str">
        <f t="shared" ref="G121" si="852">IF(($B$94+$C$94)=0,"N/A",IF(G$94=0,"N/A",IF(G$94/($B$94+$C$94)&lt;0.02,"N/A",IF(G116=0,1, MIN($D120:$Q120)/G120))))</f>
        <v>N/A</v>
      </c>
      <c r="H121" s="53" t="str">
        <f t="shared" ref="H121" si="853">IF(($B$94+$C$94)=0,"N/A",IF(H$94=0,"N/A",IF(H$94/($B$94+$C$94)&lt;0.02,"N/A",IF(H116=0,1, MIN($D120:$Q120)/H120))))</f>
        <v>N/A</v>
      </c>
      <c r="I121" s="53" t="str">
        <f t="shared" ref="I121" si="854">IF(($B$94+$C$94)=0,"N/A",IF(I$94=0,"N/A",IF(I$94/($B$94+$C$94)&lt;0.02,"N/A",IF(I116=0,1, MIN($D120:$Q120)/I120))))</f>
        <v>N/A</v>
      </c>
      <c r="J121" s="53" t="str">
        <f t="shared" ref="J121" si="855">IF(($B$94+$C$94)=0,"N/A",IF(J$94=0,"N/A",IF(J$94/($B$94+$C$94)&lt;0.02,"N/A",IF(J116=0,1, MIN($D120:$Q120)/J120))))</f>
        <v>N/A</v>
      </c>
      <c r="K121" s="53" t="str">
        <f t="shared" ref="K121" si="856">IF(($B$94+$C$94)=0,"N/A",IF(K$94=0,"N/A",IF(K$94/($B$94+$C$94)&lt;0.02,"N/A",IF(K116=0,1, MIN($D120:$Q120)/K120))))</f>
        <v>N/A</v>
      </c>
      <c r="L121" s="53" t="str">
        <f t="shared" ref="L121" si="857">IF(($B$94+$C$94)=0,"N/A",IF(L$94=0,"N/A",IF(L$94/($B$94+$C$94)&lt;0.02,"N/A",IF(L116=0,1, MIN($D120:$Q120)/L120))))</f>
        <v>N/A</v>
      </c>
      <c r="M121" s="53" t="str">
        <f t="shared" ref="M121" si="858">IF(($B$94+$C$94)=0,"N/A",IF(M$94=0,"N/A",IF(M$94/($B$94+$C$94)&lt;0.02,"N/A",IF(M116=0,1, MIN($D120:$Q120)/M120))))</f>
        <v>N/A</v>
      </c>
      <c r="N121" s="53" t="str">
        <f t="shared" ref="N121" si="859">IF(($B$94+$C$94)=0,"N/A",IF(N$94=0,"N/A",IF(N$94/($B$94+$C$94)&lt;0.02,"N/A",IF(N116=0,1, MIN($D120:$Q120)/N120))))</f>
        <v>N/A</v>
      </c>
      <c r="O121" s="53" t="str">
        <f t="shared" ref="O121" si="860">IF(($B$94+$C$94)=0,"N/A",IF(O$94=0,"N/A",IF(O$94/($B$94+$C$94)&lt;0.02,"N/A",IF(O116=0,1, MIN($D120:$Q120)/O120))))</f>
        <v>N/A</v>
      </c>
      <c r="P121" s="53" t="str">
        <f t="shared" ref="P121" si="861">IF(($B$94+$C$94)=0,"N/A",IF(P$94=0,"N/A",IF(P$94/($B$94+$C$94)&lt;0.02,"N/A",IF(P116=0,1, MIN($D120:$Q120)/P120))))</f>
        <v>N/A</v>
      </c>
      <c r="Q121" s="53" t="str">
        <f t="shared" ref="Q121" si="862">IF(($B$94+$C$94)=0,"N/A",IF(Q$94=0,"N/A",IF(Q$94/($B$94+$C$94)&lt;0.02,"N/A",IF(Q116=0,1, MIN($D120:$Q120)/Q120))))</f>
        <v>N/A</v>
      </c>
      <c r="R121" s="27"/>
    </row>
    <row r="122" spans="1:18" ht="15.75" x14ac:dyDescent="0.25">
      <c r="A122" s="49" t="s">
        <v>18</v>
      </c>
      <c r="B122" s="55" t="str">
        <f>IF(B$94=0,"N/A",IF(AND(B119&lt;0.8,B121&lt;0.8),"Yes","No"))</f>
        <v>N/A</v>
      </c>
      <c r="C122" s="55" t="str">
        <f>IF(C$94=0,"N/A",IF(AND(C119&lt;0.8,C121&lt;0.8),"Yes","No"))</f>
        <v>N/A</v>
      </c>
      <c r="D122" s="55" t="str">
        <f>IF(D$94=0,"N/A",IF(D$94/($B$94+$C$94)&lt;0.02,"N/A",IF(AND(D119&lt;0.8,D121&lt;0.8),"Yes","No")))</f>
        <v>N/A</v>
      </c>
      <c r="E122" s="55" t="str">
        <f t="shared" ref="E122" si="863">IF(E$94=0,"N/A",IF(E$94/($B$94+$C$94)&lt;0.02,"N/A",IF(AND(E119&lt;0.8,E121&lt;0.8),"Yes","No")))</f>
        <v>N/A</v>
      </c>
      <c r="F122" s="55" t="str">
        <f t="shared" ref="F122" si="864">IF(F$94=0,"N/A",IF(F$94/($B$94+$C$94)&lt;0.02,"N/A",IF(AND(F119&lt;0.8,F121&lt;0.8),"Yes","No")))</f>
        <v>N/A</v>
      </c>
      <c r="G122" s="55" t="str">
        <f t="shared" ref="G122" si="865">IF(G$94=0,"N/A",IF(G$94/($B$94+$C$94)&lt;0.02,"N/A",IF(AND(G119&lt;0.8,G121&lt;0.8),"Yes","No")))</f>
        <v>N/A</v>
      </c>
      <c r="H122" s="55" t="str">
        <f t="shared" ref="H122" si="866">IF(H$94=0,"N/A",IF(H$94/($B$94+$C$94)&lt;0.02,"N/A",IF(AND(H119&lt;0.8,H121&lt;0.8),"Yes","No")))</f>
        <v>N/A</v>
      </c>
      <c r="I122" s="55" t="str">
        <f t="shared" ref="I122" si="867">IF(I$94=0,"N/A",IF(I$94/($B$94+$C$94)&lt;0.02,"N/A",IF(AND(I119&lt;0.8,I121&lt;0.8),"Yes","No")))</f>
        <v>N/A</v>
      </c>
      <c r="J122" s="55" t="str">
        <f t="shared" ref="J122" si="868">IF(J$94=0,"N/A",IF(J$94/($B$94+$C$94)&lt;0.02,"N/A",IF(AND(J119&lt;0.8,J121&lt;0.8),"Yes","No")))</f>
        <v>N/A</v>
      </c>
      <c r="K122" s="55" t="str">
        <f t="shared" ref="K122" si="869">IF(K$94=0,"N/A",IF(K$94/($B$94+$C$94)&lt;0.02,"N/A",IF(AND(K119&lt;0.8,K121&lt;0.8),"Yes","No")))</f>
        <v>N/A</v>
      </c>
      <c r="L122" s="55" t="str">
        <f t="shared" ref="L122" si="870">IF(L$94=0,"N/A",IF(L$94/($B$94+$C$94)&lt;0.02,"N/A",IF(AND(L119&lt;0.8,L121&lt;0.8),"Yes","No")))</f>
        <v>N/A</v>
      </c>
      <c r="M122" s="55" t="str">
        <f t="shared" ref="M122" si="871">IF(M$94=0,"N/A",IF(M$94/($B$94+$C$94)&lt;0.02,"N/A",IF(AND(M119&lt;0.8,M121&lt;0.8),"Yes","No")))</f>
        <v>N/A</v>
      </c>
      <c r="N122" s="55" t="str">
        <f t="shared" ref="N122" si="872">IF(N$94=0,"N/A",IF(N$94/($B$94+$C$94)&lt;0.02,"N/A",IF(AND(N119&lt;0.8,N121&lt;0.8),"Yes","No")))</f>
        <v>N/A</v>
      </c>
      <c r="O122" s="55" t="str">
        <f t="shared" ref="O122" si="873">IF(O$94=0,"N/A",IF(O$94/($B$94+$C$94)&lt;0.02,"N/A",IF(AND(O119&lt;0.8,O121&lt;0.8),"Yes","No")))</f>
        <v>N/A</v>
      </c>
      <c r="P122" s="55" t="str">
        <f t="shared" ref="P122" si="874">IF(P$94=0,"N/A",IF(P$94/($B$94+$C$94)&lt;0.02,"N/A",IF(AND(P119&lt;0.8,P121&lt;0.8),"Yes","No")))</f>
        <v>N/A</v>
      </c>
      <c r="Q122" s="55" t="str">
        <f t="shared" ref="Q122" si="875">IF(Q$94=0,"N/A",IF(Q$94/($B$94+$C$94)&lt;0.02,"N/A",IF(AND(Q119&lt;0.8,Q121&lt;0.8),"Yes","No")))</f>
        <v>N/A</v>
      </c>
      <c r="R122" s="27"/>
    </row>
    <row r="123" spans="1:18" ht="15.75" x14ac:dyDescent="0.25">
      <c r="A123" s="68" t="s">
        <v>51</v>
      </c>
      <c r="B123" s="32">
        <f>D123+F123+H123+J123+L123+N123+P123</f>
        <v>0</v>
      </c>
      <c r="C123" s="32">
        <f>E123+G123+I123+K123+M123+O123+Q123</f>
        <v>0</v>
      </c>
      <c r="D123" s="15"/>
      <c r="E123" s="15"/>
      <c r="F123" s="15"/>
      <c r="G123" s="15"/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26" t="s">
        <v>10</v>
      </c>
    </row>
    <row r="124" spans="1:18" ht="15.75" hidden="1" x14ac:dyDescent="0.25">
      <c r="A124" s="37" t="s">
        <v>49</v>
      </c>
      <c r="B124" s="32">
        <f>B$94-B123</f>
        <v>0</v>
      </c>
      <c r="C124" s="32">
        <f>C$94-C123</f>
        <v>0</v>
      </c>
      <c r="D124" s="32">
        <f>D$94-D123</f>
        <v>0</v>
      </c>
      <c r="E124" s="32">
        <f t="shared" ref="E124" si="876">E$94-E123</f>
        <v>0</v>
      </c>
      <c r="F124" s="32">
        <f t="shared" ref="F124" si="877">F$94-F123</f>
        <v>0</v>
      </c>
      <c r="G124" s="32">
        <f t="shared" ref="G124" si="878">G$94-G123</f>
        <v>0</v>
      </c>
      <c r="H124" s="32">
        <f t="shared" ref="H124" si="879">H$94-H123</f>
        <v>0</v>
      </c>
      <c r="I124" s="32">
        <f t="shared" ref="I124" si="880">I$94-I123</f>
        <v>0</v>
      </c>
      <c r="J124" s="32">
        <f t="shared" ref="J124" si="881">J$94-J123</f>
        <v>0</v>
      </c>
      <c r="K124" s="32">
        <f t="shared" ref="K124" si="882">K$94-K123</f>
        <v>0</v>
      </c>
      <c r="L124" s="32">
        <f t="shared" ref="L124" si="883">L$94-L123</f>
        <v>0</v>
      </c>
      <c r="M124" s="32">
        <f t="shared" ref="M124" si="884">M$94-M123</f>
        <v>0</v>
      </c>
      <c r="N124" s="32">
        <f t="shared" ref="N124" si="885">N$94-N123</f>
        <v>0</v>
      </c>
      <c r="O124" s="32">
        <f t="shared" ref="O124" si="886">O$94-O123</f>
        <v>0</v>
      </c>
      <c r="P124" s="32">
        <f t="shared" ref="P124" si="887">P$94-P123</f>
        <v>0</v>
      </c>
      <c r="Q124" s="32">
        <f t="shared" ref="Q124" si="888">Q$94-Q123</f>
        <v>0</v>
      </c>
      <c r="R124" s="27"/>
    </row>
    <row r="125" spans="1:18" ht="15.75" hidden="1" x14ac:dyDescent="0.25">
      <c r="A125" s="37" t="s">
        <v>50</v>
      </c>
      <c r="B125" s="32">
        <f>IF(B124&lt;&gt;0,B124/B$94,0)</f>
        <v>0</v>
      </c>
      <c r="C125" s="32">
        <f>IF(C124&lt;&gt;0,C124/C$94,0)</f>
        <v>0</v>
      </c>
      <c r="D125" s="53" t="e">
        <f>IF(D$94/($B$94+$C$94)&lt;0.02,"N/A",IF(D124&lt;&gt;0,D124/D$94,0))</f>
        <v>#DIV/0!</v>
      </c>
      <c r="E125" s="53" t="e">
        <f t="shared" ref="E125" si="889">IF(E$94/($B$94+$C$94)&lt;0.02,"N/A",IF(E124&lt;&gt;0,E124/E$94,0))</f>
        <v>#DIV/0!</v>
      </c>
      <c r="F125" s="53" t="e">
        <f t="shared" ref="F125" si="890">IF(F$94/($B$94+$C$94)&lt;0.02,"N/A",IF(F124&lt;&gt;0,F124/F$94,0))</f>
        <v>#DIV/0!</v>
      </c>
      <c r="G125" s="53" t="e">
        <f t="shared" ref="G125" si="891">IF(G$94/($B$94+$C$94)&lt;0.02,"N/A",IF(G124&lt;&gt;0,G124/G$94,0))</f>
        <v>#DIV/0!</v>
      </c>
      <c r="H125" s="53" t="e">
        <f t="shared" ref="H125" si="892">IF(H$94/($B$94+$C$94)&lt;0.02,"N/A",IF(H124&lt;&gt;0,H124/H$94,0))</f>
        <v>#DIV/0!</v>
      </c>
      <c r="I125" s="53" t="e">
        <f t="shared" ref="I125" si="893">IF(I$94/($B$94+$C$94)&lt;0.02,"N/A",IF(I124&lt;&gt;0,I124/I$94,0))</f>
        <v>#DIV/0!</v>
      </c>
      <c r="J125" s="53" t="e">
        <f t="shared" ref="J125" si="894">IF(J$94/($B$94+$C$94)&lt;0.02,"N/A",IF(J124&lt;&gt;0,J124/J$94,0))</f>
        <v>#DIV/0!</v>
      </c>
      <c r="K125" s="53" t="e">
        <f t="shared" ref="K125" si="895">IF(K$94/($B$94+$C$94)&lt;0.02,"N/A",IF(K124&lt;&gt;0,K124/K$94,0))</f>
        <v>#DIV/0!</v>
      </c>
      <c r="L125" s="53" t="e">
        <f t="shared" ref="L125" si="896">IF(L$94/($B$94+$C$94)&lt;0.02,"N/A",IF(L124&lt;&gt;0,L124/L$94,0))</f>
        <v>#DIV/0!</v>
      </c>
      <c r="M125" s="53" t="e">
        <f t="shared" ref="M125" si="897">IF(M$94/($B$94+$C$94)&lt;0.02,"N/A",IF(M124&lt;&gt;0,M124/M$94,0))</f>
        <v>#DIV/0!</v>
      </c>
      <c r="N125" s="53" t="e">
        <f t="shared" ref="N125" si="898">IF(N$94/($B$94+$C$94)&lt;0.02,"N/A",IF(N124&lt;&gt;0,N124/N$94,0))</f>
        <v>#DIV/0!</v>
      </c>
      <c r="O125" s="53" t="e">
        <f t="shared" ref="O125" si="899">IF(O$94/($B$94+$C$94)&lt;0.02,"N/A",IF(O124&lt;&gt;0,O124/O$94,0))</f>
        <v>#DIV/0!</v>
      </c>
      <c r="P125" s="53" t="e">
        <f t="shared" ref="P125" si="900">IF(P$94/($B$94+$C$94)&lt;0.02,"N/A",IF(P124&lt;&gt;0,P124/P$94,0))</f>
        <v>#DIV/0!</v>
      </c>
      <c r="Q125" s="53" t="e">
        <f t="shared" ref="Q125" si="901">IF(Q$94/($B$94+$C$94)&lt;0.02,"N/A",IF(Q124&lt;&gt;0,Q124/Q$94,0))</f>
        <v>#DIV/0!</v>
      </c>
      <c r="R125" s="27"/>
    </row>
    <row r="126" spans="1:18" ht="15.75" hidden="1" x14ac:dyDescent="0.25">
      <c r="A126" s="37" t="s">
        <v>17</v>
      </c>
      <c r="B126" s="54" t="str">
        <f>IF(B$94=0,"N/A",IF(B125=0,"N/A",B125/MAX($B125:$C125)))</f>
        <v>N/A</v>
      </c>
      <c r="C126" s="54" t="str">
        <f>IF(C$94=0,"N/A",IF(C125=0,"N/A",C125/MAX($B125:$C125)))</f>
        <v>N/A</v>
      </c>
      <c r="D126" s="53" t="str">
        <f>IF(($B124+$C124)=0,"N/A",IF(D$94=0,"N/A",IF(D$94/($B$94+$C$94)&lt;0.02,"N/A",D125/MAX($D125:$Q125))))</f>
        <v>N/A</v>
      </c>
      <c r="E126" s="53" t="str">
        <f t="shared" ref="E126" si="902">IF(($B124+$C124)=0,"N/A",IF(E$94=0,"N/A",IF(E$94/($B$94+$C$94)&lt;0.02,"N/A",E125/MAX($D125:$Q125))))</f>
        <v>N/A</v>
      </c>
      <c r="F126" s="53" t="str">
        <f t="shared" ref="F126" si="903">IF(($B124+$C124)=0,"N/A",IF(F$94=0,"N/A",IF(F$94/($B$94+$C$94)&lt;0.02,"N/A",F125/MAX($D125:$Q125))))</f>
        <v>N/A</v>
      </c>
      <c r="G126" s="53" t="str">
        <f t="shared" ref="G126" si="904">IF(($B124+$C124)=0,"N/A",IF(G$94=0,"N/A",IF(G$94/($B$94+$C$94)&lt;0.02,"N/A",G125/MAX($D125:$Q125))))</f>
        <v>N/A</v>
      </c>
      <c r="H126" s="53" t="str">
        <f t="shared" ref="H126" si="905">IF(($B124+$C124)=0,"N/A",IF(H$94=0,"N/A",IF(H$94/($B$94+$C$94)&lt;0.02,"N/A",H125/MAX($D125:$Q125))))</f>
        <v>N/A</v>
      </c>
      <c r="I126" s="53" t="str">
        <f t="shared" ref="I126" si="906">IF(($B124+$C124)=0,"N/A",IF(I$94=0,"N/A",IF(I$94/($B$94+$C$94)&lt;0.02,"N/A",I125/MAX($D125:$Q125))))</f>
        <v>N/A</v>
      </c>
      <c r="J126" s="53" t="str">
        <f t="shared" ref="J126" si="907">IF(($B124+$C124)=0,"N/A",IF(J$94=0,"N/A",IF(J$94/($B$94+$C$94)&lt;0.02,"N/A",J125/MAX($D125:$Q125))))</f>
        <v>N/A</v>
      </c>
      <c r="K126" s="53" t="str">
        <f t="shared" ref="K126" si="908">IF(($B124+$C124)=0,"N/A",IF(K$94=0,"N/A",IF(K$94/($B$94+$C$94)&lt;0.02,"N/A",K125/MAX($D125:$Q125))))</f>
        <v>N/A</v>
      </c>
      <c r="L126" s="53" t="str">
        <f t="shared" ref="L126" si="909">IF(($B124+$C124)=0,"N/A",IF(L$94=0,"N/A",IF(L$94/($B$94+$C$94)&lt;0.02,"N/A",L125/MAX($D125:$Q125))))</f>
        <v>N/A</v>
      </c>
      <c r="M126" s="53" t="str">
        <f t="shared" ref="M126" si="910">IF(($B124+$C124)=0,"N/A",IF(M$94=0,"N/A",IF(M$94/($B$94+$C$94)&lt;0.02,"N/A",M125/MAX($D125:$Q125))))</f>
        <v>N/A</v>
      </c>
      <c r="N126" s="53" t="str">
        <f t="shared" ref="N126" si="911">IF(($B124+$C124)=0,"N/A",IF(N$94=0,"N/A",IF(N$94/($B$94+$C$94)&lt;0.02,"N/A",N125/MAX($D125:$Q125))))</f>
        <v>N/A</v>
      </c>
      <c r="O126" s="53" t="str">
        <f t="shared" ref="O126" si="912">IF(($B124+$C124)=0,"N/A",IF(O$94=0,"N/A",IF(O$94/($B$94+$C$94)&lt;0.02,"N/A",O125/MAX($D125:$Q125))))</f>
        <v>N/A</v>
      </c>
      <c r="P126" s="53" t="str">
        <f t="shared" ref="P126" si="913">IF(($B124+$C124)=0,"N/A",IF(P$94=0,"N/A",IF(P$94/($B$94+$C$94)&lt;0.02,"N/A",P125/MAX($D125:$Q125))))</f>
        <v>N/A</v>
      </c>
      <c r="Q126" s="53" t="str">
        <f t="shared" ref="Q126" si="914">IF(($B124+$C124)=0,"N/A",IF(Q$94=0,"N/A",IF(Q$94/($B$94+$C$94)&lt;0.02,"N/A",Q125/MAX($D125:$Q125))))</f>
        <v>N/A</v>
      </c>
      <c r="R126" s="27"/>
    </row>
    <row r="127" spans="1:18" ht="15.75" x14ac:dyDescent="0.25">
      <c r="A127" s="49" t="s">
        <v>52</v>
      </c>
      <c r="B127" s="53" t="str">
        <f>IF(B$94=0,"N/A",IF(B122&lt;&gt;0,B123/B$49,0))</f>
        <v>N/A</v>
      </c>
      <c r="C127" s="53" t="str">
        <f>IF(C$94=0,"N/A",IF(C122&lt;&gt;0,C123/C$49,0))</f>
        <v>N/A</v>
      </c>
      <c r="D127" s="53" t="str">
        <f>IF(D$94=0,"N/A",IF(D$94/($B$94+$C$94)&lt;0.02,"N/A",IF(D123&lt;&gt;0,D123/D$94,0)))</f>
        <v>N/A</v>
      </c>
      <c r="E127" s="53" t="str">
        <f t="shared" ref="E127:Q127" si="915">IF(E$94=0,"N/A",IF(E$94/($B$94+$C$94)&lt;0.02,"N/A",IF(E123&lt;&gt;0,E123/E$94,0)))</f>
        <v>N/A</v>
      </c>
      <c r="F127" s="53" t="str">
        <f t="shared" si="915"/>
        <v>N/A</v>
      </c>
      <c r="G127" s="53" t="str">
        <f t="shared" si="915"/>
        <v>N/A</v>
      </c>
      <c r="H127" s="53" t="str">
        <f t="shared" si="915"/>
        <v>N/A</v>
      </c>
      <c r="I127" s="53" t="str">
        <f t="shared" si="915"/>
        <v>N/A</v>
      </c>
      <c r="J127" s="53" t="str">
        <f t="shared" si="915"/>
        <v>N/A</v>
      </c>
      <c r="K127" s="53" t="str">
        <f t="shared" si="915"/>
        <v>N/A</v>
      </c>
      <c r="L127" s="53" t="str">
        <f t="shared" si="915"/>
        <v>N/A</v>
      </c>
      <c r="M127" s="53" t="str">
        <f t="shared" si="915"/>
        <v>N/A</v>
      </c>
      <c r="N127" s="53" t="str">
        <f t="shared" si="915"/>
        <v>N/A</v>
      </c>
      <c r="O127" s="53" t="str">
        <f t="shared" si="915"/>
        <v>N/A</v>
      </c>
      <c r="P127" s="53" t="str">
        <f t="shared" si="915"/>
        <v>N/A</v>
      </c>
      <c r="Q127" s="53" t="str">
        <f t="shared" si="915"/>
        <v>N/A</v>
      </c>
      <c r="R127" s="27"/>
    </row>
    <row r="128" spans="1:18" ht="15.75" x14ac:dyDescent="0.25">
      <c r="A128" s="49" t="s">
        <v>43</v>
      </c>
      <c r="B128" s="54" t="str">
        <f>IF(B$94=0,"N/A",IF(B123=0,1,MIN($B127:$C127)/B127))</f>
        <v>N/A</v>
      </c>
      <c r="C128" s="54" t="str">
        <f>IF(C$94=0,"N/A",IF(C123=0,1,MIN($B127:$C127)/C127))</f>
        <v>N/A</v>
      </c>
      <c r="D128" s="53" t="str">
        <f>IF(($B$94+$C$94)=0,"N/A",IF(D$94=0,"N/A",IF(D$94/($B$94+$C$94)&lt;0.02,"N/A",IF(D123=0,1, MIN($D127:$Q127)/D127))))</f>
        <v>N/A</v>
      </c>
      <c r="E128" s="53" t="str">
        <f t="shared" ref="E128" si="916">IF(($B$94+$C$94)=0,"N/A",IF(E$94=0,"N/A",IF(E$94/($B$94+$C$94)&lt;0.02,"N/A",IF(E123=0,1, MIN($D127:$Q127)/E127))))</f>
        <v>N/A</v>
      </c>
      <c r="F128" s="53" t="str">
        <f t="shared" ref="F128" si="917">IF(($B$94+$C$94)=0,"N/A",IF(F$94=0,"N/A",IF(F$94/($B$94+$C$94)&lt;0.02,"N/A",IF(F123=0,1, MIN($D127:$Q127)/F127))))</f>
        <v>N/A</v>
      </c>
      <c r="G128" s="53" t="str">
        <f t="shared" ref="G128" si="918">IF(($B$94+$C$94)=0,"N/A",IF(G$94=0,"N/A",IF(G$94/($B$94+$C$94)&lt;0.02,"N/A",IF(G123=0,1, MIN($D127:$Q127)/G127))))</f>
        <v>N/A</v>
      </c>
      <c r="H128" s="53" t="str">
        <f t="shared" ref="H128" si="919">IF(($B$94+$C$94)=0,"N/A",IF(H$94=0,"N/A",IF(H$94/($B$94+$C$94)&lt;0.02,"N/A",IF(H123=0,1, MIN($D127:$Q127)/H127))))</f>
        <v>N/A</v>
      </c>
      <c r="I128" s="53" t="str">
        <f t="shared" ref="I128" si="920">IF(($B$94+$C$94)=0,"N/A",IF(I$94=0,"N/A",IF(I$94/($B$94+$C$94)&lt;0.02,"N/A",IF(I123=0,1, MIN($D127:$Q127)/I127))))</f>
        <v>N/A</v>
      </c>
      <c r="J128" s="53" t="str">
        <f t="shared" ref="J128" si="921">IF(($B$94+$C$94)=0,"N/A",IF(J$94=0,"N/A",IF(J$94/($B$94+$C$94)&lt;0.02,"N/A",IF(J123=0,1, MIN($D127:$Q127)/J127))))</f>
        <v>N/A</v>
      </c>
      <c r="K128" s="53" t="str">
        <f t="shared" ref="K128" si="922">IF(($B$94+$C$94)=0,"N/A",IF(K$94=0,"N/A",IF(K$94/($B$94+$C$94)&lt;0.02,"N/A",IF(K123=0,1, MIN($D127:$Q127)/K127))))</f>
        <v>N/A</v>
      </c>
      <c r="L128" s="53" t="str">
        <f t="shared" ref="L128" si="923">IF(($B$94+$C$94)=0,"N/A",IF(L$94=0,"N/A",IF(L$94/($B$94+$C$94)&lt;0.02,"N/A",IF(L123=0,1, MIN($D127:$Q127)/L127))))</f>
        <v>N/A</v>
      </c>
      <c r="M128" s="53" t="str">
        <f t="shared" ref="M128" si="924">IF(($B$94+$C$94)=0,"N/A",IF(M$94=0,"N/A",IF(M$94/($B$94+$C$94)&lt;0.02,"N/A",IF(M123=0,1, MIN($D127:$Q127)/M127))))</f>
        <v>N/A</v>
      </c>
      <c r="N128" s="53" t="str">
        <f t="shared" ref="N128" si="925">IF(($B$94+$C$94)=0,"N/A",IF(N$94=0,"N/A",IF(N$94/($B$94+$C$94)&lt;0.02,"N/A",IF(N123=0,1, MIN($D127:$Q127)/N127))))</f>
        <v>N/A</v>
      </c>
      <c r="O128" s="53" t="str">
        <f t="shared" ref="O128" si="926">IF(($B$94+$C$94)=0,"N/A",IF(O$94=0,"N/A",IF(O$94/($B$94+$C$94)&lt;0.02,"N/A",IF(O123=0,1, MIN($D127:$Q127)/O127))))</f>
        <v>N/A</v>
      </c>
      <c r="P128" s="53" t="str">
        <f t="shared" ref="P128" si="927">IF(($B$94+$C$94)=0,"N/A",IF(P$94=0,"N/A",IF(P$94/($B$94+$C$94)&lt;0.02,"N/A",IF(P123=0,1, MIN($D127:$Q127)/P127))))</f>
        <v>N/A</v>
      </c>
      <c r="Q128" s="53" t="str">
        <f t="shared" ref="Q128" si="928">IF(($B$94+$C$94)=0,"N/A",IF(Q$94=0,"N/A",IF(Q$94/($B$94+$C$94)&lt;0.02,"N/A",IF(Q123=0,1, MIN($D127:$Q127)/Q127))))</f>
        <v>N/A</v>
      </c>
      <c r="R128" s="27"/>
    </row>
    <row r="129" spans="1:18" ht="15.75" x14ac:dyDescent="0.25">
      <c r="A129" s="49" t="s">
        <v>18</v>
      </c>
      <c r="B129" s="55" t="str">
        <f>IF(B$94=0,"N/A",IF(AND(B126&lt;0.8,B128&lt;0.8),"Yes","No"))</f>
        <v>N/A</v>
      </c>
      <c r="C129" s="55" t="str">
        <f>IF(C$94=0,"N/A",IF(AND(C126&lt;0.8,C128&lt;0.8),"Yes","No"))</f>
        <v>N/A</v>
      </c>
      <c r="D129" s="55" t="str">
        <f>IF(D$94=0,"N/A",IF(D$94/($B$94+$C$94)&lt;0.02,"N/A",IF(AND(D126&lt;0.8,D128&lt;0.8),"Yes","No")))</f>
        <v>N/A</v>
      </c>
      <c r="E129" s="55" t="str">
        <f t="shared" ref="E129" si="929">IF(E$94=0,"N/A",IF(E$94/($B$94+$C$94)&lt;0.02,"N/A",IF(AND(E126&lt;0.8,E128&lt;0.8),"Yes","No")))</f>
        <v>N/A</v>
      </c>
      <c r="F129" s="55" t="str">
        <f t="shared" ref="F129" si="930">IF(F$94=0,"N/A",IF(F$94/($B$94+$C$94)&lt;0.02,"N/A",IF(AND(F126&lt;0.8,F128&lt;0.8),"Yes","No")))</f>
        <v>N/A</v>
      </c>
      <c r="G129" s="55" t="str">
        <f t="shared" ref="G129" si="931">IF(G$94=0,"N/A",IF(G$94/($B$94+$C$94)&lt;0.02,"N/A",IF(AND(G126&lt;0.8,G128&lt;0.8),"Yes","No")))</f>
        <v>N/A</v>
      </c>
      <c r="H129" s="55" t="str">
        <f t="shared" ref="H129" si="932">IF(H$94=0,"N/A",IF(H$94/($B$94+$C$94)&lt;0.02,"N/A",IF(AND(H126&lt;0.8,H128&lt;0.8),"Yes","No")))</f>
        <v>N/A</v>
      </c>
      <c r="I129" s="55" t="str">
        <f t="shared" ref="I129" si="933">IF(I$94=0,"N/A",IF(I$94/($B$94+$C$94)&lt;0.02,"N/A",IF(AND(I126&lt;0.8,I128&lt;0.8),"Yes","No")))</f>
        <v>N/A</v>
      </c>
      <c r="J129" s="55" t="str">
        <f t="shared" ref="J129" si="934">IF(J$94=0,"N/A",IF(J$94/($B$94+$C$94)&lt;0.02,"N/A",IF(AND(J126&lt;0.8,J128&lt;0.8),"Yes","No")))</f>
        <v>N/A</v>
      </c>
      <c r="K129" s="55" t="str">
        <f t="shared" ref="K129" si="935">IF(K$94=0,"N/A",IF(K$94/($B$94+$C$94)&lt;0.02,"N/A",IF(AND(K126&lt;0.8,K128&lt;0.8),"Yes","No")))</f>
        <v>N/A</v>
      </c>
      <c r="L129" s="55" t="str">
        <f t="shared" ref="L129" si="936">IF(L$94=0,"N/A",IF(L$94/($B$94+$C$94)&lt;0.02,"N/A",IF(AND(L126&lt;0.8,L128&lt;0.8),"Yes","No")))</f>
        <v>N/A</v>
      </c>
      <c r="M129" s="55" t="str">
        <f t="shared" ref="M129" si="937">IF(M$94=0,"N/A",IF(M$94/($B$94+$C$94)&lt;0.02,"N/A",IF(AND(M126&lt;0.8,M128&lt;0.8),"Yes","No")))</f>
        <v>N/A</v>
      </c>
      <c r="N129" s="55" t="str">
        <f t="shared" ref="N129" si="938">IF(N$94=0,"N/A",IF(N$94/($B$94+$C$94)&lt;0.02,"N/A",IF(AND(N126&lt;0.8,N128&lt;0.8),"Yes","No")))</f>
        <v>N/A</v>
      </c>
      <c r="O129" s="55" t="str">
        <f t="shared" ref="O129" si="939">IF(O$94=0,"N/A",IF(O$94/($B$94+$C$94)&lt;0.02,"N/A",IF(AND(O126&lt;0.8,O128&lt;0.8),"Yes","No")))</f>
        <v>N/A</v>
      </c>
      <c r="P129" s="55" t="str">
        <f t="shared" ref="P129" si="940">IF(P$94=0,"N/A",IF(P$94/($B$94+$C$94)&lt;0.02,"N/A",IF(AND(P126&lt;0.8,P128&lt;0.8),"Yes","No")))</f>
        <v>N/A</v>
      </c>
      <c r="Q129" s="55" t="str">
        <f t="shared" ref="Q129" si="941">IF(Q$94=0,"N/A",IF(Q$94/($B$94+$C$94)&lt;0.02,"N/A",IF(AND(Q126&lt;0.8,Q128&lt;0.8),"Yes","No")))</f>
        <v>N/A</v>
      </c>
      <c r="R129" s="27"/>
    </row>
    <row r="130" spans="1:18" ht="15.75" x14ac:dyDescent="0.25">
      <c r="A130" s="68" t="s">
        <v>51</v>
      </c>
      <c r="B130" s="32">
        <f>D130+F130+H130+J130+L130+N130+P130</f>
        <v>0</v>
      </c>
      <c r="C130" s="32">
        <f>E130+G130+I130+K130+M130+O130+Q130</f>
        <v>0</v>
      </c>
      <c r="D130" s="15"/>
      <c r="E130" s="15"/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26" t="s">
        <v>10</v>
      </c>
    </row>
    <row r="131" spans="1:18" ht="15.75" hidden="1" x14ac:dyDescent="0.25">
      <c r="A131" s="37" t="s">
        <v>49</v>
      </c>
      <c r="B131" s="32">
        <f>B$94-B130</f>
        <v>0</v>
      </c>
      <c r="C131" s="32">
        <f>C$94-C130</f>
        <v>0</v>
      </c>
      <c r="D131" s="32">
        <f>D$94-D130</f>
        <v>0</v>
      </c>
      <c r="E131" s="32">
        <f t="shared" ref="E131" si="942">E$94-E130</f>
        <v>0</v>
      </c>
      <c r="F131" s="32">
        <f t="shared" ref="F131" si="943">F$94-F130</f>
        <v>0</v>
      </c>
      <c r="G131" s="32">
        <f t="shared" ref="G131" si="944">G$94-G130</f>
        <v>0</v>
      </c>
      <c r="H131" s="32">
        <f t="shared" ref="H131" si="945">H$94-H130</f>
        <v>0</v>
      </c>
      <c r="I131" s="32">
        <f t="shared" ref="I131" si="946">I$94-I130</f>
        <v>0</v>
      </c>
      <c r="J131" s="32">
        <f t="shared" ref="J131" si="947">J$94-J130</f>
        <v>0</v>
      </c>
      <c r="K131" s="32">
        <f t="shared" ref="K131" si="948">K$94-K130</f>
        <v>0</v>
      </c>
      <c r="L131" s="32">
        <f t="shared" ref="L131" si="949">L$94-L130</f>
        <v>0</v>
      </c>
      <c r="M131" s="32">
        <f t="shared" ref="M131" si="950">M$94-M130</f>
        <v>0</v>
      </c>
      <c r="N131" s="32">
        <f t="shared" ref="N131" si="951">N$94-N130</f>
        <v>0</v>
      </c>
      <c r="O131" s="32">
        <f t="shared" ref="O131" si="952">O$94-O130</f>
        <v>0</v>
      </c>
      <c r="P131" s="32">
        <f t="shared" ref="P131" si="953">P$94-P130</f>
        <v>0</v>
      </c>
      <c r="Q131" s="32">
        <f t="shared" ref="Q131" si="954">Q$94-Q130</f>
        <v>0</v>
      </c>
      <c r="R131" s="27"/>
    </row>
    <row r="132" spans="1:18" ht="15.75" hidden="1" x14ac:dyDescent="0.25">
      <c r="A132" s="37" t="s">
        <v>50</v>
      </c>
      <c r="B132" s="32">
        <f>IF(B131&lt;&gt;0,B131/B$94,0)</f>
        <v>0</v>
      </c>
      <c r="C132" s="32">
        <f>IF(C131&lt;&gt;0,C131/C$94,0)</f>
        <v>0</v>
      </c>
      <c r="D132" s="53" t="e">
        <f>IF(D$94/($B$94+$C$94)&lt;0.02,"N/A",IF(D131&lt;&gt;0,D131/D$94,0))</f>
        <v>#DIV/0!</v>
      </c>
      <c r="E132" s="53" t="e">
        <f t="shared" ref="E132" si="955">IF(E$94/($B$94+$C$94)&lt;0.02,"N/A",IF(E131&lt;&gt;0,E131/E$94,0))</f>
        <v>#DIV/0!</v>
      </c>
      <c r="F132" s="53" t="e">
        <f t="shared" ref="F132" si="956">IF(F$94/($B$94+$C$94)&lt;0.02,"N/A",IF(F131&lt;&gt;0,F131/F$94,0))</f>
        <v>#DIV/0!</v>
      </c>
      <c r="G132" s="53" t="e">
        <f t="shared" ref="G132" si="957">IF(G$94/($B$94+$C$94)&lt;0.02,"N/A",IF(G131&lt;&gt;0,G131/G$94,0))</f>
        <v>#DIV/0!</v>
      </c>
      <c r="H132" s="53" t="e">
        <f t="shared" ref="H132" si="958">IF(H$94/($B$94+$C$94)&lt;0.02,"N/A",IF(H131&lt;&gt;0,H131/H$94,0))</f>
        <v>#DIV/0!</v>
      </c>
      <c r="I132" s="53" t="e">
        <f t="shared" ref="I132" si="959">IF(I$94/($B$94+$C$94)&lt;0.02,"N/A",IF(I131&lt;&gt;0,I131/I$94,0))</f>
        <v>#DIV/0!</v>
      </c>
      <c r="J132" s="53" t="e">
        <f t="shared" ref="J132" si="960">IF(J$94/($B$94+$C$94)&lt;0.02,"N/A",IF(J131&lt;&gt;0,J131/J$94,0))</f>
        <v>#DIV/0!</v>
      </c>
      <c r="K132" s="53" t="e">
        <f t="shared" ref="K132" si="961">IF(K$94/($B$94+$C$94)&lt;0.02,"N/A",IF(K131&lt;&gt;0,K131/K$94,0))</f>
        <v>#DIV/0!</v>
      </c>
      <c r="L132" s="53" t="e">
        <f t="shared" ref="L132" si="962">IF(L$94/($B$94+$C$94)&lt;0.02,"N/A",IF(L131&lt;&gt;0,L131/L$94,0))</f>
        <v>#DIV/0!</v>
      </c>
      <c r="M132" s="53" t="e">
        <f t="shared" ref="M132" si="963">IF(M$94/($B$94+$C$94)&lt;0.02,"N/A",IF(M131&lt;&gt;0,M131/M$94,0))</f>
        <v>#DIV/0!</v>
      </c>
      <c r="N132" s="53" t="e">
        <f t="shared" ref="N132" si="964">IF(N$94/($B$94+$C$94)&lt;0.02,"N/A",IF(N131&lt;&gt;0,N131/N$94,0))</f>
        <v>#DIV/0!</v>
      </c>
      <c r="O132" s="53" t="e">
        <f t="shared" ref="O132" si="965">IF(O$94/($B$94+$C$94)&lt;0.02,"N/A",IF(O131&lt;&gt;0,O131/O$94,0))</f>
        <v>#DIV/0!</v>
      </c>
      <c r="P132" s="53" t="e">
        <f t="shared" ref="P132" si="966">IF(P$94/($B$94+$C$94)&lt;0.02,"N/A",IF(P131&lt;&gt;0,P131/P$94,0))</f>
        <v>#DIV/0!</v>
      </c>
      <c r="Q132" s="53" t="e">
        <f t="shared" ref="Q132" si="967">IF(Q$94/($B$94+$C$94)&lt;0.02,"N/A",IF(Q131&lt;&gt;0,Q131/Q$94,0))</f>
        <v>#DIV/0!</v>
      </c>
      <c r="R132" s="27"/>
    </row>
    <row r="133" spans="1:18" ht="15.75" hidden="1" x14ac:dyDescent="0.25">
      <c r="A133" s="37" t="s">
        <v>17</v>
      </c>
      <c r="B133" s="54" t="str">
        <f>IF(B$94=0,"N/A",IF(B132=0,"N/A",B132/MAX($B132:$C132)))</f>
        <v>N/A</v>
      </c>
      <c r="C133" s="54" t="str">
        <f>IF(C$94=0,"N/A",IF(C132=0,"N/A",C132/MAX($B132:$C132)))</f>
        <v>N/A</v>
      </c>
      <c r="D133" s="53" t="str">
        <f>IF(($B131+$C131)=0,"N/A",IF(D$94=0,"N/A",IF(D$94/($B$94+$C$94)&lt;0.02,"N/A",D132/MAX($D132:$Q132))))</f>
        <v>N/A</v>
      </c>
      <c r="E133" s="53" t="str">
        <f t="shared" ref="E133" si="968">IF(($B131+$C131)=0,"N/A",IF(E$94=0,"N/A",IF(E$94/($B$94+$C$94)&lt;0.02,"N/A",E132/MAX($D132:$Q132))))</f>
        <v>N/A</v>
      </c>
      <c r="F133" s="53" t="str">
        <f t="shared" ref="F133" si="969">IF(($B131+$C131)=0,"N/A",IF(F$94=0,"N/A",IF(F$94/($B$94+$C$94)&lt;0.02,"N/A",F132/MAX($D132:$Q132))))</f>
        <v>N/A</v>
      </c>
      <c r="G133" s="53" t="str">
        <f t="shared" ref="G133" si="970">IF(($B131+$C131)=0,"N/A",IF(G$94=0,"N/A",IF(G$94/($B$94+$C$94)&lt;0.02,"N/A",G132/MAX($D132:$Q132))))</f>
        <v>N/A</v>
      </c>
      <c r="H133" s="53" t="str">
        <f t="shared" ref="H133" si="971">IF(($B131+$C131)=0,"N/A",IF(H$94=0,"N/A",IF(H$94/($B$94+$C$94)&lt;0.02,"N/A",H132/MAX($D132:$Q132))))</f>
        <v>N/A</v>
      </c>
      <c r="I133" s="53" t="str">
        <f t="shared" ref="I133" si="972">IF(($B131+$C131)=0,"N/A",IF(I$94=0,"N/A",IF(I$94/($B$94+$C$94)&lt;0.02,"N/A",I132/MAX($D132:$Q132))))</f>
        <v>N/A</v>
      </c>
      <c r="J133" s="53" t="str">
        <f t="shared" ref="J133" si="973">IF(($B131+$C131)=0,"N/A",IF(J$94=0,"N/A",IF(J$94/($B$94+$C$94)&lt;0.02,"N/A",J132/MAX($D132:$Q132))))</f>
        <v>N/A</v>
      </c>
      <c r="K133" s="53" t="str">
        <f t="shared" ref="K133" si="974">IF(($B131+$C131)=0,"N/A",IF(K$94=0,"N/A",IF(K$94/($B$94+$C$94)&lt;0.02,"N/A",K132/MAX($D132:$Q132))))</f>
        <v>N/A</v>
      </c>
      <c r="L133" s="53" t="str">
        <f t="shared" ref="L133" si="975">IF(($B131+$C131)=0,"N/A",IF(L$94=0,"N/A",IF(L$94/($B$94+$C$94)&lt;0.02,"N/A",L132/MAX($D132:$Q132))))</f>
        <v>N/A</v>
      </c>
      <c r="M133" s="53" t="str">
        <f t="shared" ref="M133" si="976">IF(($B131+$C131)=0,"N/A",IF(M$94=0,"N/A",IF(M$94/($B$94+$C$94)&lt;0.02,"N/A",M132/MAX($D132:$Q132))))</f>
        <v>N/A</v>
      </c>
      <c r="N133" s="53" t="str">
        <f t="shared" ref="N133" si="977">IF(($B131+$C131)=0,"N/A",IF(N$94=0,"N/A",IF(N$94/($B$94+$C$94)&lt;0.02,"N/A",N132/MAX($D132:$Q132))))</f>
        <v>N/A</v>
      </c>
      <c r="O133" s="53" t="str">
        <f t="shared" ref="O133" si="978">IF(($B131+$C131)=0,"N/A",IF(O$94=0,"N/A",IF(O$94/($B$94+$C$94)&lt;0.02,"N/A",O132/MAX($D132:$Q132))))</f>
        <v>N/A</v>
      </c>
      <c r="P133" s="53" t="str">
        <f t="shared" ref="P133" si="979">IF(($B131+$C131)=0,"N/A",IF(P$94=0,"N/A",IF(P$94/($B$94+$C$94)&lt;0.02,"N/A",P132/MAX($D132:$Q132))))</f>
        <v>N/A</v>
      </c>
      <c r="Q133" s="53" t="str">
        <f t="shared" ref="Q133" si="980">IF(($B131+$C131)=0,"N/A",IF(Q$94=0,"N/A",IF(Q$94/($B$94+$C$94)&lt;0.02,"N/A",Q132/MAX($D132:$Q132))))</f>
        <v>N/A</v>
      </c>
      <c r="R133" s="27"/>
    </row>
    <row r="134" spans="1:18" ht="15.75" x14ac:dyDescent="0.25">
      <c r="A134" s="49" t="s">
        <v>52</v>
      </c>
      <c r="B134" s="53" t="str">
        <f>IF(B$94=0,"N/A",IF(B129&lt;&gt;0,B130/B$49,0))</f>
        <v>N/A</v>
      </c>
      <c r="C134" s="53" t="str">
        <f>IF(C$94=0,"N/A",IF(C129&lt;&gt;0,C130/C$49,0))</f>
        <v>N/A</v>
      </c>
      <c r="D134" s="53" t="str">
        <f>IF(D$94=0,"N/A",IF(D$94/($B$94+$C$94)&lt;0.02,"N/A",IF(D130&lt;&gt;0,D130/D$94,0)))</f>
        <v>N/A</v>
      </c>
      <c r="E134" s="53" t="str">
        <f t="shared" ref="E134:Q134" si="981">IF(E$94=0,"N/A",IF(E$94/($B$94+$C$94)&lt;0.02,"N/A",IF(E130&lt;&gt;0,E130/E$94,0)))</f>
        <v>N/A</v>
      </c>
      <c r="F134" s="53" t="str">
        <f t="shared" si="981"/>
        <v>N/A</v>
      </c>
      <c r="G134" s="53" t="str">
        <f t="shared" si="981"/>
        <v>N/A</v>
      </c>
      <c r="H134" s="53" t="str">
        <f t="shared" si="981"/>
        <v>N/A</v>
      </c>
      <c r="I134" s="53" t="str">
        <f t="shared" si="981"/>
        <v>N/A</v>
      </c>
      <c r="J134" s="53" t="str">
        <f t="shared" si="981"/>
        <v>N/A</v>
      </c>
      <c r="K134" s="53" t="str">
        <f t="shared" si="981"/>
        <v>N/A</v>
      </c>
      <c r="L134" s="53" t="str">
        <f t="shared" si="981"/>
        <v>N/A</v>
      </c>
      <c r="M134" s="53" t="str">
        <f t="shared" si="981"/>
        <v>N/A</v>
      </c>
      <c r="N134" s="53" t="str">
        <f t="shared" si="981"/>
        <v>N/A</v>
      </c>
      <c r="O134" s="53" t="str">
        <f t="shared" si="981"/>
        <v>N/A</v>
      </c>
      <c r="P134" s="53" t="str">
        <f t="shared" si="981"/>
        <v>N/A</v>
      </c>
      <c r="Q134" s="53" t="str">
        <f t="shared" si="981"/>
        <v>N/A</v>
      </c>
      <c r="R134" s="27"/>
    </row>
    <row r="135" spans="1:18" ht="15.75" x14ac:dyDescent="0.25">
      <c r="A135" s="49" t="s">
        <v>43</v>
      </c>
      <c r="B135" s="54" t="str">
        <f>IF(B$94=0,"N/A",IF(B130=0,1,MIN($B134:$C134)/B134))</f>
        <v>N/A</v>
      </c>
      <c r="C135" s="54" t="str">
        <f>IF(C$94=0,"N/A",IF(C130=0,1,MIN($B134:$C134)/C134))</f>
        <v>N/A</v>
      </c>
      <c r="D135" s="53" t="str">
        <f>IF(($B$94+$C$94)=0,"N/A",IF(D$94=0,"N/A",IF(D$94/($B$94+$C$94)&lt;0.02,"N/A",IF(D130=0,1, MIN($D134:$Q134)/D134))))</f>
        <v>N/A</v>
      </c>
      <c r="E135" s="53" t="str">
        <f t="shared" ref="E135" si="982">IF(($B$94+$C$94)=0,"N/A",IF(E$94=0,"N/A",IF(E$94/($B$94+$C$94)&lt;0.02,"N/A",IF(E130=0,1, MIN($D134:$Q134)/E134))))</f>
        <v>N/A</v>
      </c>
      <c r="F135" s="53" t="str">
        <f t="shared" ref="F135" si="983">IF(($B$94+$C$94)=0,"N/A",IF(F$94=0,"N/A",IF(F$94/($B$94+$C$94)&lt;0.02,"N/A",IF(F130=0,1, MIN($D134:$Q134)/F134))))</f>
        <v>N/A</v>
      </c>
      <c r="G135" s="53" t="str">
        <f t="shared" ref="G135" si="984">IF(($B$94+$C$94)=0,"N/A",IF(G$94=0,"N/A",IF(G$94/($B$94+$C$94)&lt;0.02,"N/A",IF(G130=0,1, MIN($D134:$Q134)/G134))))</f>
        <v>N/A</v>
      </c>
      <c r="H135" s="53" t="str">
        <f t="shared" ref="H135" si="985">IF(($B$94+$C$94)=0,"N/A",IF(H$94=0,"N/A",IF(H$94/($B$94+$C$94)&lt;0.02,"N/A",IF(H130=0,1, MIN($D134:$Q134)/H134))))</f>
        <v>N/A</v>
      </c>
      <c r="I135" s="53" t="str">
        <f t="shared" ref="I135" si="986">IF(($B$94+$C$94)=0,"N/A",IF(I$94=0,"N/A",IF(I$94/($B$94+$C$94)&lt;0.02,"N/A",IF(I130=0,1, MIN($D134:$Q134)/I134))))</f>
        <v>N/A</v>
      </c>
      <c r="J135" s="53" t="str">
        <f t="shared" ref="J135" si="987">IF(($B$94+$C$94)=0,"N/A",IF(J$94=0,"N/A",IF(J$94/($B$94+$C$94)&lt;0.02,"N/A",IF(J130=0,1, MIN($D134:$Q134)/J134))))</f>
        <v>N/A</v>
      </c>
      <c r="K135" s="53" t="str">
        <f t="shared" ref="K135" si="988">IF(($B$94+$C$94)=0,"N/A",IF(K$94=0,"N/A",IF(K$94/($B$94+$C$94)&lt;0.02,"N/A",IF(K130=0,1, MIN($D134:$Q134)/K134))))</f>
        <v>N/A</v>
      </c>
      <c r="L135" s="53" t="str">
        <f t="shared" ref="L135" si="989">IF(($B$94+$C$94)=0,"N/A",IF(L$94=0,"N/A",IF(L$94/($B$94+$C$94)&lt;0.02,"N/A",IF(L130=0,1, MIN($D134:$Q134)/L134))))</f>
        <v>N/A</v>
      </c>
      <c r="M135" s="53" t="str">
        <f t="shared" ref="M135" si="990">IF(($B$94+$C$94)=0,"N/A",IF(M$94=0,"N/A",IF(M$94/($B$94+$C$94)&lt;0.02,"N/A",IF(M130=0,1, MIN($D134:$Q134)/M134))))</f>
        <v>N/A</v>
      </c>
      <c r="N135" s="53" t="str">
        <f t="shared" ref="N135" si="991">IF(($B$94+$C$94)=0,"N/A",IF(N$94=0,"N/A",IF(N$94/($B$94+$C$94)&lt;0.02,"N/A",IF(N130=0,1, MIN($D134:$Q134)/N134))))</f>
        <v>N/A</v>
      </c>
      <c r="O135" s="53" t="str">
        <f t="shared" ref="O135" si="992">IF(($B$94+$C$94)=0,"N/A",IF(O$94=0,"N/A",IF(O$94/($B$94+$C$94)&lt;0.02,"N/A",IF(O130=0,1, MIN($D134:$Q134)/O134))))</f>
        <v>N/A</v>
      </c>
      <c r="P135" s="53" t="str">
        <f t="shared" ref="P135" si="993">IF(($B$94+$C$94)=0,"N/A",IF(P$94=0,"N/A",IF(P$94/($B$94+$C$94)&lt;0.02,"N/A",IF(P130=0,1, MIN($D134:$Q134)/P134))))</f>
        <v>N/A</v>
      </c>
      <c r="Q135" s="53" t="str">
        <f t="shared" ref="Q135" si="994">IF(($B$94+$C$94)=0,"N/A",IF(Q$94=0,"N/A",IF(Q$94/($B$94+$C$94)&lt;0.02,"N/A",IF(Q130=0,1, MIN($D134:$Q134)/Q134))))</f>
        <v>N/A</v>
      </c>
      <c r="R135" s="27"/>
    </row>
    <row r="136" spans="1:18" ht="15.75" x14ac:dyDescent="0.25">
      <c r="A136" s="49" t="s">
        <v>18</v>
      </c>
      <c r="B136" s="55" t="str">
        <f>IF(B$94=0,"N/A",IF(AND(B133&lt;0.8,B135&lt;0.8),"Yes","No"))</f>
        <v>N/A</v>
      </c>
      <c r="C136" s="55" t="str">
        <f>IF(C$94=0,"N/A",IF(AND(C133&lt;0.8,C135&lt;0.8),"Yes","No"))</f>
        <v>N/A</v>
      </c>
      <c r="D136" s="55" t="str">
        <f>IF(D$94=0,"N/A",IF(D$94/($B$94+$C$94)&lt;0.02,"N/A",IF(AND(D133&lt;0.8,D135&lt;0.8),"Yes","No")))</f>
        <v>N/A</v>
      </c>
      <c r="E136" s="55" t="str">
        <f t="shared" ref="E136" si="995">IF(E$94=0,"N/A",IF(E$94/($B$94+$C$94)&lt;0.02,"N/A",IF(AND(E133&lt;0.8,E135&lt;0.8),"Yes","No")))</f>
        <v>N/A</v>
      </c>
      <c r="F136" s="55" t="str">
        <f t="shared" ref="F136" si="996">IF(F$94=0,"N/A",IF(F$94/($B$94+$C$94)&lt;0.02,"N/A",IF(AND(F133&lt;0.8,F135&lt;0.8),"Yes","No")))</f>
        <v>N/A</v>
      </c>
      <c r="G136" s="55" t="str">
        <f t="shared" ref="G136" si="997">IF(G$94=0,"N/A",IF(G$94/($B$94+$C$94)&lt;0.02,"N/A",IF(AND(G133&lt;0.8,G135&lt;0.8),"Yes","No")))</f>
        <v>N/A</v>
      </c>
      <c r="H136" s="55" t="str">
        <f t="shared" ref="H136" si="998">IF(H$94=0,"N/A",IF(H$94/($B$94+$C$94)&lt;0.02,"N/A",IF(AND(H133&lt;0.8,H135&lt;0.8),"Yes","No")))</f>
        <v>N/A</v>
      </c>
      <c r="I136" s="55" t="str">
        <f t="shared" ref="I136" si="999">IF(I$94=0,"N/A",IF(I$94/($B$94+$C$94)&lt;0.02,"N/A",IF(AND(I133&lt;0.8,I135&lt;0.8),"Yes","No")))</f>
        <v>N/A</v>
      </c>
      <c r="J136" s="55" t="str">
        <f t="shared" ref="J136" si="1000">IF(J$94=0,"N/A",IF(J$94/($B$94+$C$94)&lt;0.02,"N/A",IF(AND(J133&lt;0.8,J135&lt;0.8),"Yes","No")))</f>
        <v>N/A</v>
      </c>
      <c r="K136" s="55" t="str">
        <f t="shared" ref="K136" si="1001">IF(K$94=0,"N/A",IF(K$94/($B$94+$C$94)&lt;0.02,"N/A",IF(AND(K133&lt;0.8,K135&lt;0.8),"Yes","No")))</f>
        <v>N/A</v>
      </c>
      <c r="L136" s="55" t="str">
        <f t="shared" ref="L136" si="1002">IF(L$94=0,"N/A",IF(L$94/($B$94+$C$94)&lt;0.02,"N/A",IF(AND(L133&lt;0.8,L135&lt;0.8),"Yes","No")))</f>
        <v>N/A</v>
      </c>
      <c r="M136" s="55" t="str">
        <f t="shared" ref="M136" si="1003">IF(M$94=0,"N/A",IF(M$94/($B$94+$C$94)&lt;0.02,"N/A",IF(AND(M133&lt;0.8,M135&lt;0.8),"Yes","No")))</f>
        <v>N/A</v>
      </c>
      <c r="N136" s="55" t="str">
        <f t="shared" ref="N136" si="1004">IF(N$94=0,"N/A",IF(N$94/($B$94+$C$94)&lt;0.02,"N/A",IF(AND(N133&lt;0.8,N135&lt;0.8),"Yes","No")))</f>
        <v>N/A</v>
      </c>
      <c r="O136" s="55" t="str">
        <f t="shared" ref="O136" si="1005">IF(O$94=0,"N/A",IF(O$94/($B$94+$C$94)&lt;0.02,"N/A",IF(AND(O133&lt;0.8,O135&lt;0.8),"Yes","No")))</f>
        <v>N/A</v>
      </c>
      <c r="P136" s="55" t="str">
        <f t="shared" ref="P136" si="1006">IF(P$94=0,"N/A",IF(P$94/($B$94+$C$94)&lt;0.02,"N/A",IF(AND(P133&lt;0.8,P135&lt;0.8),"Yes","No")))</f>
        <v>N/A</v>
      </c>
      <c r="Q136" s="55" t="str">
        <f t="shared" ref="Q136" si="1007">IF(Q$94=0,"N/A",IF(Q$94/($B$94+$C$94)&lt;0.02,"N/A",IF(AND(Q133&lt;0.8,Q135&lt;0.8),"Yes","No")))</f>
        <v>N/A</v>
      </c>
      <c r="R136" s="27"/>
    </row>
    <row r="137" spans="1:18" ht="15" x14ac:dyDescent="0.2">
      <c r="A137" s="12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7"/>
      <c r="R137" s="1"/>
    </row>
    <row r="138" spans="1:18" ht="15.75" x14ac:dyDescent="0.25">
      <c r="A138" s="47" t="s">
        <v>39</v>
      </c>
      <c r="B138" s="9"/>
      <c r="C138" s="9"/>
      <c r="D138" s="9"/>
      <c r="E138" s="41"/>
      <c r="F138" s="41"/>
      <c r="G138" s="41"/>
      <c r="H138" s="41"/>
      <c r="I138" s="41"/>
      <c r="J138" s="41"/>
      <c r="K138" s="42"/>
      <c r="L138" s="41"/>
      <c r="M138" s="41"/>
      <c r="N138" s="41"/>
      <c r="O138" s="41"/>
      <c r="P138" s="41"/>
      <c r="Q138" s="41"/>
      <c r="R138" s="1"/>
    </row>
    <row r="139" spans="1:18" ht="15.75" x14ac:dyDescent="0.25">
      <c r="A139" s="37" t="s">
        <v>8</v>
      </c>
      <c r="B139" s="32">
        <f>D139+F139+H139+J139+L139+N139+P139</f>
        <v>0</v>
      </c>
      <c r="C139" s="32">
        <f>E139+G139+I139+K139+M139+O139+Q139</f>
        <v>0</v>
      </c>
      <c r="D139" s="15"/>
      <c r="E139" s="15"/>
      <c r="F139" s="15"/>
      <c r="G139" s="15"/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26" t="s">
        <v>10</v>
      </c>
    </row>
    <row r="140" spans="1:18" ht="15.75" x14ac:dyDescent="0.25">
      <c r="A140" s="67" t="s">
        <v>51</v>
      </c>
      <c r="B140" s="32">
        <f>D140+F140+H140+J140+L140+N140+P140</f>
        <v>0</v>
      </c>
      <c r="C140" s="32">
        <f>E140+G140+I140+K140+M140+O140+Q140</f>
        <v>0</v>
      </c>
      <c r="D140" s="15"/>
      <c r="E140" s="15"/>
      <c r="F140" s="15">
        <v>0</v>
      </c>
      <c r="G140" s="15"/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26" t="s">
        <v>10</v>
      </c>
    </row>
    <row r="141" spans="1:18" ht="15.75" hidden="1" x14ac:dyDescent="0.25">
      <c r="A141" s="37" t="s">
        <v>49</v>
      </c>
      <c r="B141" s="32">
        <f>B$139-B140</f>
        <v>0</v>
      </c>
      <c r="C141" s="32">
        <f>C$139-C140</f>
        <v>0</v>
      </c>
      <c r="D141" s="32">
        <f t="shared" ref="D141:Q141" si="1008">D$139-D140</f>
        <v>0</v>
      </c>
      <c r="E141" s="32">
        <f t="shared" si="1008"/>
        <v>0</v>
      </c>
      <c r="F141" s="32">
        <f t="shared" si="1008"/>
        <v>0</v>
      </c>
      <c r="G141" s="32">
        <f t="shared" si="1008"/>
        <v>0</v>
      </c>
      <c r="H141" s="32">
        <f t="shared" si="1008"/>
        <v>0</v>
      </c>
      <c r="I141" s="32">
        <f t="shared" si="1008"/>
        <v>0</v>
      </c>
      <c r="J141" s="32">
        <f t="shared" si="1008"/>
        <v>0</v>
      </c>
      <c r="K141" s="32">
        <f t="shared" si="1008"/>
        <v>0</v>
      </c>
      <c r="L141" s="32">
        <f t="shared" si="1008"/>
        <v>0</v>
      </c>
      <c r="M141" s="32">
        <f t="shared" si="1008"/>
        <v>0</v>
      </c>
      <c r="N141" s="32">
        <f t="shared" si="1008"/>
        <v>0</v>
      </c>
      <c r="O141" s="32">
        <f t="shared" si="1008"/>
        <v>0</v>
      </c>
      <c r="P141" s="32">
        <f t="shared" si="1008"/>
        <v>0</v>
      </c>
      <c r="Q141" s="32">
        <f t="shared" si="1008"/>
        <v>0</v>
      </c>
      <c r="R141" s="26"/>
    </row>
    <row r="142" spans="1:18" ht="15.75" hidden="1" x14ac:dyDescent="0.25">
      <c r="A142" s="37" t="s">
        <v>50</v>
      </c>
      <c r="B142" s="32">
        <f>IF(B141&lt;&gt;0,B141/B$139,0)</f>
        <v>0</v>
      </c>
      <c r="C142" s="32">
        <f>IF(C141&lt;&gt;0,C141/C$139,0)</f>
        <v>0</v>
      </c>
      <c r="D142" s="53" t="e">
        <f>IF(D$139/($B$139+$C$139)&lt;0.02,"N/A",IF(D141&lt;&gt;0,D141/D$139,0))</f>
        <v>#DIV/0!</v>
      </c>
      <c r="E142" s="53" t="e">
        <f t="shared" ref="E142:Q142" si="1009">IF(E$139/($B$139+$C$139)&lt;0.02,"N/A",IF(E141&lt;&gt;0,E141/E$139,0))</f>
        <v>#DIV/0!</v>
      </c>
      <c r="F142" s="53" t="e">
        <f t="shared" si="1009"/>
        <v>#DIV/0!</v>
      </c>
      <c r="G142" s="53" t="e">
        <f t="shared" si="1009"/>
        <v>#DIV/0!</v>
      </c>
      <c r="H142" s="53" t="e">
        <f t="shared" si="1009"/>
        <v>#DIV/0!</v>
      </c>
      <c r="I142" s="53" t="e">
        <f t="shared" si="1009"/>
        <v>#DIV/0!</v>
      </c>
      <c r="J142" s="53" t="e">
        <f t="shared" si="1009"/>
        <v>#DIV/0!</v>
      </c>
      <c r="K142" s="53" t="e">
        <f t="shared" si="1009"/>
        <v>#DIV/0!</v>
      </c>
      <c r="L142" s="53" t="e">
        <f t="shared" si="1009"/>
        <v>#DIV/0!</v>
      </c>
      <c r="M142" s="53" t="e">
        <f t="shared" si="1009"/>
        <v>#DIV/0!</v>
      </c>
      <c r="N142" s="53" t="e">
        <f t="shared" si="1009"/>
        <v>#DIV/0!</v>
      </c>
      <c r="O142" s="53" t="e">
        <f t="shared" si="1009"/>
        <v>#DIV/0!</v>
      </c>
      <c r="P142" s="53" t="e">
        <f t="shared" si="1009"/>
        <v>#DIV/0!</v>
      </c>
      <c r="Q142" s="53" t="e">
        <f t="shared" si="1009"/>
        <v>#DIV/0!</v>
      </c>
      <c r="R142" s="26"/>
    </row>
    <row r="143" spans="1:18" ht="15.75" hidden="1" x14ac:dyDescent="0.25">
      <c r="A143" s="37" t="s">
        <v>17</v>
      </c>
      <c r="B143" s="54" t="str">
        <f>IF(B$139=0,"N/A",IF(B142=0,"N/A",B142/MAX($B142:$C142)))</f>
        <v>N/A</v>
      </c>
      <c r="C143" s="54" t="str">
        <f>IF(C$139=0,"N/A",IF(C142=0,"N/A",C142/MAX($B142:$C142)))</f>
        <v>N/A</v>
      </c>
      <c r="D143" s="53" t="str">
        <f>IF(($B141+$C141)=0,"N/A",IF(D$139=0,"N/A",IF(D$139/($B$139+$C$139)&lt;0.02,"N/A",D142/MAX($D142:$Q142))))</f>
        <v>N/A</v>
      </c>
      <c r="E143" s="53" t="str">
        <f t="shared" ref="E143:Q143" si="1010">IF(($B141+$C141)=0,"N/A",IF(E$139=0,"N/A",IF(E$139/($B$139+$C$139)&lt;0.02,"N/A",E142/MAX($D142:$Q142))))</f>
        <v>N/A</v>
      </c>
      <c r="F143" s="53" t="str">
        <f t="shared" si="1010"/>
        <v>N/A</v>
      </c>
      <c r="G143" s="53" t="str">
        <f t="shared" si="1010"/>
        <v>N/A</v>
      </c>
      <c r="H143" s="53" t="str">
        <f t="shared" si="1010"/>
        <v>N/A</v>
      </c>
      <c r="I143" s="53" t="str">
        <f t="shared" si="1010"/>
        <v>N/A</v>
      </c>
      <c r="J143" s="53" t="str">
        <f t="shared" si="1010"/>
        <v>N/A</v>
      </c>
      <c r="K143" s="53" t="str">
        <f t="shared" si="1010"/>
        <v>N/A</v>
      </c>
      <c r="L143" s="53" t="str">
        <f t="shared" si="1010"/>
        <v>N/A</v>
      </c>
      <c r="M143" s="53" t="str">
        <f t="shared" si="1010"/>
        <v>N/A</v>
      </c>
      <c r="N143" s="53" t="str">
        <f t="shared" si="1010"/>
        <v>N/A</v>
      </c>
      <c r="O143" s="53" t="str">
        <f t="shared" si="1010"/>
        <v>N/A</v>
      </c>
      <c r="P143" s="53" t="str">
        <f t="shared" si="1010"/>
        <v>N/A</v>
      </c>
      <c r="Q143" s="53" t="str">
        <f t="shared" si="1010"/>
        <v>N/A</v>
      </c>
      <c r="R143" s="26"/>
    </row>
    <row r="144" spans="1:18" ht="15" x14ac:dyDescent="0.2">
      <c r="A144" s="49" t="s">
        <v>52</v>
      </c>
      <c r="B144" s="53" t="str">
        <f>IF(B$139=0,"N/A",IF(B139&lt;&gt;0,B140/B$139,0))</f>
        <v>N/A</v>
      </c>
      <c r="C144" s="53" t="str">
        <f>IF(C$139=0,"N/A",IF(C139&lt;&gt;0,C140/C$139,0))</f>
        <v>N/A</v>
      </c>
      <c r="D144" s="53" t="str">
        <f>IF(D$139=0,"N/A",IF(D$139/($B$139+$C$139)&lt;0.02,"N/A",IF(D140&lt;&gt;0,D140/D$139,0)))</f>
        <v>N/A</v>
      </c>
      <c r="E144" s="53" t="str">
        <f t="shared" ref="E144:Q144" si="1011">IF(E$139=0,"N/A",IF(E$139/($B$139+$C$139)&lt;0.02,"N/A",IF(E140&lt;&gt;0,E140/E$139,0)))</f>
        <v>N/A</v>
      </c>
      <c r="F144" s="53" t="str">
        <f t="shared" si="1011"/>
        <v>N/A</v>
      </c>
      <c r="G144" s="53" t="str">
        <f t="shared" si="1011"/>
        <v>N/A</v>
      </c>
      <c r="H144" s="53" t="str">
        <f t="shared" si="1011"/>
        <v>N/A</v>
      </c>
      <c r="I144" s="53" t="str">
        <f t="shared" si="1011"/>
        <v>N/A</v>
      </c>
      <c r="J144" s="53" t="str">
        <f t="shared" si="1011"/>
        <v>N/A</v>
      </c>
      <c r="K144" s="53" t="str">
        <f t="shared" si="1011"/>
        <v>N/A</v>
      </c>
      <c r="L144" s="53" t="str">
        <f t="shared" si="1011"/>
        <v>N/A</v>
      </c>
      <c r="M144" s="53" t="str">
        <f t="shared" si="1011"/>
        <v>N/A</v>
      </c>
      <c r="N144" s="53" t="str">
        <f t="shared" si="1011"/>
        <v>N/A</v>
      </c>
      <c r="O144" s="53" t="str">
        <f t="shared" si="1011"/>
        <v>N/A</v>
      </c>
      <c r="P144" s="53" t="str">
        <f t="shared" si="1011"/>
        <v>N/A</v>
      </c>
      <c r="Q144" s="53" t="str">
        <f t="shared" si="1011"/>
        <v>N/A</v>
      </c>
      <c r="R144" s="8"/>
    </row>
    <row r="145" spans="1:18" ht="15" x14ac:dyDescent="0.2">
      <c r="A145" s="49" t="s">
        <v>43</v>
      </c>
      <c r="B145" s="54" t="str">
        <f>IF(B$139=0,"N/A",IF(B140=0,1,MIN($B144:$C144)/B144))</f>
        <v>N/A</v>
      </c>
      <c r="C145" s="54" t="str">
        <f>IF(C$139=0,"N/A",IF(C140=0,1,MIN($B144:$C144)/C144))</f>
        <v>N/A</v>
      </c>
      <c r="D145" s="53" t="str">
        <f>IF(($B$139+$C$139)=0,"N/A",IF(D$139=0,"N/A",IF(D$139/($B$139+$C$139)&lt;0.02,"N/A",IF(D140=0,1, MIN($D144:$Q144)/D144))))</f>
        <v>N/A</v>
      </c>
      <c r="E145" s="53" t="str">
        <f t="shared" ref="E145:Q145" si="1012">IF(($B$139+$C$139)=0,"N/A",IF(E$139=0,"N/A",IF(E$139/($B$139+$C$139)&lt;0.02,"N/A",IF(E140=0,1, MIN($D144:$Q144)/E144))))</f>
        <v>N/A</v>
      </c>
      <c r="F145" s="53" t="str">
        <f t="shared" si="1012"/>
        <v>N/A</v>
      </c>
      <c r="G145" s="53" t="str">
        <f t="shared" si="1012"/>
        <v>N/A</v>
      </c>
      <c r="H145" s="53" t="str">
        <f t="shared" si="1012"/>
        <v>N/A</v>
      </c>
      <c r="I145" s="53" t="str">
        <f t="shared" si="1012"/>
        <v>N/A</v>
      </c>
      <c r="J145" s="53" t="str">
        <f t="shared" si="1012"/>
        <v>N/A</v>
      </c>
      <c r="K145" s="53" t="str">
        <f t="shared" si="1012"/>
        <v>N/A</v>
      </c>
      <c r="L145" s="53" t="str">
        <f t="shared" si="1012"/>
        <v>N/A</v>
      </c>
      <c r="M145" s="53" t="str">
        <f t="shared" si="1012"/>
        <v>N/A</v>
      </c>
      <c r="N145" s="53" t="str">
        <f t="shared" si="1012"/>
        <v>N/A</v>
      </c>
      <c r="O145" s="53" t="str">
        <f t="shared" si="1012"/>
        <v>N/A</v>
      </c>
      <c r="P145" s="53" t="str">
        <f t="shared" si="1012"/>
        <v>N/A</v>
      </c>
      <c r="Q145" s="53" t="str">
        <f t="shared" si="1012"/>
        <v>N/A</v>
      </c>
      <c r="R145" s="8"/>
    </row>
    <row r="146" spans="1:18" ht="15.75" x14ac:dyDescent="0.25">
      <c r="A146" s="49" t="s">
        <v>18</v>
      </c>
      <c r="B146" s="55" t="str">
        <f>IF(B$139=0,"N/A",IF(AND(B143&lt;0.8,B145&lt;0.8),"Yes","No"))</f>
        <v>N/A</v>
      </c>
      <c r="C146" s="55" t="str">
        <f>IF(C$139=0,"N/A",IF(AND(C143&lt;0.8,C145&lt;0.8),"Yes","No"))</f>
        <v>N/A</v>
      </c>
      <c r="D146" s="55" t="str">
        <f>IF(D$139=0,"N/A",IF(D$139/($B$139+$C$139)&lt;0.02,"N/A",IF(AND(D143&lt;0.8,D145&lt;0.8),"Yes","No")))</f>
        <v>N/A</v>
      </c>
      <c r="E146" s="55" t="str">
        <f t="shared" ref="E146:Q146" si="1013">IF(E$139=0,"N/A",IF(E$139/($B$139+$C$139)&lt;0.02,"N/A",IF(AND(E143&lt;0.8,E145&lt;0.8),"Yes","No")))</f>
        <v>N/A</v>
      </c>
      <c r="F146" s="55" t="str">
        <f t="shared" si="1013"/>
        <v>N/A</v>
      </c>
      <c r="G146" s="55" t="str">
        <f t="shared" si="1013"/>
        <v>N/A</v>
      </c>
      <c r="H146" s="55" t="str">
        <f t="shared" si="1013"/>
        <v>N/A</v>
      </c>
      <c r="I146" s="55" t="str">
        <f t="shared" si="1013"/>
        <v>N/A</v>
      </c>
      <c r="J146" s="55" t="str">
        <f t="shared" si="1013"/>
        <v>N/A</v>
      </c>
      <c r="K146" s="55" t="str">
        <f t="shared" si="1013"/>
        <v>N/A</v>
      </c>
      <c r="L146" s="55" t="str">
        <f t="shared" si="1013"/>
        <v>N/A</v>
      </c>
      <c r="M146" s="55" t="str">
        <f t="shared" si="1013"/>
        <v>N/A</v>
      </c>
      <c r="N146" s="55" t="str">
        <f t="shared" si="1013"/>
        <v>N/A</v>
      </c>
      <c r="O146" s="55" t="str">
        <f t="shared" si="1013"/>
        <v>N/A</v>
      </c>
      <c r="P146" s="55" t="str">
        <f t="shared" si="1013"/>
        <v>N/A</v>
      </c>
      <c r="Q146" s="55" t="str">
        <f t="shared" si="1013"/>
        <v>N/A</v>
      </c>
      <c r="R146" s="26"/>
    </row>
    <row r="147" spans="1:18" ht="15.75" x14ac:dyDescent="0.25">
      <c r="A147" s="67" t="s">
        <v>51</v>
      </c>
      <c r="B147" s="32">
        <f>D147+F147+H147+J147+L147+N147+P147</f>
        <v>0</v>
      </c>
      <c r="C147" s="32">
        <f>E147+G147+I147+K147+M147+O147+Q147</f>
        <v>0</v>
      </c>
      <c r="D147" s="15"/>
      <c r="E147" s="15"/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26" t="s">
        <v>10</v>
      </c>
    </row>
    <row r="148" spans="1:18" ht="15.75" hidden="1" x14ac:dyDescent="0.25">
      <c r="A148" s="37" t="s">
        <v>49</v>
      </c>
      <c r="B148" s="32">
        <f>B$139-B147</f>
        <v>0</v>
      </c>
      <c r="C148" s="32">
        <f>C$139-C147</f>
        <v>0</v>
      </c>
      <c r="D148" s="32">
        <f t="shared" ref="D148" si="1014">D$139-D147</f>
        <v>0</v>
      </c>
      <c r="E148" s="32">
        <f t="shared" ref="E148" si="1015">E$139-E147</f>
        <v>0</v>
      </c>
      <c r="F148" s="32">
        <f t="shared" ref="F148" si="1016">F$139-F147</f>
        <v>0</v>
      </c>
      <c r="G148" s="32">
        <f t="shared" ref="G148" si="1017">G$139-G147</f>
        <v>0</v>
      </c>
      <c r="H148" s="32">
        <f t="shared" ref="H148" si="1018">H$139-H147</f>
        <v>0</v>
      </c>
      <c r="I148" s="32">
        <f t="shared" ref="I148" si="1019">I$139-I147</f>
        <v>0</v>
      </c>
      <c r="J148" s="32">
        <f t="shared" ref="J148" si="1020">J$139-J147</f>
        <v>0</v>
      </c>
      <c r="K148" s="32">
        <f t="shared" ref="K148" si="1021">K$139-K147</f>
        <v>0</v>
      </c>
      <c r="L148" s="32">
        <f t="shared" ref="L148" si="1022">L$139-L147</f>
        <v>0</v>
      </c>
      <c r="M148" s="32">
        <f t="shared" ref="M148" si="1023">M$139-M147</f>
        <v>0</v>
      </c>
      <c r="N148" s="32">
        <f t="shared" ref="N148" si="1024">N$139-N147</f>
        <v>0</v>
      </c>
      <c r="O148" s="32">
        <f t="shared" ref="O148" si="1025">O$139-O147</f>
        <v>0</v>
      </c>
      <c r="P148" s="32">
        <f t="shared" ref="P148" si="1026">P$139-P147</f>
        <v>0</v>
      </c>
      <c r="Q148" s="32">
        <f t="shared" ref="Q148" si="1027">Q$139-Q147</f>
        <v>0</v>
      </c>
      <c r="R148" s="27"/>
    </row>
    <row r="149" spans="1:18" ht="15.75" hidden="1" x14ac:dyDescent="0.25">
      <c r="A149" s="37" t="s">
        <v>50</v>
      </c>
      <c r="B149" s="32">
        <f>IF(B148&lt;&gt;0,B148/B$139,0)</f>
        <v>0</v>
      </c>
      <c r="C149" s="32">
        <f>IF(C148&lt;&gt;0,C148/C$139,0)</f>
        <v>0</v>
      </c>
      <c r="D149" s="53" t="e">
        <f>IF(D$139/($B$139+$C$139)&lt;0.02,"N/A",IF(D148&lt;&gt;0,D148/D$139,0))</f>
        <v>#DIV/0!</v>
      </c>
      <c r="E149" s="53" t="e">
        <f t="shared" ref="E149" si="1028">IF(E$139/($B$139+$C$139)&lt;0.02,"N/A",IF(E148&lt;&gt;0,E148/E$139,0))</f>
        <v>#DIV/0!</v>
      </c>
      <c r="F149" s="53" t="e">
        <f t="shared" ref="F149" si="1029">IF(F$139/($B$139+$C$139)&lt;0.02,"N/A",IF(F148&lt;&gt;0,F148/F$139,0))</f>
        <v>#DIV/0!</v>
      </c>
      <c r="G149" s="53" t="e">
        <f t="shared" ref="G149" si="1030">IF(G$139/($B$139+$C$139)&lt;0.02,"N/A",IF(G148&lt;&gt;0,G148/G$139,0))</f>
        <v>#DIV/0!</v>
      </c>
      <c r="H149" s="53" t="e">
        <f t="shared" ref="H149" si="1031">IF(H$139/($B$139+$C$139)&lt;0.02,"N/A",IF(H148&lt;&gt;0,H148/H$139,0))</f>
        <v>#DIV/0!</v>
      </c>
      <c r="I149" s="53" t="e">
        <f t="shared" ref="I149" si="1032">IF(I$139/($B$139+$C$139)&lt;0.02,"N/A",IF(I148&lt;&gt;0,I148/I$139,0))</f>
        <v>#DIV/0!</v>
      </c>
      <c r="J149" s="53" t="e">
        <f t="shared" ref="J149" si="1033">IF(J$139/($B$139+$C$139)&lt;0.02,"N/A",IF(J148&lt;&gt;0,J148/J$139,0))</f>
        <v>#DIV/0!</v>
      </c>
      <c r="K149" s="53" t="e">
        <f t="shared" ref="K149" si="1034">IF(K$139/($B$139+$C$139)&lt;0.02,"N/A",IF(K148&lt;&gt;0,K148/K$139,0))</f>
        <v>#DIV/0!</v>
      </c>
      <c r="L149" s="53" t="e">
        <f t="shared" ref="L149" si="1035">IF(L$139/($B$139+$C$139)&lt;0.02,"N/A",IF(L148&lt;&gt;0,L148/L$139,0))</f>
        <v>#DIV/0!</v>
      </c>
      <c r="M149" s="53" t="e">
        <f t="shared" ref="M149" si="1036">IF(M$139/($B$139+$C$139)&lt;0.02,"N/A",IF(M148&lt;&gt;0,M148/M$139,0))</f>
        <v>#DIV/0!</v>
      </c>
      <c r="N149" s="53" t="e">
        <f t="shared" ref="N149" si="1037">IF(N$139/($B$139+$C$139)&lt;0.02,"N/A",IF(N148&lt;&gt;0,N148/N$139,0))</f>
        <v>#DIV/0!</v>
      </c>
      <c r="O149" s="53" t="e">
        <f t="shared" ref="O149" si="1038">IF(O$139/($B$139+$C$139)&lt;0.02,"N/A",IF(O148&lt;&gt;0,O148/O$139,0))</f>
        <v>#DIV/0!</v>
      </c>
      <c r="P149" s="53" t="e">
        <f t="shared" ref="P149" si="1039">IF(P$139/($B$139+$C$139)&lt;0.02,"N/A",IF(P148&lt;&gt;0,P148/P$139,0))</f>
        <v>#DIV/0!</v>
      </c>
      <c r="Q149" s="53" t="e">
        <f t="shared" ref="Q149" si="1040">IF(Q$139/($B$139+$C$139)&lt;0.02,"N/A",IF(Q148&lt;&gt;0,Q148/Q$139,0))</f>
        <v>#DIV/0!</v>
      </c>
      <c r="R149" s="27"/>
    </row>
    <row r="150" spans="1:18" ht="15.75" hidden="1" x14ac:dyDescent="0.25">
      <c r="A150" s="37" t="s">
        <v>17</v>
      </c>
      <c r="B150" s="54" t="str">
        <f>IF(B$139=0,"N/A",IF(B149=0,"N/A",B149/MAX($B149:$C149)))</f>
        <v>N/A</v>
      </c>
      <c r="C150" s="54" t="str">
        <f>IF(C$139=0,"N/A",IF(C149=0,"N/A",C149/MAX($B149:$C149)))</f>
        <v>N/A</v>
      </c>
      <c r="D150" s="53" t="str">
        <f>IF(($B148+$C148)=0,"N/A",IF(D$139=0,"N/A",IF(D$139/($B$139+$C$139)&lt;0.02,"N/A",D149/MAX($D149:$Q149))))</f>
        <v>N/A</v>
      </c>
      <c r="E150" s="53" t="str">
        <f t="shared" ref="E150" si="1041">IF(($B148+$C148)=0,"N/A",IF(E$139=0,"N/A",IF(E$139/($B$139+$C$139)&lt;0.02,"N/A",E149/MAX($D149:$Q149))))</f>
        <v>N/A</v>
      </c>
      <c r="F150" s="53" t="str">
        <f t="shared" ref="F150" si="1042">IF(($B148+$C148)=0,"N/A",IF(F$139=0,"N/A",IF(F$139/($B$139+$C$139)&lt;0.02,"N/A",F149/MAX($D149:$Q149))))</f>
        <v>N/A</v>
      </c>
      <c r="G150" s="53" t="str">
        <f t="shared" ref="G150" si="1043">IF(($B148+$C148)=0,"N/A",IF(G$139=0,"N/A",IF(G$139/($B$139+$C$139)&lt;0.02,"N/A",G149/MAX($D149:$Q149))))</f>
        <v>N/A</v>
      </c>
      <c r="H150" s="53" t="str">
        <f t="shared" ref="H150" si="1044">IF(($B148+$C148)=0,"N/A",IF(H$139=0,"N/A",IF(H$139/($B$139+$C$139)&lt;0.02,"N/A",H149/MAX($D149:$Q149))))</f>
        <v>N/A</v>
      </c>
      <c r="I150" s="53" t="str">
        <f t="shared" ref="I150" si="1045">IF(($B148+$C148)=0,"N/A",IF(I$139=0,"N/A",IF(I$139/($B$139+$C$139)&lt;0.02,"N/A",I149/MAX($D149:$Q149))))</f>
        <v>N/A</v>
      </c>
      <c r="J150" s="53" t="str">
        <f t="shared" ref="J150" si="1046">IF(($B148+$C148)=0,"N/A",IF(J$139=0,"N/A",IF(J$139/($B$139+$C$139)&lt;0.02,"N/A",J149/MAX($D149:$Q149))))</f>
        <v>N/A</v>
      </c>
      <c r="K150" s="53" t="str">
        <f t="shared" ref="K150" si="1047">IF(($B148+$C148)=0,"N/A",IF(K$139=0,"N/A",IF(K$139/($B$139+$C$139)&lt;0.02,"N/A",K149/MAX($D149:$Q149))))</f>
        <v>N/A</v>
      </c>
      <c r="L150" s="53" t="str">
        <f t="shared" ref="L150" si="1048">IF(($B148+$C148)=0,"N/A",IF(L$139=0,"N/A",IF(L$139/($B$139+$C$139)&lt;0.02,"N/A",L149/MAX($D149:$Q149))))</f>
        <v>N/A</v>
      </c>
      <c r="M150" s="53" t="str">
        <f t="shared" ref="M150" si="1049">IF(($B148+$C148)=0,"N/A",IF(M$139=0,"N/A",IF(M$139/($B$139+$C$139)&lt;0.02,"N/A",M149/MAX($D149:$Q149))))</f>
        <v>N/A</v>
      </c>
      <c r="N150" s="53" t="str">
        <f t="shared" ref="N150" si="1050">IF(($B148+$C148)=0,"N/A",IF(N$139=0,"N/A",IF(N$139/($B$139+$C$139)&lt;0.02,"N/A",N149/MAX($D149:$Q149))))</f>
        <v>N/A</v>
      </c>
      <c r="O150" s="53" t="str">
        <f t="shared" ref="O150" si="1051">IF(($B148+$C148)=0,"N/A",IF(O$139=0,"N/A",IF(O$139/($B$139+$C$139)&lt;0.02,"N/A",O149/MAX($D149:$Q149))))</f>
        <v>N/A</v>
      </c>
      <c r="P150" s="53" t="str">
        <f t="shared" ref="P150" si="1052">IF(($B148+$C148)=0,"N/A",IF(P$139=0,"N/A",IF(P$139/($B$139+$C$139)&lt;0.02,"N/A",P149/MAX($D149:$Q149))))</f>
        <v>N/A</v>
      </c>
      <c r="Q150" s="53" t="str">
        <f t="shared" ref="Q150" si="1053">IF(($B148+$C148)=0,"N/A",IF(Q$139=0,"N/A",IF(Q$139/($B$139+$C$139)&lt;0.02,"N/A",Q149/MAX($D149:$Q149))))</f>
        <v>N/A</v>
      </c>
      <c r="R150" s="27"/>
    </row>
    <row r="151" spans="1:18" ht="15.75" x14ac:dyDescent="0.25">
      <c r="A151" s="49" t="s">
        <v>52</v>
      </c>
      <c r="B151" s="53" t="str">
        <f>IF(B$139=0,"N/A",IF(B146&lt;&gt;0,B147/B$139,0))</f>
        <v>N/A</v>
      </c>
      <c r="C151" s="53" t="str">
        <f>IF(C$139=0,"N/A",IF(C146&lt;&gt;0,C147/C$139,0))</f>
        <v>N/A</v>
      </c>
      <c r="D151" s="53" t="str">
        <f>IF(D$139=0,"N/A",IF(D$139/($B$139+$C$139)&lt;0.02,"N/A",IF(D147&lt;&gt;0,D147/D$139,0)))</f>
        <v>N/A</v>
      </c>
      <c r="E151" s="53" t="str">
        <f t="shared" ref="E151:Q151" si="1054">IF(E$139=0,"N/A",IF(E$139/($B$139+$C$139)&lt;0.02,"N/A",IF(E147&lt;&gt;0,E147/E$139,0)))</f>
        <v>N/A</v>
      </c>
      <c r="F151" s="53" t="str">
        <f t="shared" si="1054"/>
        <v>N/A</v>
      </c>
      <c r="G151" s="53" t="str">
        <f t="shared" si="1054"/>
        <v>N/A</v>
      </c>
      <c r="H151" s="53" t="str">
        <f t="shared" si="1054"/>
        <v>N/A</v>
      </c>
      <c r="I151" s="53" t="str">
        <f t="shared" si="1054"/>
        <v>N/A</v>
      </c>
      <c r="J151" s="53" t="str">
        <f t="shared" si="1054"/>
        <v>N/A</v>
      </c>
      <c r="K151" s="53" t="str">
        <f t="shared" si="1054"/>
        <v>N/A</v>
      </c>
      <c r="L151" s="53" t="str">
        <f t="shared" si="1054"/>
        <v>N/A</v>
      </c>
      <c r="M151" s="53" t="str">
        <f t="shared" si="1054"/>
        <v>N/A</v>
      </c>
      <c r="N151" s="53" t="str">
        <f t="shared" si="1054"/>
        <v>N/A</v>
      </c>
      <c r="O151" s="53" t="str">
        <f t="shared" si="1054"/>
        <v>N/A</v>
      </c>
      <c r="P151" s="53" t="str">
        <f t="shared" si="1054"/>
        <v>N/A</v>
      </c>
      <c r="Q151" s="53" t="str">
        <f t="shared" si="1054"/>
        <v>N/A</v>
      </c>
      <c r="R151" s="27"/>
    </row>
    <row r="152" spans="1:18" ht="15.75" x14ac:dyDescent="0.25">
      <c r="A152" s="49" t="s">
        <v>43</v>
      </c>
      <c r="B152" s="54" t="str">
        <f>IF(B$139=0,"N/A",IF(B147=0,1,MIN($B151:$C151)/B151))</f>
        <v>N/A</v>
      </c>
      <c r="C152" s="54" t="str">
        <f>IF(C$139=0,"N/A",IF(C147=0,1,MIN($B151:$C151)/C151))</f>
        <v>N/A</v>
      </c>
      <c r="D152" s="53" t="str">
        <f>IF(($B$139+$C$139)=0,"N/A",IF(D$139=0,"N/A",IF(D$139/($B$139+$C$139)&lt;0.02,"N/A",IF(D147=0,1, MIN($D151:$Q151)/D151))))</f>
        <v>N/A</v>
      </c>
      <c r="E152" s="53" t="str">
        <f t="shared" ref="E152" si="1055">IF(($B$139+$C$139)=0,"N/A",IF(E$139=0,"N/A",IF(E$139/($B$139+$C$139)&lt;0.02,"N/A",IF(E147=0,1, MIN($D151:$Q151)/E151))))</f>
        <v>N/A</v>
      </c>
      <c r="F152" s="53" t="str">
        <f t="shared" ref="F152" si="1056">IF(($B$139+$C$139)=0,"N/A",IF(F$139=0,"N/A",IF(F$139/($B$139+$C$139)&lt;0.02,"N/A",IF(F147=0,1, MIN($D151:$Q151)/F151))))</f>
        <v>N/A</v>
      </c>
      <c r="G152" s="53" t="str">
        <f t="shared" ref="G152" si="1057">IF(($B$139+$C$139)=0,"N/A",IF(G$139=0,"N/A",IF(G$139/($B$139+$C$139)&lt;0.02,"N/A",IF(G147=0,1, MIN($D151:$Q151)/G151))))</f>
        <v>N/A</v>
      </c>
      <c r="H152" s="53" t="str">
        <f t="shared" ref="H152" si="1058">IF(($B$139+$C$139)=0,"N/A",IF(H$139=0,"N/A",IF(H$139/($B$139+$C$139)&lt;0.02,"N/A",IF(H147=0,1, MIN($D151:$Q151)/H151))))</f>
        <v>N/A</v>
      </c>
      <c r="I152" s="53" t="str">
        <f t="shared" ref="I152" si="1059">IF(($B$139+$C$139)=0,"N/A",IF(I$139=0,"N/A",IF(I$139/($B$139+$C$139)&lt;0.02,"N/A",IF(I147=0,1, MIN($D151:$Q151)/I151))))</f>
        <v>N/A</v>
      </c>
      <c r="J152" s="53" t="str">
        <f t="shared" ref="J152" si="1060">IF(($B$139+$C$139)=0,"N/A",IF(J$139=0,"N/A",IF(J$139/($B$139+$C$139)&lt;0.02,"N/A",IF(J147=0,1, MIN($D151:$Q151)/J151))))</f>
        <v>N/A</v>
      </c>
      <c r="K152" s="53" t="str">
        <f t="shared" ref="K152" si="1061">IF(($B$139+$C$139)=0,"N/A",IF(K$139=0,"N/A",IF(K$139/($B$139+$C$139)&lt;0.02,"N/A",IF(K147=0,1, MIN($D151:$Q151)/K151))))</f>
        <v>N/A</v>
      </c>
      <c r="L152" s="53" t="str">
        <f t="shared" ref="L152" si="1062">IF(($B$139+$C$139)=0,"N/A",IF(L$139=0,"N/A",IF(L$139/($B$139+$C$139)&lt;0.02,"N/A",IF(L147=0,1, MIN($D151:$Q151)/L151))))</f>
        <v>N/A</v>
      </c>
      <c r="M152" s="53" t="str">
        <f t="shared" ref="M152" si="1063">IF(($B$139+$C$139)=0,"N/A",IF(M$139=0,"N/A",IF(M$139/($B$139+$C$139)&lt;0.02,"N/A",IF(M147=0,1, MIN($D151:$Q151)/M151))))</f>
        <v>N/A</v>
      </c>
      <c r="N152" s="53" t="str">
        <f t="shared" ref="N152" si="1064">IF(($B$139+$C$139)=0,"N/A",IF(N$139=0,"N/A",IF(N$139/($B$139+$C$139)&lt;0.02,"N/A",IF(N147=0,1, MIN($D151:$Q151)/N151))))</f>
        <v>N/A</v>
      </c>
      <c r="O152" s="53" t="str">
        <f t="shared" ref="O152" si="1065">IF(($B$139+$C$139)=0,"N/A",IF(O$139=0,"N/A",IF(O$139/($B$139+$C$139)&lt;0.02,"N/A",IF(O147=0,1, MIN($D151:$Q151)/O151))))</f>
        <v>N/A</v>
      </c>
      <c r="P152" s="53" t="str">
        <f t="shared" ref="P152" si="1066">IF(($B$139+$C$139)=0,"N/A",IF(P$139=0,"N/A",IF(P$139/($B$139+$C$139)&lt;0.02,"N/A",IF(P147=0,1, MIN($D151:$Q151)/P151))))</f>
        <v>N/A</v>
      </c>
      <c r="Q152" s="53" t="str">
        <f t="shared" ref="Q152" si="1067">IF(($B$139+$C$139)=0,"N/A",IF(Q$139=0,"N/A",IF(Q$139/($B$139+$C$139)&lt;0.02,"N/A",IF(Q147=0,1, MIN($D151:$Q151)/Q151))))</f>
        <v>N/A</v>
      </c>
      <c r="R152" s="27"/>
    </row>
    <row r="153" spans="1:18" ht="15.75" x14ac:dyDescent="0.25">
      <c r="A153" s="49" t="s">
        <v>18</v>
      </c>
      <c r="B153" s="55" t="str">
        <f>IF(B$139=0,"N/A",IF(AND(B150&lt;0.8,B152&lt;0.8),"Yes","No"))</f>
        <v>N/A</v>
      </c>
      <c r="C153" s="55" t="str">
        <f>IF(C$139=0,"N/A",IF(AND(C150&lt;0.8,C152&lt;0.8),"Yes","No"))</f>
        <v>N/A</v>
      </c>
      <c r="D153" s="55" t="str">
        <f>IF(D$139=0,"N/A",IF(D$139/($B$139+$C$139)&lt;0.02,"N/A",IF(AND(D150&lt;0.8,D152&lt;0.8),"Yes","No")))</f>
        <v>N/A</v>
      </c>
      <c r="E153" s="55" t="str">
        <f t="shared" ref="E153" si="1068">IF(E$139=0,"N/A",IF(E$139/($B$139+$C$139)&lt;0.02,"N/A",IF(AND(E150&lt;0.8,E152&lt;0.8),"Yes","No")))</f>
        <v>N/A</v>
      </c>
      <c r="F153" s="55" t="str">
        <f t="shared" ref="F153" si="1069">IF(F$139=0,"N/A",IF(F$139/($B$139+$C$139)&lt;0.02,"N/A",IF(AND(F150&lt;0.8,F152&lt;0.8),"Yes","No")))</f>
        <v>N/A</v>
      </c>
      <c r="G153" s="55" t="str">
        <f t="shared" ref="G153" si="1070">IF(G$139=0,"N/A",IF(G$139/($B$139+$C$139)&lt;0.02,"N/A",IF(AND(G150&lt;0.8,G152&lt;0.8),"Yes","No")))</f>
        <v>N/A</v>
      </c>
      <c r="H153" s="55" t="str">
        <f t="shared" ref="H153" si="1071">IF(H$139=0,"N/A",IF(H$139/($B$139+$C$139)&lt;0.02,"N/A",IF(AND(H150&lt;0.8,H152&lt;0.8),"Yes","No")))</f>
        <v>N/A</v>
      </c>
      <c r="I153" s="55" t="str">
        <f t="shared" ref="I153" si="1072">IF(I$139=0,"N/A",IF(I$139/($B$139+$C$139)&lt;0.02,"N/A",IF(AND(I150&lt;0.8,I152&lt;0.8),"Yes","No")))</f>
        <v>N/A</v>
      </c>
      <c r="J153" s="55" t="str">
        <f t="shared" ref="J153" si="1073">IF(J$139=0,"N/A",IF(J$139/($B$139+$C$139)&lt;0.02,"N/A",IF(AND(J150&lt;0.8,J152&lt;0.8),"Yes","No")))</f>
        <v>N/A</v>
      </c>
      <c r="K153" s="55" t="str">
        <f t="shared" ref="K153" si="1074">IF(K$139=0,"N/A",IF(K$139/($B$139+$C$139)&lt;0.02,"N/A",IF(AND(K150&lt;0.8,K152&lt;0.8),"Yes","No")))</f>
        <v>N/A</v>
      </c>
      <c r="L153" s="55" t="str">
        <f t="shared" ref="L153" si="1075">IF(L$139=0,"N/A",IF(L$139/($B$139+$C$139)&lt;0.02,"N/A",IF(AND(L150&lt;0.8,L152&lt;0.8),"Yes","No")))</f>
        <v>N/A</v>
      </c>
      <c r="M153" s="55" t="str">
        <f t="shared" ref="M153" si="1076">IF(M$139=0,"N/A",IF(M$139/($B$139+$C$139)&lt;0.02,"N/A",IF(AND(M150&lt;0.8,M152&lt;0.8),"Yes","No")))</f>
        <v>N/A</v>
      </c>
      <c r="N153" s="55" t="str">
        <f t="shared" ref="N153" si="1077">IF(N$139=0,"N/A",IF(N$139/($B$139+$C$139)&lt;0.02,"N/A",IF(AND(N150&lt;0.8,N152&lt;0.8),"Yes","No")))</f>
        <v>N/A</v>
      </c>
      <c r="O153" s="55" t="str">
        <f t="shared" ref="O153" si="1078">IF(O$139=0,"N/A",IF(O$139/($B$139+$C$139)&lt;0.02,"N/A",IF(AND(O150&lt;0.8,O152&lt;0.8),"Yes","No")))</f>
        <v>N/A</v>
      </c>
      <c r="P153" s="55" t="str">
        <f t="shared" ref="P153" si="1079">IF(P$139=0,"N/A",IF(P$139/($B$139+$C$139)&lt;0.02,"N/A",IF(AND(P150&lt;0.8,P152&lt;0.8),"Yes","No")))</f>
        <v>N/A</v>
      </c>
      <c r="Q153" s="55" t="str">
        <f t="shared" ref="Q153" si="1080">IF(Q$139=0,"N/A",IF(Q$139/($B$139+$C$139)&lt;0.02,"N/A",IF(AND(Q150&lt;0.8,Q152&lt;0.8),"Yes","No")))</f>
        <v>N/A</v>
      </c>
      <c r="R153" s="27"/>
    </row>
    <row r="154" spans="1:18" ht="15.75" x14ac:dyDescent="0.25">
      <c r="A154" s="68" t="s">
        <v>51</v>
      </c>
      <c r="B154" s="32">
        <f>D154+F154+H154+J154+L154+N154+P154</f>
        <v>0</v>
      </c>
      <c r="C154" s="32">
        <f>E154+G154+I154+K154+M154+O154+Q154</f>
        <v>0</v>
      </c>
      <c r="D154" s="15"/>
      <c r="E154" s="15"/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26" t="s">
        <v>10</v>
      </c>
    </row>
    <row r="155" spans="1:18" ht="15.75" hidden="1" x14ac:dyDescent="0.25">
      <c r="A155" s="37" t="s">
        <v>49</v>
      </c>
      <c r="B155" s="32">
        <f>B$139-B154</f>
        <v>0</v>
      </c>
      <c r="C155" s="32">
        <f>C$139-C154</f>
        <v>0</v>
      </c>
      <c r="D155" s="32">
        <f t="shared" ref="D155" si="1081">D$139-D154</f>
        <v>0</v>
      </c>
      <c r="E155" s="32">
        <f t="shared" ref="E155" si="1082">E$139-E154</f>
        <v>0</v>
      </c>
      <c r="F155" s="32">
        <f t="shared" ref="F155" si="1083">F$139-F154</f>
        <v>0</v>
      </c>
      <c r="G155" s="32">
        <f t="shared" ref="G155" si="1084">G$139-G154</f>
        <v>0</v>
      </c>
      <c r="H155" s="32">
        <f t="shared" ref="H155" si="1085">H$139-H154</f>
        <v>0</v>
      </c>
      <c r="I155" s="32">
        <f t="shared" ref="I155" si="1086">I$139-I154</f>
        <v>0</v>
      </c>
      <c r="J155" s="32">
        <f t="shared" ref="J155" si="1087">J$139-J154</f>
        <v>0</v>
      </c>
      <c r="K155" s="32">
        <f t="shared" ref="K155" si="1088">K$139-K154</f>
        <v>0</v>
      </c>
      <c r="L155" s="32">
        <f t="shared" ref="L155" si="1089">L$139-L154</f>
        <v>0</v>
      </c>
      <c r="M155" s="32">
        <f t="shared" ref="M155" si="1090">M$139-M154</f>
        <v>0</v>
      </c>
      <c r="N155" s="32">
        <f t="shared" ref="N155" si="1091">N$139-N154</f>
        <v>0</v>
      </c>
      <c r="O155" s="32">
        <f t="shared" ref="O155" si="1092">O$139-O154</f>
        <v>0</v>
      </c>
      <c r="P155" s="32">
        <f t="shared" ref="P155" si="1093">P$139-P154</f>
        <v>0</v>
      </c>
      <c r="Q155" s="32">
        <f t="shared" ref="Q155" si="1094">Q$139-Q154</f>
        <v>0</v>
      </c>
      <c r="R155" s="27"/>
    </row>
    <row r="156" spans="1:18" ht="15.75" hidden="1" x14ac:dyDescent="0.25">
      <c r="A156" s="37" t="s">
        <v>50</v>
      </c>
      <c r="B156" s="32">
        <f>IF(B155&lt;&gt;0,B155/B$139,0)</f>
        <v>0</v>
      </c>
      <c r="C156" s="32">
        <f>IF(C155&lt;&gt;0,C155/C$139,0)</f>
        <v>0</v>
      </c>
      <c r="D156" s="53" t="e">
        <f>IF(D$139/($B$139+$C$139)&lt;0.02,"N/A",IF(D155&lt;&gt;0,D155/D$139,0))</f>
        <v>#DIV/0!</v>
      </c>
      <c r="E156" s="53" t="e">
        <f t="shared" ref="E156" si="1095">IF(E$139/($B$139+$C$139)&lt;0.02,"N/A",IF(E155&lt;&gt;0,E155/E$139,0))</f>
        <v>#DIV/0!</v>
      </c>
      <c r="F156" s="53" t="e">
        <f t="shared" ref="F156" si="1096">IF(F$139/($B$139+$C$139)&lt;0.02,"N/A",IF(F155&lt;&gt;0,F155/F$139,0))</f>
        <v>#DIV/0!</v>
      </c>
      <c r="G156" s="53" t="e">
        <f t="shared" ref="G156" si="1097">IF(G$139/($B$139+$C$139)&lt;0.02,"N/A",IF(G155&lt;&gt;0,G155/G$139,0))</f>
        <v>#DIV/0!</v>
      </c>
      <c r="H156" s="53" t="e">
        <f t="shared" ref="H156" si="1098">IF(H$139/($B$139+$C$139)&lt;0.02,"N/A",IF(H155&lt;&gt;0,H155/H$139,0))</f>
        <v>#DIV/0!</v>
      </c>
      <c r="I156" s="53" t="e">
        <f t="shared" ref="I156" si="1099">IF(I$139/($B$139+$C$139)&lt;0.02,"N/A",IF(I155&lt;&gt;0,I155/I$139,0))</f>
        <v>#DIV/0!</v>
      </c>
      <c r="J156" s="53" t="e">
        <f t="shared" ref="J156" si="1100">IF(J$139/($B$139+$C$139)&lt;0.02,"N/A",IF(J155&lt;&gt;0,J155/J$139,0))</f>
        <v>#DIV/0!</v>
      </c>
      <c r="K156" s="53" t="e">
        <f t="shared" ref="K156" si="1101">IF(K$139/($B$139+$C$139)&lt;0.02,"N/A",IF(K155&lt;&gt;0,K155/K$139,0))</f>
        <v>#DIV/0!</v>
      </c>
      <c r="L156" s="53" t="e">
        <f t="shared" ref="L156" si="1102">IF(L$139/($B$139+$C$139)&lt;0.02,"N/A",IF(L155&lt;&gt;0,L155/L$139,0))</f>
        <v>#DIV/0!</v>
      </c>
      <c r="M156" s="53" t="e">
        <f t="shared" ref="M156" si="1103">IF(M$139/($B$139+$C$139)&lt;0.02,"N/A",IF(M155&lt;&gt;0,M155/M$139,0))</f>
        <v>#DIV/0!</v>
      </c>
      <c r="N156" s="53" t="e">
        <f t="shared" ref="N156" si="1104">IF(N$139/($B$139+$C$139)&lt;0.02,"N/A",IF(N155&lt;&gt;0,N155/N$139,0))</f>
        <v>#DIV/0!</v>
      </c>
      <c r="O156" s="53" t="e">
        <f t="shared" ref="O156" si="1105">IF(O$139/($B$139+$C$139)&lt;0.02,"N/A",IF(O155&lt;&gt;0,O155/O$139,0))</f>
        <v>#DIV/0!</v>
      </c>
      <c r="P156" s="53" t="e">
        <f t="shared" ref="P156" si="1106">IF(P$139/($B$139+$C$139)&lt;0.02,"N/A",IF(P155&lt;&gt;0,P155/P$139,0))</f>
        <v>#DIV/0!</v>
      </c>
      <c r="Q156" s="53" t="e">
        <f t="shared" ref="Q156" si="1107">IF(Q$139/($B$139+$C$139)&lt;0.02,"N/A",IF(Q155&lt;&gt;0,Q155/Q$139,0))</f>
        <v>#DIV/0!</v>
      </c>
      <c r="R156" s="27"/>
    </row>
    <row r="157" spans="1:18" ht="15.75" hidden="1" x14ac:dyDescent="0.25">
      <c r="A157" s="37" t="s">
        <v>17</v>
      </c>
      <c r="B157" s="54" t="str">
        <f>IF(B$139=0,"N/A",IF(B156=0,"N/A",B156/MAX($B156:$C156)))</f>
        <v>N/A</v>
      </c>
      <c r="C157" s="54" t="str">
        <f>IF(C$139=0,"N/A",IF(C156=0,"N/A",C156/MAX($B156:$C156)))</f>
        <v>N/A</v>
      </c>
      <c r="D157" s="53" t="str">
        <f>IF(($B155+$C155)=0,"N/A",IF(D$139=0,"N/A",IF(D$139/($B$139+$C$139)&lt;0.02,"N/A",D156/MAX($D156:$Q156))))</f>
        <v>N/A</v>
      </c>
      <c r="E157" s="53" t="str">
        <f t="shared" ref="E157" si="1108">IF(($B155+$C155)=0,"N/A",IF(E$139=0,"N/A",IF(E$139/($B$139+$C$139)&lt;0.02,"N/A",E156/MAX($D156:$Q156))))</f>
        <v>N/A</v>
      </c>
      <c r="F157" s="53" t="str">
        <f t="shared" ref="F157" si="1109">IF(($B155+$C155)=0,"N/A",IF(F$139=0,"N/A",IF(F$139/($B$139+$C$139)&lt;0.02,"N/A",F156/MAX($D156:$Q156))))</f>
        <v>N/A</v>
      </c>
      <c r="G157" s="53" t="str">
        <f t="shared" ref="G157" si="1110">IF(($B155+$C155)=0,"N/A",IF(G$139=0,"N/A",IF(G$139/($B$139+$C$139)&lt;0.02,"N/A",G156/MAX($D156:$Q156))))</f>
        <v>N/A</v>
      </c>
      <c r="H157" s="53" t="str">
        <f t="shared" ref="H157" si="1111">IF(($B155+$C155)=0,"N/A",IF(H$139=0,"N/A",IF(H$139/($B$139+$C$139)&lt;0.02,"N/A",H156/MAX($D156:$Q156))))</f>
        <v>N/A</v>
      </c>
      <c r="I157" s="53" t="str">
        <f t="shared" ref="I157" si="1112">IF(($B155+$C155)=0,"N/A",IF(I$139=0,"N/A",IF(I$139/($B$139+$C$139)&lt;0.02,"N/A",I156/MAX($D156:$Q156))))</f>
        <v>N/A</v>
      </c>
      <c r="J157" s="53" t="str">
        <f t="shared" ref="J157" si="1113">IF(($B155+$C155)=0,"N/A",IF(J$139=0,"N/A",IF(J$139/($B$139+$C$139)&lt;0.02,"N/A",J156/MAX($D156:$Q156))))</f>
        <v>N/A</v>
      </c>
      <c r="K157" s="53" t="str">
        <f t="shared" ref="K157" si="1114">IF(($B155+$C155)=0,"N/A",IF(K$139=0,"N/A",IF(K$139/($B$139+$C$139)&lt;0.02,"N/A",K156/MAX($D156:$Q156))))</f>
        <v>N/A</v>
      </c>
      <c r="L157" s="53" t="str">
        <f t="shared" ref="L157" si="1115">IF(($B155+$C155)=0,"N/A",IF(L$139=0,"N/A",IF(L$139/($B$139+$C$139)&lt;0.02,"N/A",L156/MAX($D156:$Q156))))</f>
        <v>N/A</v>
      </c>
      <c r="M157" s="53" t="str">
        <f t="shared" ref="M157" si="1116">IF(($B155+$C155)=0,"N/A",IF(M$139=0,"N/A",IF(M$139/($B$139+$C$139)&lt;0.02,"N/A",M156/MAX($D156:$Q156))))</f>
        <v>N/A</v>
      </c>
      <c r="N157" s="53" t="str">
        <f t="shared" ref="N157" si="1117">IF(($B155+$C155)=0,"N/A",IF(N$139=0,"N/A",IF(N$139/($B$139+$C$139)&lt;0.02,"N/A",N156/MAX($D156:$Q156))))</f>
        <v>N/A</v>
      </c>
      <c r="O157" s="53" t="str">
        <f t="shared" ref="O157" si="1118">IF(($B155+$C155)=0,"N/A",IF(O$139=0,"N/A",IF(O$139/($B$139+$C$139)&lt;0.02,"N/A",O156/MAX($D156:$Q156))))</f>
        <v>N/A</v>
      </c>
      <c r="P157" s="53" t="str">
        <f t="shared" ref="P157" si="1119">IF(($B155+$C155)=0,"N/A",IF(P$139=0,"N/A",IF(P$139/($B$139+$C$139)&lt;0.02,"N/A",P156/MAX($D156:$Q156))))</f>
        <v>N/A</v>
      </c>
      <c r="Q157" s="53" t="str">
        <f t="shared" ref="Q157" si="1120">IF(($B155+$C155)=0,"N/A",IF(Q$139=0,"N/A",IF(Q$139/($B$139+$C$139)&lt;0.02,"N/A",Q156/MAX($D156:$Q156))))</f>
        <v>N/A</v>
      </c>
      <c r="R157" s="27"/>
    </row>
    <row r="158" spans="1:18" ht="15.75" x14ac:dyDescent="0.25">
      <c r="A158" s="49" t="s">
        <v>52</v>
      </c>
      <c r="B158" s="53" t="str">
        <f>IF(B$139=0,"N/A",IF(B153&lt;&gt;0,B154/B$139,0))</f>
        <v>N/A</v>
      </c>
      <c r="C158" s="53" t="str">
        <f>IF(C$139=0,"N/A",IF(C153&lt;&gt;0,C154/C$139,0))</f>
        <v>N/A</v>
      </c>
      <c r="D158" s="53" t="str">
        <f>IF(D$139=0,"N/A",IF(D$139/($B$139+$C$139)&lt;0.02,"N/A",IF(D154&lt;&gt;0,D154/D$139,0)))</f>
        <v>N/A</v>
      </c>
      <c r="E158" s="53" t="str">
        <f t="shared" ref="E158:Q158" si="1121">IF(E$139=0,"N/A",IF(E$139/($B$139+$C$139)&lt;0.02,"N/A",IF(E154&lt;&gt;0,E154/E$139,0)))</f>
        <v>N/A</v>
      </c>
      <c r="F158" s="53" t="str">
        <f t="shared" si="1121"/>
        <v>N/A</v>
      </c>
      <c r="G158" s="53" t="str">
        <f t="shared" si="1121"/>
        <v>N/A</v>
      </c>
      <c r="H158" s="53" t="str">
        <f t="shared" si="1121"/>
        <v>N/A</v>
      </c>
      <c r="I158" s="53" t="str">
        <f t="shared" si="1121"/>
        <v>N/A</v>
      </c>
      <c r="J158" s="53" t="str">
        <f t="shared" si="1121"/>
        <v>N/A</v>
      </c>
      <c r="K158" s="53" t="str">
        <f t="shared" si="1121"/>
        <v>N/A</v>
      </c>
      <c r="L158" s="53" t="str">
        <f t="shared" si="1121"/>
        <v>N/A</v>
      </c>
      <c r="M158" s="53" t="str">
        <f t="shared" si="1121"/>
        <v>N/A</v>
      </c>
      <c r="N158" s="53" t="str">
        <f t="shared" si="1121"/>
        <v>N/A</v>
      </c>
      <c r="O158" s="53" t="str">
        <f t="shared" si="1121"/>
        <v>N/A</v>
      </c>
      <c r="P158" s="53" t="str">
        <f t="shared" si="1121"/>
        <v>N/A</v>
      </c>
      <c r="Q158" s="53" t="str">
        <f t="shared" si="1121"/>
        <v>N/A</v>
      </c>
      <c r="R158" s="27"/>
    </row>
    <row r="159" spans="1:18" ht="15.75" x14ac:dyDescent="0.25">
      <c r="A159" s="49" t="s">
        <v>43</v>
      </c>
      <c r="B159" s="54" t="str">
        <f>IF(B$139=0,"N/A",IF(B154=0,1,MIN($B158:$C158)/B158))</f>
        <v>N/A</v>
      </c>
      <c r="C159" s="54" t="str">
        <f>IF(C$139=0,"N/A",IF(C154=0,1,MIN($B158:$C158)/C158))</f>
        <v>N/A</v>
      </c>
      <c r="D159" s="53" t="str">
        <f>IF(($B$139+$C$139)=0,"N/A",IF(D$139=0,"N/A",IF(D$139/($B$139+$C$139)&lt;0.02,"N/A",IF(D154=0,1, MIN($D158:$Q158)/D158))))</f>
        <v>N/A</v>
      </c>
      <c r="E159" s="53" t="str">
        <f t="shared" ref="E159" si="1122">IF(($B$139+$C$139)=0,"N/A",IF(E$139=0,"N/A",IF(E$139/($B$139+$C$139)&lt;0.02,"N/A",IF(E154=0,1, MIN($D158:$Q158)/E158))))</f>
        <v>N/A</v>
      </c>
      <c r="F159" s="53" t="str">
        <f t="shared" ref="F159" si="1123">IF(($B$139+$C$139)=0,"N/A",IF(F$139=0,"N/A",IF(F$139/($B$139+$C$139)&lt;0.02,"N/A",IF(F154=0,1, MIN($D158:$Q158)/F158))))</f>
        <v>N/A</v>
      </c>
      <c r="G159" s="53" t="str">
        <f t="shared" ref="G159" si="1124">IF(($B$139+$C$139)=0,"N/A",IF(G$139=0,"N/A",IF(G$139/($B$139+$C$139)&lt;0.02,"N/A",IF(G154=0,1, MIN($D158:$Q158)/G158))))</f>
        <v>N/A</v>
      </c>
      <c r="H159" s="53" t="str">
        <f t="shared" ref="H159" si="1125">IF(($B$139+$C$139)=0,"N/A",IF(H$139=0,"N/A",IF(H$139/($B$139+$C$139)&lt;0.02,"N/A",IF(H154=0,1, MIN($D158:$Q158)/H158))))</f>
        <v>N/A</v>
      </c>
      <c r="I159" s="53" t="str">
        <f t="shared" ref="I159" si="1126">IF(($B$139+$C$139)=0,"N/A",IF(I$139=0,"N/A",IF(I$139/($B$139+$C$139)&lt;0.02,"N/A",IF(I154=0,1, MIN($D158:$Q158)/I158))))</f>
        <v>N/A</v>
      </c>
      <c r="J159" s="53" t="str">
        <f t="shared" ref="J159" si="1127">IF(($B$139+$C$139)=0,"N/A",IF(J$139=0,"N/A",IF(J$139/($B$139+$C$139)&lt;0.02,"N/A",IF(J154=0,1, MIN($D158:$Q158)/J158))))</f>
        <v>N/A</v>
      </c>
      <c r="K159" s="53" t="str">
        <f t="shared" ref="K159" si="1128">IF(($B$139+$C$139)=0,"N/A",IF(K$139=0,"N/A",IF(K$139/($B$139+$C$139)&lt;0.02,"N/A",IF(K154=0,1, MIN($D158:$Q158)/K158))))</f>
        <v>N/A</v>
      </c>
      <c r="L159" s="53" t="str">
        <f t="shared" ref="L159" si="1129">IF(($B$139+$C$139)=0,"N/A",IF(L$139=0,"N/A",IF(L$139/($B$139+$C$139)&lt;0.02,"N/A",IF(L154=0,1, MIN($D158:$Q158)/L158))))</f>
        <v>N/A</v>
      </c>
      <c r="M159" s="53" t="str">
        <f t="shared" ref="M159" si="1130">IF(($B$139+$C$139)=0,"N/A",IF(M$139=0,"N/A",IF(M$139/($B$139+$C$139)&lt;0.02,"N/A",IF(M154=0,1, MIN($D158:$Q158)/M158))))</f>
        <v>N/A</v>
      </c>
      <c r="N159" s="53" t="str">
        <f t="shared" ref="N159" si="1131">IF(($B$139+$C$139)=0,"N/A",IF(N$139=0,"N/A",IF(N$139/($B$139+$C$139)&lt;0.02,"N/A",IF(N154=0,1, MIN($D158:$Q158)/N158))))</f>
        <v>N/A</v>
      </c>
      <c r="O159" s="53" t="str">
        <f t="shared" ref="O159" si="1132">IF(($B$139+$C$139)=0,"N/A",IF(O$139=0,"N/A",IF(O$139/($B$139+$C$139)&lt;0.02,"N/A",IF(O154=0,1, MIN($D158:$Q158)/O158))))</f>
        <v>N/A</v>
      </c>
      <c r="P159" s="53" t="str">
        <f t="shared" ref="P159" si="1133">IF(($B$139+$C$139)=0,"N/A",IF(P$139=0,"N/A",IF(P$139/($B$139+$C$139)&lt;0.02,"N/A",IF(P154=0,1, MIN($D158:$Q158)/P158))))</f>
        <v>N/A</v>
      </c>
      <c r="Q159" s="53" t="str">
        <f t="shared" ref="Q159" si="1134">IF(($B$139+$C$139)=0,"N/A",IF(Q$139=0,"N/A",IF(Q$139/($B$139+$C$139)&lt;0.02,"N/A",IF(Q154=0,1, MIN($D158:$Q158)/Q158))))</f>
        <v>N/A</v>
      </c>
      <c r="R159" s="27"/>
    </row>
    <row r="160" spans="1:18" ht="15.75" x14ac:dyDescent="0.25">
      <c r="A160" s="49" t="s">
        <v>18</v>
      </c>
      <c r="B160" s="55" t="str">
        <f>IF(B$139=0,"N/A",IF(AND(B157&lt;0.8,B159&lt;0.8),"Yes","No"))</f>
        <v>N/A</v>
      </c>
      <c r="C160" s="55" t="str">
        <f>IF(C$139=0,"N/A",IF(AND(C157&lt;0.8,C159&lt;0.8),"Yes","No"))</f>
        <v>N/A</v>
      </c>
      <c r="D160" s="55" t="str">
        <f>IF(D$139=0,"N/A",IF(D$139/($B$139+$C$139)&lt;0.02,"N/A",IF(AND(D157&lt;0.8,D159&lt;0.8),"Yes","No")))</f>
        <v>N/A</v>
      </c>
      <c r="E160" s="55" t="str">
        <f t="shared" ref="E160" si="1135">IF(E$139=0,"N/A",IF(E$139/($B$139+$C$139)&lt;0.02,"N/A",IF(AND(E157&lt;0.8,E159&lt;0.8),"Yes","No")))</f>
        <v>N/A</v>
      </c>
      <c r="F160" s="55" t="str">
        <f t="shared" ref="F160" si="1136">IF(F$139=0,"N/A",IF(F$139/($B$139+$C$139)&lt;0.02,"N/A",IF(AND(F157&lt;0.8,F159&lt;0.8),"Yes","No")))</f>
        <v>N/A</v>
      </c>
      <c r="G160" s="55" t="str">
        <f t="shared" ref="G160" si="1137">IF(G$139=0,"N/A",IF(G$139/($B$139+$C$139)&lt;0.02,"N/A",IF(AND(G157&lt;0.8,G159&lt;0.8),"Yes","No")))</f>
        <v>N/A</v>
      </c>
      <c r="H160" s="55" t="str">
        <f t="shared" ref="H160" si="1138">IF(H$139=0,"N/A",IF(H$139/($B$139+$C$139)&lt;0.02,"N/A",IF(AND(H157&lt;0.8,H159&lt;0.8),"Yes","No")))</f>
        <v>N/A</v>
      </c>
      <c r="I160" s="55" t="str">
        <f t="shared" ref="I160" si="1139">IF(I$139=0,"N/A",IF(I$139/($B$139+$C$139)&lt;0.02,"N/A",IF(AND(I157&lt;0.8,I159&lt;0.8),"Yes","No")))</f>
        <v>N/A</v>
      </c>
      <c r="J160" s="55" t="str">
        <f t="shared" ref="J160" si="1140">IF(J$139=0,"N/A",IF(J$139/($B$139+$C$139)&lt;0.02,"N/A",IF(AND(J157&lt;0.8,J159&lt;0.8),"Yes","No")))</f>
        <v>N/A</v>
      </c>
      <c r="K160" s="55" t="str">
        <f t="shared" ref="K160" si="1141">IF(K$139=0,"N/A",IF(K$139/($B$139+$C$139)&lt;0.02,"N/A",IF(AND(K157&lt;0.8,K159&lt;0.8),"Yes","No")))</f>
        <v>N/A</v>
      </c>
      <c r="L160" s="55" t="str">
        <f t="shared" ref="L160" si="1142">IF(L$139=0,"N/A",IF(L$139/($B$139+$C$139)&lt;0.02,"N/A",IF(AND(L157&lt;0.8,L159&lt;0.8),"Yes","No")))</f>
        <v>N/A</v>
      </c>
      <c r="M160" s="55" t="str">
        <f t="shared" ref="M160" si="1143">IF(M$139=0,"N/A",IF(M$139/($B$139+$C$139)&lt;0.02,"N/A",IF(AND(M157&lt;0.8,M159&lt;0.8),"Yes","No")))</f>
        <v>N/A</v>
      </c>
      <c r="N160" s="55" t="str">
        <f t="shared" ref="N160" si="1144">IF(N$139=0,"N/A",IF(N$139/($B$139+$C$139)&lt;0.02,"N/A",IF(AND(N157&lt;0.8,N159&lt;0.8),"Yes","No")))</f>
        <v>N/A</v>
      </c>
      <c r="O160" s="55" t="str">
        <f t="shared" ref="O160" si="1145">IF(O$139=0,"N/A",IF(O$139/($B$139+$C$139)&lt;0.02,"N/A",IF(AND(O157&lt;0.8,O159&lt;0.8),"Yes","No")))</f>
        <v>N/A</v>
      </c>
      <c r="P160" s="55" t="str">
        <f t="shared" ref="P160" si="1146">IF(P$139=0,"N/A",IF(P$139/($B$139+$C$139)&lt;0.02,"N/A",IF(AND(P157&lt;0.8,P159&lt;0.8),"Yes","No")))</f>
        <v>N/A</v>
      </c>
      <c r="Q160" s="55" t="str">
        <f t="shared" ref="Q160" si="1147">IF(Q$139=0,"N/A",IF(Q$139/($B$139+$C$139)&lt;0.02,"N/A",IF(AND(Q157&lt;0.8,Q159&lt;0.8),"Yes","No")))</f>
        <v>N/A</v>
      </c>
      <c r="R160" s="27"/>
    </row>
    <row r="161" spans="1:18" ht="15.75" x14ac:dyDescent="0.25">
      <c r="A161" s="68" t="s">
        <v>51</v>
      </c>
      <c r="B161" s="32">
        <f>D161+F161+H161+J161+L161+N161+P161</f>
        <v>0</v>
      </c>
      <c r="C161" s="32">
        <f>E161+G161+I161+K161+M161+O161+Q161</f>
        <v>0</v>
      </c>
      <c r="D161" s="15"/>
      <c r="E161" s="15"/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26" t="s">
        <v>10</v>
      </c>
    </row>
    <row r="162" spans="1:18" ht="15.75" hidden="1" x14ac:dyDescent="0.25">
      <c r="A162" s="37" t="s">
        <v>49</v>
      </c>
      <c r="B162" s="32">
        <f>B$139-B161</f>
        <v>0</v>
      </c>
      <c r="C162" s="32">
        <f>C$139-C161</f>
        <v>0</v>
      </c>
      <c r="D162" s="32">
        <f t="shared" ref="D162" si="1148">D$139-D161</f>
        <v>0</v>
      </c>
      <c r="E162" s="32">
        <f t="shared" ref="E162" si="1149">E$139-E161</f>
        <v>0</v>
      </c>
      <c r="F162" s="32">
        <f t="shared" ref="F162" si="1150">F$139-F161</f>
        <v>0</v>
      </c>
      <c r="G162" s="32">
        <f t="shared" ref="G162" si="1151">G$139-G161</f>
        <v>0</v>
      </c>
      <c r="H162" s="32">
        <f t="shared" ref="H162" si="1152">H$139-H161</f>
        <v>0</v>
      </c>
      <c r="I162" s="32">
        <f t="shared" ref="I162" si="1153">I$139-I161</f>
        <v>0</v>
      </c>
      <c r="J162" s="32">
        <f t="shared" ref="J162" si="1154">J$139-J161</f>
        <v>0</v>
      </c>
      <c r="K162" s="32">
        <f t="shared" ref="K162" si="1155">K$139-K161</f>
        <v>0</v>
      </c>
      <c r="L162" s="32">
        <f t="shared" ref="L162" si="1156">L$139-L161</f>
        <v>0</v>
      </c>
      <c r="M162" s="32">
        <f t="shared" ref="M162" si="1157">M$139-M161</f>
        <v>0</v>
      </c>
      <c r="N162" s="32">
        <f t="shared" ref="N162" si="1158">N$139-N161</f>
        <v>0</v>
      </c>
      <c r="O162" s="32">
        <f t="shared" ref="O162" si="1159">O$139-O161</f>
        <v>0</v>
      </c>
      <c r="P162" s="32">
        <f t="shared" ref="P162" si="1160">P$139-P161</f>
        <v>0</v>
      </c>
      <c r="Q162" s="32">
        <f t="shared" ref="Q162" si="1161">Q$139-Q161</f>
        <v>0</v>
      </c>
      <c r="R162" s="27"/>
    </row>
    <row r="163" spans="1:18" ht="15.75" hidden="1" x14ac:dyDescent="0.25">
      <c r="A163" s="37" t="s">
        <v>50</v>
      </c>
      <c r="B163" s="32">
        <f>IF(B162&lt;&gt;0,B162/B$139,0)</f>
        <v>0</v>
      </c>
      <c r="C163" s="32">
        <f>IF(C162&lt;&gt;0,C162/C$139,0)</f>
        <v>0</v>
      </c>
      <c r="D163" s="53" t="e">
        <f>IF(D$139/($B$139+$C$139)&lt;0.02,"N/A",IF(D162&lt;&gt;0,D162/D$139,0))</f>
        <v>#DIV/0!</v>
      </c>
      <c r="E163" s="53" t="e">
        <f t="shared" ref="E163" si="1162">IF(E$139/($B$139+$C$139)&lt;0.02,"N/A",IF(E162&lt;&gt;0,E162/E$139,0))</f>
        <v>#DIV/0!</v>
      </c>
      <c r="F163" s="53" t="e">
        <f t="shared" ref="F163" si="1163">IF(F$139/($B$139+$C$139)&lt;0.02,"N/A",IF(F162&lt;&gt;0,F162/F$139,0))</f>
        <v>#DIV/0!</v>
      </c>
      <c r="G163" s="53" t="e">
        <f t="shared" ref="G163" si="1164">IF(G$139/($B$139+$C$139)&lt;0.02,"N/A",IF(G162&lt;&gt;0,G162/G$139,0))</f>
        <v>#DIV/0!</v>
      </c>
      <c r="H163" s="53" t="e">
        <f t="shared" ref="H163" si="1165">IF(H$139/($B$139+$C$139)&lt;0.02,"N/A",IF(H162&lt;&gt;0,H162/H$139,0))</f>
        <v>#DIV/0!</v>
      </c>
      <c r="I163" s="53" t="e">
        <f t="shared" ref="I163" si="1166">IF(I$139/($B$139+$C$139)&lt;0.02,"N/A",IF(I162&lt;&gt;0,I162/I$139,0))</f>
        <v>#DIV/0!</v>
      </c>
      <c r="J163" s="53" t="e">
        <f t="shared" ref="J163" si="1167">IF(J$139/($B$139+$C$139)&lt;0.02,"N/A",IF(J162&lt;&gt;0,J162/J$139,0))</f>
        <v>#DIV/0!</v>
      </c>
      <c r="K163" s="53" t="e">
        <f t="shared" ref="K163" si="1168">IF(K$139/($B$139+$C$139)&lt;0.02,"N/A",IF(K162&lt;&gt;0,K162/K$139,0))</f>
        <v>#DIV/0!</v>
      </c>
      <c r="L163" s="53" t="e">
        <f t="shared" ref="L163" si="1169">IF(L$139/($B$139+$C$139)&lt;0.02,"N/A",IF(L162&lt;&gt;0,L162/L$139,0))</f>
        <v>#DIV/0!</v>
      </c>
      <c r="M163" s="53" t="e">
        <f t="shared" ref="M163" si="1170">IF(M$139/($B$139+$C$139)&lt;0.02,"N/A",IF(M162&lt;&gt;0,M162/M$139,0))</f>
        <v>#DIV/0!</v>
      </c>
      <c r="N163" s="53" t="e">
        <f t="shared" ref="N163" si="1171">IF(N$139/($B$139+$C$139)&lt;0.02,"N/A",IF(N162&lt;&gt;0,N162/N$139,0))</f>
        <v>#DIV/0!</v>
      </c>
      <c r="O163" s="53" t="e">
        <f t="shared" ref="O163" si="1172">IF(O$139/($B$139+$C$139)&lt;0.02,"N/A",IF(O162&lt;&gt;0,O162/O$139,0))</f>
        <v>#DIV/0!</v>
      </c>
      <c r="P163" s="53" t="e">
        <f t="shared" ref="P163" si="1173">IF(P$139/($B$139+$C$139)&lt;0.02,"N/A",IF(P162&lt;&gt;0,P162/P$139,0))</f>
        <v>#DIV/0!</v>
      </c>
      <c r="Q163" s="53" t="e">
        <f t="shared" ref="Q163" si="1174">IF(Q$139/($B$139+$C$139)&lt;0.02,"N/A",IF(Q162&lt;&gt;0,Q162/Q$139,0))</f>
        <v>#DIV/0!</v>
      </c>
      <c r="R163" s="27"/>
    </row>
    <row r="164" spans="1:18" ht="15.75" hidden="1" x14ac:dyDescent="0.25">
      <c r="A164" s="37" t="s">
        <v>17</v>
      </c>
      <c r="B164" s="54" t="str">
        <f>IF(B$139=0,"N/A",IF(B163=0,"N/A",B163/MAX($B163:$C163)))</f>
        <v>N/A</v>
      </c>
      <c r="C164" s="54" t="str">
        <f>IF(C$139=0,"N/A",IF(C163=0,"N/A",C163/MAX($B163:$C163)))</f>
        <v>N/A</v>
      </c>
      <c r="D164" s="53" t="str">
        <f>IF(($B162+$C162)=0,"N/A",IF(D$139=0,"N/A",IF(D$139/($B$139+$C$139)&lt;0.02,"N/A",D163/MAX($D163:$Q163))))</f>
        <v>N/A</v>
      </c>
      <c r="E164" s="53" t="str">
        <f t="shared" ref="E164" si="1175">IF(($B162+$C162)=0,"N/A",IF(E$139=0,"N/A",IF(E$139/($B$139+$C$139)&lt;0.02,"N/A",E163/MAX($D163:$Q163))))</f>
        <v>N/A</v>
      </c>
      <c r="F164" s="53" t="str">
        <f t="shared" ref="F164" si="1176">IF(($B162+$C162)=0,"N/A",IF(F$139=0,"N/A",IF(F$139/($B$139+$C$139)&lt;0.02,"N/A",F163/MAX($D163:$Q163))))</f>
        <v>N/A</v>
      </c>
      <c r="G164" s="53" t="str">
        <f t="shared" ref="G164" si="1177">IF(($B162+$C162)=0,"N/A",IF(G$139=0,"N/A",IF(G$139/($B$139+$C$139)&lt;0.02,"N/A",G163/MAX($D163:$Q163))))</f>
        <v>N/A</v>
      </c>
      <c r="H164" s="53" t="str">
        <f t="shared" ref="H164" si="1178">IF(($B162+$C162)=0,"N/A",IF(H$139=0,"N/A",IF(H$139/($B$139+$C$139)&lt;0.02,"N/A",H163/MAX($D163:$Q163))))</f>
        <v>N/A</v>
      </c>
      <c r="I164" s="53" t="str">
        <f t="shared" ref="I164" si="1179">IF(($B162+$C162)=0,"N/A",IF(I$139=0,"N/A",IF(I$139/($B$139+$C$139)&lt;0.02,"N/A",I163/MAX($D163:$Q163))))</f>
        <v>N/A</v>
      </c>
      <c r="J164" s="53" t="str">
        <f t="shared" ref="J164" si="1180">IF(($B162+$C162)=0,"N/A",IF(J$139=0,"N/A",IF(J$139/($B$139+$C$139)&lt;0.02,"N/A",J163/MAX($D163:$Q163))))</f>
        <v>N/A</v>
      </c>
      <c r="K164" s="53" t="str">
        <f t="shared" ref="K164" si="1181">IF(($B162+$C162)=0,"N/A",IF(K$139=0,"N/A",IF(K$139/($B$139+$C$139)&lt;0.02,"N/A",K163/MAX($D163:$Q163))))</f>
        <v>N/A</v>
      </c>
      <c r="L164" s="53" t="str">
        <f t="shared" ref="L164" si="1182">IF(($B162+$C162)=0,"N/A",IF(L$139=0,"N/A",IF(L$139/($B$139+$C$139)&lt;0.02,"N/A",L163/MAX($D163:$Q163))))</f>
        <v>N/A</v>
      </c>
      <c r="M164" s="53" t="str">
        <f t="shared" ref="M164" si="1183">IF(($B162+$C162)=0,"N/A",IF(M$139=0,"N/A",IF(M$139/($B$139+$C$139)&lt;0.02,"N/A",M163/MAX($D163:$Q163))))</f>
        <v>N/A</v>
      </c>
      <c r="N164" s="53" t="str">
        <f t="shared" ref="N164" si="1184">IF(($B162+$C162)=0,"N/A",IF(N$139=0,"N/A",IF(N$139/($B$139+$C$139)&lt;0.02,"N/A",N163/MAX($D163:$Q163))))</f>
        <v>N/A</v>
      </c>
      <c r="O164" s="53" t="str">
        <f t="shared" ref="O164" si="1185">IF(($B162+$C162)=0,"N/A",IF(O$139=0,"N/A",IF(O$139/($B$139+$C$139)&lt;0.02,"N/A",O163/MAX($D163:$Q163))))</f>
        <v>N/A</v>
      </c>
      <c r="P164" s="53" t="str">
        <f t="shared" ref="P164" si="1186">IF(($B162+$C162)=0,"N/A",IF(P$139=0,"N/A",IF(P$139/($B$139+$C$139)&lt;0.02,"N/A",P163/MAX($D163:$Q163))))</f>
        <v>N/A</v>
      </c>
      <c r="Q164" s="53" t="str">
        <f t="shared" ref="Q164" si="1187">IF(($B162+$C162)=0,"N/A",IF(Q$139=0,"N/A",IF(Q$139/($B$139+$C$139)&lt;0.02,"N/A",Q163/MAX($D163:$Q163))))</f>
        <v>N/A</v>
      </c>
      <c r="R164" s="27"/>
    </row>
    <row r="165" spans="1:18" ht="15.75" x14ac:dyDescent="0.25">
      <c r="A165" s="49" t="s">
        <v>52</v>
      </c>
      <c r="B165" s="53" t="str">
        <f>IF(B$139=0,"N/A",IF(B160&lt;&gt;0,B161/B$139,0))</f>
        <v>N/A</v>
      </c>
      <c r="C165" s="53" t="str">
        <f>IF(C$139=0,"N/A",IF(C160&lt;&gt;0,C161/C$139,0))</f>
        <v>N/A</v>
      </c>
      <c r="D165" s="53" t="str">
        <f>IF(D$139=0,"N/A",IF(D$139/($B$139+$C$139)&lt;0.02,"N/A",IF(D161&lt;&gt;0,D161/D$139,0)))</f>
        <v>N/A</v>
      </c>
      <c r="E165" s="53" t="str">
        <f t="shared" ref="E165:Q165" si="1188">IF(E$139=0,"N/A",IF(E$139/($B$139+$C$139)&lt;0.02,"N/A",IF(E161&lt;&gt;0,E161/E$139,0)))</f>
        <v>N/A</v>
      </c>
      <c r="F165" s="53" t="str">
        <f t="shared" si="1188"/>
        <v>N/A</v>
      </c>
      <c r="G165" s="53" t="str">
        <f t="shared" si="1188"/>
        <v>N/A</v>
      </c>
      <c r="H165" s="53" t="str">
        <f t="shared" si="1188"/>
        <v>N/A</v>
      </c>
      <c r="I165" s="53" t="str">
        <f t="shared" si="1188"/>
        <v>N/A</v>
      </c>
      <c r="J165" s="53" t="str">
        <f t="shared" si="1188"/>
        <v>N/A</v>
      </c>
      <c r="K165" s="53" t="str">
        <f t="shared" si="1188"/>
        <v>N/A</v>
      </c>
      <c r="L165" s="53" t="str">
        <f t="shared" si="1188"/>
        <v>N/A</v>
      </c>
      <c r="M165" s="53" t="str">
        <f t="shared" si="1188"/>
        <v>N/A</v>
      </c>
      <c r="N165" s="53" t="str">
        <f t="shared" si="1188"/>
        <v>N/A</v>
      </c>
      <c r="O165" s="53" t="str">
        <f t="shared" si="1188"/>
        <v>N/A</v>
      </c>
      <c r="P165" s="53" t="str">
        <f t="shared" si="1188"/>
        <v>N/A</v>
      </c>
      <c r="Q165" s="53" t="str">
        <f t="shared" si="1188"/>
        <v>N/A</v>
      </c>
      <c r="R165" s="27"/>
    </row>
    <row r="166" spans="1:18" ht="15.75" x14ac:dyDescent="0.25">
      <c r="A166" s="49" t="s">
        <v>43</v>
      </c>
      <c r="B166" s="54" t="str">
        <f>IF(B$139=0,"N/A",IF(B161=0,1,MIN($B165:$C165)/B165))</f>
        <v>N/A</v>
      </c>
      <c r="C166" s="54" t="str">
        <f>IF(C$139=0,"N/A",IF(C161=0,1,MIN($B165:$C165)/C165))</f>
        <v>N/A</v>
      </c>
      <c r="D166" s="53" t="str">
        <f>IF(($B$139+$C$139)=0,"N/A",IF(D$139=0,"N/A",IF(D$139/($B$139+$C$139)&lt;0.02,"N/A",IF(D161=0,1, MIN($D165:$Q165)/D165))))</f>
        <v>N/A</v>
      </c>
      <c r="E166" s="53" t="str">
        <f t="shared" ref="E166" si="1189">IF(($B$139+$C$139)=0,"N/A",IF(E$139=0,"N/A",IF(E$139/($B$139+$C$139)&lt;0.02,"N/A",IF(E161=0,1, MIN($D165:$Q165)/E165))))</f>
        <v>N/A</v>
      </c>
      <c r="F166" s="53" t="str">
        <f t="shared" ref="F166" si="1190">IF(($B$139+$C$139)=0,"N/A",IF(F$139=0,"N/A",IF(F$139/($B$139+$C$139)&lt;0.02,"N/A",IF(F161=0,1, MIN($D165:$Q165)/F165))))</f>
        <v>N/A</v>
      </c>
      <c r="G166" s="53" t="str">
        <f t="shared" ref="G166" si="1191">IF(($B$139+$C$139)=0,"N/A",IF(G$139=0,"N/A",IF(G$139/($B$139+$C$139)&lt;0.02,"N/A",IF(G161=0,1, MIN($D165:$Q165)/G165))))</f>
        <v>N/A</v>
      </c>
      <c r="H166" s="53" t="str">
        <f t="shared" ref="H166" si="1192">IF(($B$139+$C$139)=0,"N/A",IF(H$139=0,"N/A",IF(H$139/($B$139+$C$139)&lt;0.02,"N/A",IF(H161=0,1, MIN($D165:$Q165)/H165))))</f>
        <v>N/A</v>
      </c>
      <c r="I166" s="53" t="str">
        <f t="shared" ref="I166" si="1193">IF(($B$139+$C$139)=0,"N/A",IF(I$139=0,"N/A",IF(I$139/($B$139+$C$139)&lt;0.02,"N/A",IF(I161=0,1, MIN($D165:$Q165)/I165))))</f>
        <v>N/A</v>
      </c>
      <c r="J166" s="53" t="str">
        <f t="shared" ref="J166" si="1194">IF(($B$139+$C$139)=0,"N/A",IF(J$139=0,"N/A",IF(J$139/($B$139+$C$139)&lt;0.02,"N/A",IF(J161=0,1, MIN($D165:$Q165)/J165))))</f>
        <v>N/A</v>
      </c>
      <c r="K166" s="53" t="str">
        <f t="shared" ref="K166" si="1195">IF(($B$139+$C$139)=0,"N/A",IF(K$139=0,"N/A",IF(K$139/($B$139+$C$139)&lt;0.02,"N/A",IF(K161=0,1, MIN($D165:$Q165)/K165))))</f>
        <v>N/A</v>
      </c>
      <c r="L166" s="53" t="str">
        <f t="shared" ref="L166" si="1196">IF(($B$139+$C$139)=0,"N/A",IF(L$139=0,"N/A",IF(L$139/($B$139+$C$139)&lt;0.02,"N/A",IF(L161=0,1, MIN($D165:$Q165)/L165))))</f>
        <v>N/A</v>
      </c>
      <c r="M166" s="53" t="str">
        <f t="shared" ref="M166" si="1197">IF(($B$139+$C$139)=0,"N/A",IF(M$139=0,"N/A",IF(M$139/($B$139+$C$139)&lt;0.02,"N/A",IF(M161=0,1, MIN($D165:$Q165)/M165))))</f>
        <v>N/A</v>
      </c>
      <c r="N166" s="53" t="str">
        <f t="shared" ref="N166" si="1198">IF(($B$139+$C$139)=0,"N/A",IF(N$139=0,"N/A",IF(N$139/($B$139+$C$139)&lt;0.02,"N/A",IF(N161=0,1, MIN($D165:$Q165)/N165))))</f>
        <v>N/A</v>
      </c>
      <c r="O166" s="53" t="str">
        <f t="shared" ref="O166" si="1199">IF(($B$139+$C$139)=0,"N/A",IF(O$139=0,"N/A",IF(O$139/($B$139+$C$139)&lt;0.02,"N/A",IF(O161=0,1, MIN($D165:$Q165)/O165))))</f>
        <v>N/A</v>
      </c>
      <c r="P166" s="53" t="str">
        <f t="shared" ref="P166" si="1200">IF(($B$139+$C$139)=0,"N/A",IF(P$139=0,"N/A",IF(P$139/($B$139+$C$139)&lt;0.02,"N/A",IF(P161=0,1, MIN($D165:$Q165)/P165))))</f>
        <v>N/A</v>
      </c>
      <c r="Q166" s="53" t="str">
        <f t="shared" ref="Q166" si="1201">IF(($B$139+$C$139)=0,"N/A",IF(Q$139=0,"N/A",IF(Q$139/($B$139+$C$139)&lt;0.02,"N/A",IF(Q161=0,1, MIN($D165:$Q165)/Q165))))</f>
        <v>N/A</v>
      </c>
      <c r="R166" s="27"/>
    </row>
    <row r="167" spans="1:18" ht="15.75" x14ac:dyDescent="0.25">
      <c r="A167" s="49" t="s">
        <v>18</v>
      </c>
      <c r="B167" s="55" t="str">
        <f>IF(B$139=0,"N/A",IF(AND(B164&lt;0.8,B166&lt;0.8),"Yes","No"))</f>
        <v>N/A</v>
      </c>
      <c r="C167" s="55" t="str">
        <f>IF(C$139=0,"N/A",IF(AND(C164&lt;0.8,C166&lt;0.8),"Yes","No"))</f>
        <v>N/A</v>
      </c>
      <c r="D167" s="55" t="str">
        <f>IF(D$139=0,"N/A",IF(D$139/($B$139+$C$139)&lt;0.02,"N/A",IF(AND(D164&lt;0.8,D166&lt;0.8),"Yes","No")))</f>
        <v>N/A</v>
      </c>
      <c r="E167" s="55" t="str">
        <f t="shared" ref="E167" si="1202">IF(E$139=0,"N/A",IF(E$139/($B$139+$C$139)&lt;0.02,"N/A",IF(AND(E164&lt;0.8,E166&lt;0.8),"Yes","No")))</f>
        <v>N/A</v>
      </c>
      <c r="F167" s="55" t="str">
        <f t="shared" ref="F167" si="1203">IF(F$139=0,"N/A",IF(F$139/($B$139+$C$139)&lt;0.02,"N/A",IF(AND(F164&lt;0.8,F166&lt;0.8),"Yes","No")))</f>
        <v>N/A</v>
      </c>
      <c r="G167" s="55" t="str">
        <f t="shared" ref="G167" si="1204">IF(G$139=0,"N/A",IF(G$139/($B$139+$C$139)&lt;0.02,"N/A",IF(AND(G164&lt;0.8,G166&lt;0.8),"Yes","No")))</f>
        <v>N/A</v>
      </c>
      <c r="H167" s="55" t="str">
        <f t="shared" ref="H167" si="1205">IF(H$139=0,"N/A",IF(H$139/($B$139+$C$139)&lt;0.02,"N/A",IF(AND(H164&lt;0.8,H166&lt;0.8),"Yes","No")))</f>
        <v>N/A</v>
      </c>
      <c r="I167" s="55" t="str">
        <f t="shared" ref="I167" si="1206">IF(I$139=0,"N/A",IF(I$139/($B$139+$C$139)&lt;0.02,"N/A",IF(AND(I164&lt;0.8,I166&lt;0.8),"Yes","No")))</f>
        <v>N/A</v>
      </c>
      <c r="J167" s="55" t="str">
        <f t="shared" ref="J167" si="1207">IF(J$139=0,"N/A",IF(J$139/($B$139+$C$139)&lt;0.02,"N/A",IF(AND(J164&lt;0.8,J166&lt;0.8),"Yes","No")))</f>
        <v>N/A</v>
      </c>
      <c r="K167" s="55" t="str">
        <f t="shared" ref="K167" si="1208">IF(K$139=0,"N/A",IF(K$139/($B$139+$C$139)&lt;0.02,"N/A",IF(AND(K164&lt;0.8,K166&lt;0.8),"Yes","No")))</f>
        <v>N/A</v>
      </c>
      <c r="L167" s="55" t="str">
        <f t="shared" ref="L167" si="1209">IF(L$139=0,"N/A",IF(L$139/($B$139+$C$139)&lt;0.02,"N/A",IF(AND(L164&lt;0.8,L166&lt;0.8),"Yes","No")))</f>
        <v>N/A</v>
      </c>
      <c r="M167" s="55" t="str">
        <f t="shared" ref="M167" si="1210">IF(M$139=0,"N/A",IF(M$139/($B$139+$C$139)&lt;0.02,"N/A",IF(AND(M164&lt;0.8,M166&lt;0.8),"Yes","No")))</f>
        <v>N/A</v>
      </c>
      <c r="N167" s="55" t="str">
        <f t="shared" ref="N167" si="1211">IF(N$139=0,"N/A",IF(N$139/($B$139+$C$139)&lt;0.02,"N/A",IF(AND(N164&lt;0.8,N166&lt;0.8),"Yes","No")))</f>
        <v>N/A</v>
      </c>
      <c r="O167" s="55" t="str">
        <f t="shared" ref="O167" si="1212">IF(O$139=0,"N/A",IF(O$139/($B$139+$C$139)&lt;0.02,"N/A",IF(AND(O164&lt;0.8,O166&lt;0.8),"Yes","No")))</f>
        <v>N/A</v>
      </c>
      <c r="P167" s="55" t="str">
        <f t="shared" ref="P167" si="1213">IF(P$139=0,"N/A",IF(P$139/($B$139+$C$139)&lt;0.02,"N/A",IF(AND(P164&lt;0.8,P166&lt;0.8),"Yes","No")))</f>
        <v>N/A</v>
      </c>
      <c r="Q167" s="55" t="str">
        <f t="shared" ref="Q167" si="1214">IF(Q$139=0,"N/A",IF(Q$139/($B$139+$C$139)&lt;0.02,"N/A",IF(AND(Q164&lt;0.8,Q166&lt;0.8),"Yes","No")))</f>
        <v>N/A</v>
      </c>
      <c r="R167" s="27"/>
    </row>
    <row r="168" spans="1:18" ht="15.75" x14ac:dyDescent="0.25">
      <c r="A168" s="68" t="s">
        <v>51</v>
      </c>
      <c r="B168" s="32">
        <f>D168+F168+H168+J168+L168+N168+P168</f>
        <v>0</v>
      </c>
      <c r="C168" s="32">
        <f>E168+G168+I168+K168+M168+O168+Q168</f>
        <v>0</v>
      </c>
      <c r="D168" s="15"/>
      <c r="E168" s="15"/>
      <c r="F168" s="15"/>
      <c r="G168" s="15"/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26" t="s">
        <v>10</v>
      </c>
    </row>
    <row r="169" spans="1:18" ht="15.75" hidden="1" x14ac:dyDescent="0.25">
      <c r="A169" s="37" t="s">
        <v>49</v>
      </c>
      <c r="B169" s="32">
        <f>B$139-B168</f>
        <v>0</v>
      </c>
      <c r="C169" s="32">
        <f>C$139-C168</f>
        <v>0</v>
      </c>
      <c r="D169" s="32">
        <f t="shared" ref="D169" si="1215">D$139-D168</f>
        <v>0</v>
      </c>
      <c r="E169" s="32">
        <f t="shared" ref="E169" si="1216">E$139-E168</f>
        <v>0</v>
      </c>
      <c r="F169" s="32">
        <f t="shared" ref="F169" si="1217">F$139-F168</f>
        <v>0</v>
      </c>
      <c r="G169" s="32">
        <f t="shared" ref="G169" si="1218">G$139-G168</f>
        <v>0</v>
      </c>
      <c r="H169" s="32">
        <f t="shared" ref="H169" si="1219">H$139-H168</f>
        <v>0</v>
      </c>
      <c r="I169" s="32">
        <f t="shared" ref="I169" si="1220">I$139-I168</f>
        <v>0</v>
      </c>
      <c r="J169" s="32">
        <f t="shared" ref="J169" si="1221">J$139-J168</f>
        <v>0</v>
      </c>
      <c r="K169" s="32">
        <f t="shared" ref="K169" si="1222">K$139-K168</f>
        <v>0</v>
      </c>
      <c r="L169" s="32">
        <f t="shared" ref="L169" si="1223">L$139-L168</f>
        <v>0</v>
      </c>
      <c r="M169" s="32">
        <f t="shared" ref="M169" si="1224">M$139-M168</f>
        <v>0</v>
      </c>
      <c r="N169" s="32">
        <f t="shared" ref="N169" si="1225">N$139-N168</f>
        <v>0</v>
      </c>
      <c r="O169" s="32">
        <f t="shared" ref="O169" si="1226">O$139-O168</f>
        <v>0</v>
      </c>
      <c r="P169" s="32">
        <f t="shared" ref="P169" si="1227">P$139-P168</f>
        <v>0</v>
      </c>
      <c r="Q169" s="32">
        <f t="shared" ref="Q169" si="1228">Q$139-Q168</f>
        <v>0</v>
      </c>
      <c r="R169" s="27"/>
    </row>
    <row r="170" spans="1:18" ht="15.75" hidden="1" x14ac:dyDescent="0.25">
      <c r="A170" s="37" t="s">
        <v>50</v>
      </c>
      <c r="B170" s="32">
        <f>IF(B169&lt;&gt;0,B169/B$139,0)</f>
        <v>0</v>
      </c>
      <c r="C170" s="32">
        <f>IF(C169&lt;&gt;0,C169/C$139,0)</f>
        <v>0</v>
      </c>
      <c r="D170" s="53" t="e">
        <f>IF(D$139/($B$139+$C$139)&lt;0.02,"N/A",IF(D169&lt;&gt;0,D169/D$139,0))</f>
        <v>#DIV/0!</v>
      </c>
      <c r="E170" s="53" t="e">
        <f t="shared" ref="E170" si="1229">IF(E$139/($B$139+$C$139)&lt;0.02,"N/A",IF(E169&lt;&gt;0,E169/E$139,0))</f>
        <v>#DIV/0!</v>
      </c>
      <c r="F170" s="53" t="e">
        <f t="shared" ref="F170" si="1230">IF(F$139/($B$139+$C$139)&lt;0.02,"N/A",IF(F169&lt;&gt;0,F169/F$139,0))</f>
        <v>#DIV/0!</v>
      </c>
      <c r="G170" s="53" t="e">
        <f t="shared" ref="G170" si="1231">IF(G$139/($B$139+$C$139)&lt;0.02,"N/A",IF(G169&lt;&gt;0,G169/G$139,0))</f>
        <v>#DIV/0!</v>
      </c>
      <c r="H170" s="53" t="e">
        <f t="shared" ref="H170" si="1232">IF(H$139/($B$139+$C$139)&lt;0.02,"N/A",IF(H169&lt;&gt;0,H169/H$139,0))</f>
        <v>#DIV/0!</v>
      </c>
      <c r="I170" s="53" t="e">
        <f t="shared" ref="I170" si="1233">IF(I$139/($B$139+$C$139)&lt;0.02,"N/A",IF(I169&lt;&gt;0,I169/I$139,0))</f>
        <v>#DIV/0!</v>
      </c>
      <c r="J170" s="53" t="e">
        <f t="shared" ref="J170" si="1234">IF(J$139/($B$139+$C$139)&lt;0.02,"N/A",IF(J169&lt;&gt;0,J169/J$139,0))</f>
        <v>#DIV/0!</v>
      </c>
      <c r="K170" s="53" t="e">
        <f t="shared" ref="K170" si="1235">IF(K$139/($B$139+$C$139)&lt;0.02,"N/A",IF(K169&lt;&gt;0,K169/K$139,0))</f>
        <v>#DIV/0!</v>
      </c>
      <c r="L170" s="53" t="e">
        <f t="shared" ref="L170" si="1236">IF(L$139/($B$139+$C$139)&lt;0.02,"N/A",IF(L169&lt;&gt;0,L169/L$139,0))</f>
        <v>#DIV/0!</v>
      </c>
      <c r="M170" s="53" t="e">
        <f t="shared" ref="M170" si="1237">IF(M$139/($B$139+$C$139)&lt;0.02,"N/A",IF(M169&lt;&gt;0,M169/M$139,0))</f>
        <v>#DIV/0!</v>
      </c>
      <c r="N170" s="53" t="e">
        <f t="shared" ref="N170" si="1238">IF(N$139/($B$139+$C$139)&lt;0.02,"N/A",IF(N169&lt;&gt;0,N169/N$139,0))</f>
        <v>#DIV/0!</v>
      </c>
      <c r="O170" s="53" t="e">
        <f t="shared" ref="O170" si="1239">IF(O$139/($B$139+$C$139)&lt;0.02,"N/A",IF(O169&lt;&gt;0,O169/O$139,0))</f>
        <v>#DIV/0!</v>
      </c>
      <c r="P170" s="53" t="e">
        <f t="shared" ref="P170" si="1240">IF(P$139/($B$139+$C$139)&lt;0.02,"N/A",IF(P169&lt;&gt;0,P169/P$139,0))</f>
        <v>#DIV/0!</v>
      </c>
      <c r="Q170" s="53" t="e">
        <f t="shared" ref="Q170" si="1241">IF(Q$139/($B$139+$C$139)&lt;0.02,"N/A",IF(Q169&lt;&gt;0,Q169/Q$139,0))</f>
        <v>#DIV/0!</v>
      </c>
      <c r="R170" s="27"/>
    </row>
    <row r="171" spans="1:18" ht="15.75" hidden="1" x14ac:dyDescent="0.25">
      <c r="A171" s="37" t="s">
        <v>17</v>
      </c>
      <c r="B171" s="54" t="str">
        <f>IF(B$139=0,"N/A",IF(B170=0,"N/A",B170/MAX($B170:$C170)))</f>
        <v>N/A</v>
      </c>
      <c r="C171" s="54" t="str">
        <f>IF(C$139=0,"N/A",IF(C170=0,"N/A",C170/MAX($B170:$C170)))</f>
        <v>N/A</v>
      </c>
      <c r="D171" s="53" t="str">
        <f>IF(($B169+$C169)=0,"N/A",IF(D$139=0,"N/A",IF(D$139/($B$139+$C$139)&lt;0.02,"N/A",D170/MAX($D170:$Q170))))</f>
        <v>N/A</v>
      </c>
      <c r="E171" s="53" t="str">
        <f t="shared" ref="E171" si="1242">IF(($B169+$C169)=0,"N/A",IF(E$139=0,"N/A",IF(E$139/($B$139+$C$139)&lt;0.02,"N/A",E170/MAX($D170:$Q170))))</f>
        <v>N/A</v>
      </c>
      <c r="F171" s="53" t="str">
        <f t="shared" ref="F171" si="1243">IF(($B169+$C169)=0,"N/A",IF(F$139=0,"N/A",IF(F$139/($B$139+$C$139)&lt;0.02,"N/A",F170/MAX($D170:$Q170))))</f>
        <v>N/A</v>
      </c>
      <c r="G171" s="53" t="str">
        <f t="shared" ref="G171" si="1244">IF(($B169+$C169)=0,"N/A",IF(G$139=0,"N/A",IF(G$139/($B$139+$C$139)&lt;0.02,"N/A",G170/MAX($D170:$Q170))))</f>
        <v>N/A</v>
      </c>
      <c r="H171" s="53" t="str">
        <f t="shared" ref="H171" si="1245">IF(($B169+$C169)=0,"N/A",IF(H$139=0,"N/A",IF(H$139/($B$139+$C$139)&lt;0.02,"N/A",H170/MAX($D170:$Q170))))</f>
        <v>N/A</v>
      </c>
      <c r="I171" s="53" t="str">
        <f t="shared" ref="I171" si="1246">IF(($B169+$C169)=0,"N/A",IF(I$139=0,"N/A",IF(I$139/($B$139+$C$139)&lt;0.02,"N/A",I170/MAX($D170:$Q170))))</f>
        <v>N/A</v>
      </c>
      <c r="J171" s="53" t="str">
        <f t="shared" ref="J171" si="1247">IF(($B169+$C169)=0,"N/A",IF(J$139=0,"N/A",IF(J$139/($B$139+$C$139)&lt;0.02,"N/A",J170/MAX($D170:$Q170))))</f>
        <v>N/A</v>
      </c>
      <c r="K171" s="53" t="str">
        <f t="shared" ref="K171" si="1248">IF(($B169+$C169)=0,"N/A",IF(K$139=0,"N/A",IF(K$139/($B$139+$C$139)&lt;0.02,"N/A",K170/MAX($D170:$Q170))))</f>
        <v>N/A</v>
      </c>
      <c r="L171" s="53" t="str">
        <f t="shared" ref="L171" si="1249">IF(($B169+$C169)=0,"N/A",IF(L$139=0,"N/A",IF(L$139/($B$139+$C$139)&lt;0.02,"N/A",L170/MAX($D170:$Q170))))</f>
        <v>N/A</v>
      </c>
      <c r="M171" s="53" t="str">
        <f t="shared" ref="M171" si="1250">IF(($B169+$C169)=0,"N/A",IF(M$139=0,"N/A",IF(M$139/($B$139+$C$139)&lt;0.02,"N/A",M170/MAX($D170:$Q170))))</f>
        <v>N/A</v>
      </c>
      <c r="N171" s="53" t="str">
        <f t="shared" ref="N171" si="1251">IF(($B169+$C169)=0,"N/A",IF(N$139=0,"N/A",IF(N$139/($B$139+$C$139)&lt;0.02,"N/A",N170/MAX($D170:$Q170))))</f>
        <v>N/A</v>
      </c>
      <c r="O171" s="53" t="str">
        <f t="shared" ref="O171" si="1252">IF(($B169+$C169)=0,"N/A",IF(O$139=0,"N/A",IF(O$139/($B$139+$C$139)&lt;0.02,"N/A",O170/MAX($D170:$Q170))))</f>
        <v>N/A</v>
      </c>
      <c r="P171" s="53" t="str">
        <f t="shared" ref="P171" si="1253">IF(($B169+$C169)=0,"N/A",IF(P$139=0,"N/A",IF(P$139/($B$139+$C$139)&lt;0.02,"N/A",P170/MAX($D170:$Q170))))</f>
        <v>N/A</v>
      </c>
      <c r="Q171" s="53" t="str">
        <f t="shared" ref="Q171" si="1254">IF(($B169+$C169)=0,"N/A",IF(Q$139=0,"N/A",IF(Q$139/($B$139+$C$139)&lt;0.02,"N/A",Q170/MAX($D170:$Q170))))</f>
        <v>N/A</v>
      </c>
      <c r="R171" s="27"/>
    </row>
    <row r="172" spans="1:18" ht="15.75" x14ac:dyDescent="0.25">
      <c r="A172" s="49" t="s">
        <v>52</v>
      </c>
      <c r="B172" s="53" t="str">
        <f>IF(B$139=0,"N/A",IF(B167&lt;&gt;0,B168/B$139,0))</f>
        <v>N/A</v>
      </c>
      <c r="C172" s="53" t="str">
        <f>IF(C$139=0,"N/A",IF(C167&lt;&gt;0,C168/C$139,0))</f>
        <v>N/A</v>
      </c>
      <c r="D172" s="53" t="str">
        <f>IF(D$139=0,"N/A",IF(D$139/($B$139+$C$139)&lt;0.02,"N/A",IF(D168&lt;&gt;0,D168/D$139,0)))</f>
        <v>N/A</v>
      </c>
      <c r="E172" s="53" t="str">
        <f t="shared" ref="E172:Q172" si="1255">IF(E$139=0,"N/A",IF(E$139/($B$139+$C$139)&lt;0.02,"N/A",IF(E168&lt;&gt;0,E168/E$139,0)))</f>
        <v>N/A</v>
      </c>
      <c r="F172" s="53" t="str">
        <f t="shared" si="1255"/>
        <v>N/A</v>
      </c>
      <c r="G172" s="53" t="str">
        <f t="shared" si="1255"/>
        <v>N/A</v>
      </c>
      <c r="H172" s="53" t="str">
        <f t="shared" si="1255"/>
        <v>N/A</v>
      </c>
      <c r="I172" s="53" t="str">
        <f t="shared" si="1255"/>
        <v>N/A</v>
      </c>
      <c r="J172" s="53" t="str">
        <f t="shared" si="1255"/>
        <v>N/A</v>
      </c>
      <c r="K172" s="53" t="str">
        <f t="shared" si="1255"/>
        <v>N/A</v>
      </c>
      <c r="L172" s="53" t="str">
        <f t="shared" si="1255"/>
        <v>N/A</v>
      </c>
      <c r="M172" s="53" t="str">
        <f t="shared" si="1255"/>
        <v>N/A</v>
      </c>
      <c r="N172" s="53" t="str">
        <f t="shared" si="1255"/>
        <v>N/A</v>
      </c>
      <c r="O172" s="53" t="str">
        <f t="shared" si="1255"/>
        <v>N/A</v>
      </c>
      <c r="P172" s="53" t="str">
        <f t="shared" si="1255"/>
        <v>N/A</v>
      </c>
      <c r="Q172" s="53" t="str">
        <f t="shared" si="1255"/>
        <v>N/A</v>
      </c>
      <c r="R172" s="27"/>
    </row>
    <row r="173" spans="1:18" ht="15.75" x14ac:dyDescent="0.25">
      <c r="A173" s="49" t="s">
        <v>43</v>
      </c>
      <c r="B173" s="54" t="str">
        <f>IF(B$139=0,"N/A",IF(B168=0,1,MIN($B172:$C172)/B172))</f>
        <v>N/A</v>
      </c>
      <c r="C173" s="54" t="str">
        <f>IF(C$139=0,"N/A",IF(C168=0,1,MIN($B172:$C172)/C172))</f>
        <v>N/A</v>
      </c>
      <c r="D173" s="53" t="str">
        <f>IF(($B$139+$C$139)=0,"N/A",IF(D$139=0,"N/A",IF(D$139/($B$139+$C$139)&lt;0.02,"N/A",IF(D168=0,1, MIN($D172:$Q172)/D172))))</f>
        <v>N/A</v>
      </c>
      <c r="E173" s="53" t="str">
        <f t="shared" ref="E173" si="1256">IF(($B$139+$C$139)=0,"N/A",IF(E$139=0,"N/A",IF(E$139/($B$139+$C$139)&lt;0.02,"N/A",IF(E168=0,1, MIN($D172:$Q172)/E172))))</f>
        <v>N/A</v>
      </c>
      <c r="F173" s="53" t="str">
        <f t="shared" ref="F173" si="1257">IF(($B$139+$C$139)=0,"N/A",IF(F$139=0,"N/A",IF(F$139/($B$139+$C$139)&lt;0.02,"N/A",IF(F168=0,1, MIN($D172:$Q172)/F172))))</f>
        <v>N/A</v>
      </c>
      <c r="G173" s="53" t="str">
        <f t="shared" ref="G173" si="1258">IF(($B$139+$C$139)=0,"N/A",IF(G$139=0,"N/A",IF(G$139/($B$139+$C$139)&lt;0.02,"N/A",IF(G168=0,1, MIN($D172:$Q172)/G172))))</f>
        <v>N/A</v>
      </c>
      <c r="H173" s="53" t="str">
        <f t="shared" ref="H173" si="1259">IF(($B$139+$C$139)=0,"N/A",IF(H$139=0,"N/A",IF(H$139/($B$139+$C$139)&lt;0.02,"N/A",IF(H168=0,1, MIN($D172:$Q172)/H172))))</f>
        <v>N/A</v>
      </c>
      <c r="I173" s="53" t="str">
        <f t="shared" ref="I173" si="1260">IF(($B$139+$C$139)=0,"N/A",IF(I$139=0,"N/A",IF(I$139/($B$139+$C$139)&lt;0.02,"N/A",IF(I168=0,1, MIN($D172:$Q172)/I172))))</f>
        <v>N/A</v>
      </c>
      <c r="J173" s="53" t="str">
        <f t="shared" ref="J173" si="1261">IF(($B$139+$C$139)=0,"N/A",IF(J$139=0,"N/A",IF(J$139/($B$139+$C$139)&lt;0.02,"N/A",IF(J168=0,1, MIN($D172:$Q172)/J172))))</f>
        <v>N/A</v>
      </c>
      <c r="K173" s="53" t="str">
        <f t="shared" ref="K173" si="1262">IF(($B$139+$C$139)=0,"N/A",IF(K$139=0,"N/A",IF(K$139/($B$139+$C$139)&lt;0.02,"N/A",IF(K168=0,1, MIN($D172:$Q172)/K172))))</f>
        <v>N/A</v>
      </c>
      <c r="L173" s="53" t="str">
        <f t="shared" ref="L173" si="1263">IF(($B$139+$C$139)=0,"N/A",IF(L$139=0,"N/A",IF(L$139/($B$139+$C$139)&lt;0.02,"N/A",IF(L168=0,1, MIN($D172:$Q172)/L172))))</f>
        <v>N/A</v>
      </c>
      <c r="M173" s="53" t="str">
        <f t="shared" ref="M173" si="1264">IF(($B$139+$C$139)=0,"N/A",IF(M$139=0,"N/A",IF(M$139/($B$139+$C$139)&lt;0.02,"N/A",IF(M168=0,1, MIN($D172:$Q172)/M172))))</f>
        <v>N/A</v>
      </c>
      <c r="N173" s="53" t="str">
        <f t="shared" ref="N173" si="1265">IF(($B$139+$C$139)=0,"N/A",IF(N$139=0,"N/A",IF(N$139/($B$139+$C$139)&lt;0.02,"N/A",IF(N168=0,1, MIN($D172:$Q172)/N172))))</f>
        <v>N/A</v>
      </c>
      <c r="O173" s="53" t="str">
        <f t="shared" ref="O173" si="1266">IF(($B$139+$C$139)=0,"N/A",IF(O$139=0,"N/A",IF(O$139/($B$139+$C$139)&lt;0.02,"N/A",IF(O168=0,1, MIN($D172:$Q172)/O172))))</f>
        <v>N/A</v>
      </c>
      <c r="P173" s="53" t="str">
        <f t="shared" ref="P173" si="1267">IF(($B$139+$C$139)=0,"N/A",IF(P$139=0,"N/A",IF(P$139/($B$139+$C$139)&lt;0.02,"N/A",IF(P168=0,1, MIN($D172:$Q172)/P172))))</f>
        <v>N/A</v>
      </c>
      <c r="Q173" s="53" t="str">
        <f t="shared" ref="Q173" si="1268">IF(($B$139+$C$139)=0,"N/A",IF(Q$139=0,"N/A",IF(Q$139/($B$139+$C$139)&lt;0.02,"N/A",IF(Q168=0,1, MIN($D172:$Q172)/Q172))))</f>
        <v>N/A</v>
      </c>
      <c r="R173" s="27"/>
    </row>
    <row r="174" spans="1:18" ht="15.75" x14ac:dyDescent="0.25">
      <c r="A174" s="49" t="s">
        <v>18</v>
      </c>
      <c r="B174" s="55" t="str">
        <f>IF(B$139=0,"N/A",IF(AND(B171&lt;0.8,B173&lt;0.8),"Yes","No"))</f>
        <v>N/A</v>
      </c>
      <c r="C174" s="55" t="str">
        <f>IF(C$139=0,"N/A",IF(AND(C171&lt;0.8,C173&lt;0.8),"Yes","No"))</f>
        <v>N/A</v>
      </c>
      <c r="D174" s="55" t="str">
        <f>IF(D$139=0,"N/A",IF(D$139/($B$139+$C$139)&lt;0.02,"N/A",IF(AND(D171&lt;0.8,D173&lt;0.8),"Yes","No")))</f>
        <v>N/A</v>
      </c>
      <c r="E174" s="55" t="str">
        <f t="shared" ref="E174" si="1269">IF(E$139=0,"N/A",IF(E$139/($B$139+$C$139)&lt;0.02,"N/A",IF(AND(E171&lt;0.8,E173&lt;0.8),"Yes","No")))</f>
        <v>N/A</v>
      </c>
      <c r="F174" s="55" t="str">
        <f t="shared" ref="F174" si="1270">IF(F$139=0,"N/A",IF(F$139/($B$139+$C$139)&lt;0.02,"N/A",IF(AND(F171&lt;0.8,F173&lt;0.8),"Yes","No")))</f>
        <v>N/A</v>
      </c>
      <c r="G174" s="55" t="str">
        <f t="shared" ref="G174" si="1271">IF(G$139=0,"N/A",IF(G$139/($B$139+$C$139)&lt;0.02,"N/A",IF(AND(G171&lt;0.8,G173&lt;0.8),"Yes","No")))</f>
        <v>N/A</v>
      </c>
      <c r="H174" s="55" t="str">
        <f t="shared" ref="H174" si="1272">IF(H$139=0,"N/A",IF(H$139/($B$139+$C$139)&lt;0.02,"N/A",IF(AND(H171&lt;0.8,H173&lt;0.8),"Yes","No")))</f>
        <v>N/A</v>
      </c>
      <c r="I174" s="55" t="str">
        <f t="shared" ref="I174" si="1273">IF(I$139=0,"N/A",IF(I$139/($B$139+$C$139)&lt;0.02,"N/A",IF(AND(I171&lt;0.8,I173&lt;0.8),"Yes","No")))</f>
        <v>N/A</v>
      </c>
      <c r="J174" s="55" t="str">
        <f t="shared" ref="J174" si="1274">IF(J$139=0,"N/A",IF(J$139/($B$139+$C$139)&lt;0.02,"N/A",IF(AND(J171&lt;0.8,J173&lt;0.8),"Yes","No")))</f>
        <v>N/A</v>
      </c>
      <c r="K174" s="55" t="str">
        <f t="shared" ref="K174" si="1275">IF(K$139=0,"N/A",IF(K$139/($B$139+$C$139)&lt;0.02,"N/A",IF(AND(K171&lt;0.8,K173&lt;0.8),"Yes","No")))</f>
        <v>N/A</v>
      </c>
      <c r="L174" s="55" t="str">
        <f t="shared" ref="L174" si="1276">IF(L$139=0,"N/A",IF(L$139/($B$139+$C$139)&lt;0.02,"N/A",IF(AND(L171&lt;0.8,L173&lt;0.8),"Yes","No")))</f>
        <v>N/A</v>
      </c>
      <c r="M174" s="55" t="str">
        <f t="shared" ref="M174" si="1277">IF(M$139=0,"N/A",IF(M$139/($B$139+$C$139)&lt;0.02,"N/A",IF(AND(M171&lt;0.8,M173&lt;0.8),"Yes","No")))</f>
        <v>N/A</v>
      </c>
      <c r="N174" s="55" t="str">
        <f t="shared" ref="N174" si="1278">IF(N$139=0,"N/A",IF(N$139/($B$139+$C$139)&lt;0.02,"N/A",IF(AND(N171&lt;0.8,N173&lt;0.8),"Yes","No")))</f>
        <v>N/A</v>
      </c>
      <c r="O174" s="55" t="str">
        <f t="shared" ref="O174" si="1279">IF(O$139=0,"N/A",IF(O$139/($B$139+$C$139)&lt;0.02,"N/A",IF(AND(O171&lt;0.8,O173&lt;0.8),"Yes","No")))</f>
        <v>N/A</v>
      </c>
      <c r="P174" s="55" t="str">
        <f t="shared" ref="P174" si="1280">IF(P$139=0,"N/A",IF(P$139/($B$139+$C$139)&lt;0.02,"N/A",IF(AND(P171&lt;0.8,P173&lt;0.8),"Yes","No")))</f>
        <v>N/A</v>
      </c>
      <c r="Q174" s="55" t="str">
        <f t="shared" ref="Q174" si="1281">IF(Q$139=0,"N/A",IF(Q$139/($B$139+$C$139)&lt;0.02,"N/A",IF(AND(Q171&lt;0.8,Q173&lt;0.8),"Yes","No")))</f>
        <v>N/A</v>
      </c>
      <c r="R174" s="27"/>
    </row>
    <row r="175" spans="1:18" ht="15.75" x14ac:dyDescent="0.25">
      <c r="A175" s="68" t="s">
        <v>51</v>
      </c>
      <c r="B175" s="32">
        <f>D175+F175+H175+J175+L175+N175+P175</f>
        <v>0</v>
      </c>
      <c r="C175" s="32">
        <f>E175+G175+I175+K175+M175+O175+Q175</f>
        <v>0</v>
      </c>
      <c r="D175" s="15"/>
      <c r="E175" s="15"/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26" t="s">
        <v>10</v>
      </c>
    </row>
    <row r="176" spans="1:18" ht="15.75" hidden="1" x14ac:dyDescent="0.25">
      <c r="A176" s="37" t="s">
        <v>49</v>
      </c>
      <c r="B176" s="32">
        <f>B$139-B175</f>
        <v>0</v>
      </c>
      <c r="C176" s="32">
        <f>C$139-C175</f>
        <v>0</v>
      </c>
      <c r="D176" s="32">
        <f t="shared" ref="D176" si="1282">D$139-D175</f>
        <v>0</v>
      </c>
      <c r="E176" s="32">
        <f t="shared" ref="E176" si="1283">E$139-E175</f>
        <v>0</v>
      </c>
      <c r="F176" s="32">
        <f t="shared" ref="F176" si="1284">F$139-F175</f>
        <v>0</v>
      </c>
      <c r="G176" s="32">
        <f t="shared" ref="G176" si="1285">G$139-G175</f>
        <v>0</v>
      </c>
      <c r="H176" s="32">
        <f t="shared" ref="H176" si="1286">H$139-H175</f>
        <v>0</v>
      </c>
      <c r="I176" s="32">
        <f t="shared" ref="I176" si="1287">I$139-I175</f>
        <v>0</v>
      </c>
      <c r="J176" s="32">
        <f t="shared" ref="J176" si="1288">J$139-J175</f>
        <v>0</v>
      </c>
      <c r="K176" s="32">
        <f t="shared" ref="K176" si="1289">K$139-K175</f>
        <v>0</v>
      </c>
      <c r="L176" s="32">
        <f t="shared" ref="L176" si="1290">L$139-L175</f>
        <v>0</v>
      </c>
      <c r="M176" s="32">
        <f t="shared" ref="M176" si="1291">M$139-M175</f>
        <v>0</v>
      </c>
      <c r="N176" s="32">
        <f t="shared" ref="N176" si="1292">N$139-N175</f>
        <v>0</v>
      </c>
      <c r="O176" s="32">
        <f t="shared" ref="O176" si="1293">O$139-O175</f>
        <v>0</v>
      </c>
      <c r="P176" s="32">
        <f t="shared" ref="P176" si="1294">P$139-P175</f>
        <v>0</v>
      </c>
      <c r="Q176" s="32">
        <f t="shared" ref="Q176" si="1295">Q$139-Q175</f>
        <v>0</v>
      </c>
      <c r="R176" s="27"/>
    </row>
    <row r="177" spans="1:18" ht="15.75" hidden="1" x14ac:dyDescent="0.25">
      <c r="A177" s="37" t="s">
        <v>50</v>
      </c>
      <c r="B177" s="32">
        <f>IF(B176&lt;&gt;0,B176/B$139,0)</f>
        <v>0</v>
      </c>
      <c r="C177" s="32">
        <f>IF(C176&lt;&gt;0,C176/C$139,0)</f>
        <v>0</v>
      </c>
      <c r="D177" s="53" t="e">
        <f>IF(D$139/($B$139+$C$139)&lt;0.02,"N/A",IF(D176&lt;&gt;0,D176/D$139,0))</f>
        <v>#DIV/0!</v>
      </c>
      <c r="E177" s="53" t="e">
        <f t="shared" ref="E177" si="1296">IF(E$139/($B$139+$C$139)&lt;0.02,"N/A",IF(E176&lt;&gt;0,E176/E$139,0))</f>
        <v>#DIV/0!</v>
      </c>
      <c r="F177" s="53" t="e">
        <f t="shared" ref="F177" si="1297">IF(F$139/($B$139+$C$139)&lt;0.02,"N/A",IF(F176&lt;&gt;0,F176/F$139,0))</f>
        <v>#DIV/0!</v>
      </c>
      <c r="G177" s="53" t="e">
        <f t="shared" ref="G177" si="1298">IF(G$139/($B$139+$C$139)&lt;0.02,"N/A",IF(G176&lt;&gt;0,G176/G$139,0))</f>
        <v>#DIV/0!</v>
      </c>
      <c r="H177" s="53" t="e">
        <f t="shared" ref="H177" si="1299">IF(H$139/($B$139+$C$139)&lt;0.02,"N/A",IF(H176&lt;&gt;0,H176/H$139,0))</f>
        <v>#DIV/0!</v>
      </c>
      <c r="I177" s="53" t="e">
        <f t="shared" ref="I177" si="1300">IF(I$139/($B$139+$C$139)&lt;0.02,"N/A",IF(I176&lt;&gt;0,I176/I$139,0))</f>
        <v>#DIV/0!</v>
      </c>
      <c r="J177" s="53" t="e">
        <f t="shared" ref="J177" si="1301">IF(J$139/($B$139+$C$139)&lt;0.02,"N/A",IF(J176&lt;&gt;0,J176/J$139,0))</f>
        <v>#DIV/0!</v>
      </c>
      <c r="K177" s="53" t="e">
        <f t="shared" ref="K177" si="1302">IF(K$139/($B$139+$C$139)&lt;0.02,"N/A",IF(K176&lt;&gt;0,K176/K$139,0))</f>
        <v>#DIV/0!</v>
      </c>
      <c r="L177" s="53" t="e">
        <f t="shared" ref="L177" si="1303">IF(L$139/($B$139+$C$139)&lt;0.02,"N/A",IF(L176&lt;&gt;0,L176/L$139,0))</f>
        <v>#DIV/0!</v>
      </c>
      <c r="M177" s="53" t="e">
        <f t="shared" ref="M177" si="1304">IF(M$139/($B$139+$C$139)&lt;0.02,"N/A",IF(M176&lt;&gt;0,M176/M$139,0))</f>
        <v>#DIV/0!</v>
      </c>
      <c r="N177" s="53" t="e">
        <f t="shared" ref="N177" si="1305">IF(N$139/($B$139+$C$139)&lt;0.02,"N/A",IF(N176&lt;&gt;0,N176/N$139,0))</f>
        <v>#DIV/0!</v>
      </c>
      <c r="O177" s="53" t="e">
        <f t="shared" ref="O177" si="1306">IF(O$139/($B$139+$C$139)&lt;0.02,"N/A",IF(O176&lt;&gt;0,O176/O$139,0))</f>
        <v>#DIV/0!</v>
      </c>
      <c r="P177" s="53" t="e">
        <f t="shared" ref="P177" si="1307">IF(P$139/($B$139+$C$139)&lt;0.02,"N/A",IF(P176&lt;&gt;0,P176/P$139,0))</f>
        <v>#DIV/0!</v>
      </c>
      <c r="Q177" s="53" t="e">
        <f t="shared" ref="Q177" si="1308">IF(Q$139/($B$139+$C$139)&lt;0.02,"N/A",IF(Q176&lt;&gt;0,Q176/Q$139,0))</f>
        <v>#DIV/0!</v>
      </c>
      <c r="R177" s="27"/>
    </row>
    <row r="178" spans="1:18" ht="15.75" hidden="1" x14ac:dyDescent="0.25">
      <c r="A178" s="37" t="s">
        <v>17</v>
      </c>
      <c r="B178" s="54" t="str">
        <f>IF(B$139=0,"N/A",IF(B177=0,"N/A",B177/MAX($B177:$C177)))</f>
        <v>N/A</v>
      </c>
      <c r="C178" s="54" t="str">
        <f>IF(C$139=0,"N/A",IF(C177=0,"N/A",C177/MAX($B177:$C177)))</f>
        <v>N/A</v>
      </c>
      <c r="D178" s="53" t="str">
        <f>IF(($B176+$C176)=0,"N/A",IF(D$139=0,"N/A",IF(D$139/($B$139+$C$139)&lt;0.02,"N/A",D177/MAX($D177:$Q177))))</f>
        <v>N/A</v>
      </c>
      <c r="E178" s="53" t="str">
        <f t="shared" ref="E178" si="1309">IF(($B176+$C176)=0,"N/A",IF(E$139=0,"N/A",IF(E$139/($B$139+$C$139)&lt;0.02,"N/A",E177/MAX($D177:$Q177))))</f>
        <v>N/A</v>
      </c>
      <c r="F178" s="53" t="str">
        <f t="shared" ref="F178" si="1310">IF(($B176+$C176)=0,"N/A",IF(F$139=0,"N/A",IF(F$139/($B$139+$C$139)&lt;0.02,"N/A",F177/MAX($D177:$Q177))))</f>
        <v>N/A</v>
      </c>
      <c r="G178" s="53" t="str">
        <f t="shared" ref="G178" si="1311">IF(($B176+$C176)=0,"N/A",IF(G$139=0,"N/A",IF(G$139/($B$139+$C$139)&lt;0.02,"N/A",G177/MAX($D177:$Q177))))</f>
        <v>N/A</v>
      </c>
      <c r="H178" s="53" t="str">
        <f t="shared" ref="H178" si="1312">IF(($B176+$C176)=0,"N/A",IF(H$139=0,"N/A",IF(H$139/($B$139+$C$139)&lt;0.02,"N/A",H177/MAX($D177:$Q177))))</f>
        <v>N/A</v>
      </c>
      <c r="I178" s="53" t="str">
        <f t="shared" ref="I178" si="1313">IF(($B176+$C176)=0,"N/A",IF(I$139=0,"N/A",IF(I$139/($B$139+$C$139)&lt;0.02,"N/A",I177/MAX($D177:$Q177))))</f>
        <v>N/A</v>
      </c>
      <c r="J178" s="53" t="str">
        <f t="shared" ref="J178" si="1314">IF(($B176+$C176)=0,"N/A",IF(J$139=0,"N/A",IF(J$139/($B$139+$C$139)&lt;0.02,"N/A",J177/MAX($D177:$Q177))))</f>
        <v>N/A</v>
      </c>
      <c r="K178" s="53" t="str">
        <f t="shared" ref="K178" si="1315">IF(($B176+$C176)=0,"N/A",IF(K$139=0,"N/A",IF(K$139/($B$139+$C$139)&lt;0.02,"N/A",K177/MAX($D177:$Q177))))</f>
        <v>N/A</v>
      </c>
      <c r="L178" s="53" t="str">
        <f t="shared" ref="L178" si="1316">IF(($B176+$C176)=0,"N/A",IF(L$139=0,"N/A",IF(L$139/($B$139+$C$139)&lt;0.02,"N/A",L177/MAX($D177:$Q177))))</f>
        <v>N/A</v>
      </c>
      <c r="M178" s="53" t="str">
        <f t="shared" ref="M178" si="1317">IF(($B176+$C176)=0,"N/A",IF(M$139=0,"N/A",IF(M$139/($B$139+$C$139)&lt;0.02,"N/A",M177/MAX($D177:$Q177))))</f>
        <v>N/A</v>
      </c>
      <c r="N178" s="53" t="str">
        <f t="shared" ref="N178" si="1318">IF(($B176+$C176)=0,"N/A",IF(N$139=0,"N/A",IF(N$139/($B$139+$C$139)&lt;0.02,"N/A",N177/MAX($D177:$Q177))))</f>
        <v>N/A</v>
      </c>
      <c r="O178" s="53" t="str">
        <f t="shared" ref="O178" si="1319">IF(($B176+$C176)=0,"N/A",IF(O$139=0,"N/A",IF(O$139/($B$139+$C$139)&lt;0.02,"N/A",O177/MAX($D177:$Q177))))</f>
        <v>N/A</v>
      </c>
      <c r="P178" s="53" t="str">
        <f t="shared" ref="P178" si="1320">IF(($B176+$C176)=0,"N/A",IF(P$139=0,"N/A",IF(P$139/($B$139+$C$139)&lt;0.02,"N/A",P177/MAX($D177:$Q177))))</f>
        <v>N/A</v>
      </c>
      <c r="Q178" s="53" t="str">
        <f t="shared" ref="Q178" si="1321">IF(($B176+$C176)=0,"N/A",IF(Q$139=0,"N/A",IF(Q$139/($B$139+$C$139)&lt;0.02,"N/A",Q177/MAX($D177:$Q177))))</f>
        <v>N/A</v>
      </c>
      <c r="R178" s="27"/>
    </row>
    <row r="179" spans="1:18" ht="15.75" x14ac:dyDescent="0.25">
      <c r="A179" s="49" t="s">
        <v>52</v>
      </c>
      <c r="B179" s="53" t="str">
        <f>IF(B$139=0,"N/A",IF(B174&lt;&gt;0,B175/B$139,0))</f>
        <v>N/A</v>
      </c>
      <c r="C179" s="53" t="str">
        <f>IF(C$139=0,"N/A",IF(C174&lt;&gt;0,C175/C$139,0))</f>
        <v>N/A</v>
      </c>
      <c r="D179" s="53" t="str">
        <f>IF(D$139=0,"N/A",IF(D$139/($B$139+$C$139)&lt;0.02,"N/A",IF(D175&lt;&gt;0,D175/D$139,0)))</f>
        <v>N/A</v>
      </c>
      <c r="E179" s="53" t="str">
        <f t="shared" ref="E179:Q179" si="1322">IF(E$139=0,"N/A",IF(E$139/($B$139+$C$139)&lt;0.02,"N/A",IF(E175&lt;&gt;0,E175/E$139,0)))</f>
        <v>N/A</v>
      </c>
      <c r="F179" s="53" t="str">
        <f t="shared" si="1322"/>
        <v>N/A</v>
      </c>
      <c r="G179" s="53" t="str">
        <f t="shared" si="1322"/>
        <v>N/A</v>
      </c>
      <c r="H179" s="53" t="str">
        <f t="shared" si="1322"/>
        <v>N/A</v>
      </c>
      <c r="I179" s="53" t="str">
        <f t="shared" si="1322"/>
        <v>N/A</v>
      </c>
      <c r="J179" s="53" t="str">
        <f t="shared" si="1322"/>
        <v>N/A</v>
      </c>
      <c r="K179" s="53" t="str">
        <f t="shared" si="1322"/>
        <v>N/A</v>
      </c>
      <c r="L179" s="53" t="str">
        <f t="shared" si="1322"/>
        <v>N/A</v>
      </c>
      <c r="M179" s="53" t="str">
        <f t="shared" si="1322"/>
        <v>N/A</v>
      </c>
      <c r="N179" s="53" t="str">
        <f t="shared" si="1322"/>
        <v>N/A</v>
      </c>
      <c r="O179" s="53" t="str">
        <f t="shared" si="1322"/>
        <v>N/A</v>
      </c>
      <c r="P179" s="53" t="str">
        <f t="shared" si="1322"/>
        <v>N/A</v>
      </c>
      <c r="Q179" s="53" t="str">
        <f t="shared" si="1322"/>
        <v>N/A</v>
      </c>
      <c r="R179" s="27"/>
    </row>
    <row r="180" spans="1:18" ht="15.75" x14ac:dyDescent="0.25">
      <c r="A180" s="49" t="s">
        <v>43</v>
      </c>
      <c r="B180" s="54" t="str">
        <f>IF(B$139=0,"N/A",IF(B175=0,1,MIN($B179:$C179)/B179))</f>
        <v>N/A</v>
      </c>
      <c r="C180" s="54" t="str">
        <f>IF(C$139=0,"N/A",IF(C175=0,1,MIN($B179:$C179)/C179))</f>
        <v>N/A</v>
      </c>
      <c r="D180" s="53" t="str">
        <f>IF(($B$139+$C$139)=0,"N/A",IF(D$139=0,"N/A",IF(D$139/($B$139+$C$139)&lt;0.02,"N/A",IF(D175=0,1, MIN($D179:$Q179)/D179))))</f>
        <v>N/A</v>
      </c>
      <c r="E180" s="53" t="str">
        <f t="shared" ref="E180" si="1323">IF(($B$139+$C$139)=0,"N/A",IF(E$139=0,"N/A",IF(E$139/($B$139+$C$139)&lt;0.02,"N/A",IF(E175=0,1, MIN($D179:$Q179)/E179))))</f>
        <v>N/A</v>
      </c>
      <c r="F180" s="53" t="str">
        <f t="shared" ref="F180" si="1324">IF(($B$139+$C$139)=0,"N/A",IF(F$139=0,"N/A",IF(F$139/($B$139+$C$139)&lt;0.02,"N/A",IF(F175=0,1, MIN($D179:$Q179)/F179))))</f>
        <v>N/A</v>
      </c>
      <c r="G180" s="53" t="str">
        <f t="shared" ref="G180" si="1325">IF(($B$139+$C$139)=0,"N/A",IF(G$139=0,"N/A",IF(G$139/($B$139+$C$139)&lt;0.02,"N/A",IF(G175=0,1, MIN($D179:$Q179)/G179))))</f>
        <v>N/A</v>
      </c>
      <c r="H180" s="53" t="str">
        <f t="shared" ref="H180" si="1326">IF(($B$139+$C$139)=0,"N/A",IF(H$139=0,"N/A",IF(H$139/($B$139+$C$139)&lt;0.02,"N/A",IF(H175=0,1, MIN($D179:$Q179)/H179))))</f>
        <v>N/A</v>
      </c>
      <c r="I180" s="53" t="str">
        <f t="shared" ref="I180" si="1327">IF(($B$139+$C$139)=0,"N/A",IF(I$139=0,"N/A",IF(I$139/($B$139+$C$139)&lt;0.02,"N/A",IF(I175=0,1, MIN($D179:$Q179)/I179))))</f>
        <v>N/A</v>
      </c>
      <c r="J180" s="53" t="str">
        <f t="shared" ref="J180" si="1328">IF(($B$139+$C$139)=0,"N/A",IF(J$139=0,"N/A",IF(J$139/($B$139+$C$139)&lt;0.02,"N/A",IF(J175=0,1, MIN($D179:$Q179)/J179))))</f>
        <v>N/A</v>
      </c>
      <c r="K180" s="53" t="str">
        <f t="shared" ref="K180" si="1329">IF(($B$139+$C$139)=0,"N/A",IF(K$139=0,"N/A",IF(K$139/($B$139+$C$139)&lt;0.02,"N/A",IF(K175=0,1, MIN($D179:$Q179)/K179))))</f>
        <v>N/A</v>
      </c>
      <c r="L180" s="53" t="str">
        <f t="shared" ref="L180" si="1330">IF(($B$139+$C$139)=0,"N/A",IF(L$139=0,"N/A",IF(L$139/($B$139+$C$139)&lt;0.02,"N/A",IF(L175=0,1, MIN($D179:$Q179)/L179))))</f>
        <v>N/A</v>
      </c>
      <c r="M180" s="53" t="str">
        <f t="shared" ref="M180" si="1331">IF(($B$139+$C$139)=0,"N/A",IF(M$139=0,"N/A",IF(M$139/($B$139+$C$139)&lt;0.02,"N/A",IF(M175=0,1, MIN($D179:$Q179)/M179))))</f>
        <v>N/A</v>
      </c>
      <c r="N180" s="53" t="str">
        <f t="shared" ref="N180" si="1332">IF(($B$139+$C$139)=0,"N/A",IF(N$139=0,"N/A",IF(N$139/($B$139+$C$139)&lt;0.02,"N/A",IF(N175=0,1, MIN($D179:$Q179)/N179))))</f>
        <v>N/A</v>
      </c>
      <c r="O180" s="53" t="str">
        <f t="shared" ref="O180" si="1333">IF(($B$139+$C$139)=0,"N/A",IF(O$139=0,"N/A",IF(O$139/($B$139+$C$139)&lt;0.02,"N/A",IF(O175=0,1, MIN($D179:$Q179)/O179))))</f>
        <v>N/A</v>
      </c>
      <c r="P180" s="53" t="str">
        <f t="shared" ref="P180" si="1334">IF(($B$139+$C$139)=0,"N/A",IF(P$139=0,"N/A",IF(P$139/($B$139+$C$139)&lt;0.02,"N/A",IF(P175=0,1, MIN($D179:$Q179)/P179))))</f>
        <v>N/A</v>
      </c>
      <c r="Q180" s="53" t="str">
        <f t="shared" ref="Q180" si="1335">IF(($B$139+$C$139)=0,"N/A",IF(Q$139=0,"N/A",IF(Q$139/($B$139+$C$139)&lt;0.02,"N/A",IF(Q175=0,1, MIN($D179:$Q179)/Q179))))</f>
        <v>N/A</v>
      </c>
      <c r="R180" s="27"/>
    </row>
    <row r="181" spans="1:18" ht="15.75" x14ac:dyDescent="0.25">
      <c r="A181" s="49" t="s">
        <v>18</v>
      </c>
      <c r="B181" s="55" t="str">
        <f>IF(B$139=0,"N/A",IF(AND(B178&lt;0.8,B180&lt;0.8),"Yes","No"))</f>
        <v>N/A</v>
      </c>
      <c r="C181" s="55" t="str">
        <f>IF(C$139=0,"N/A",IF(AND(C178&lt;0.8,C180&lt;0.8),"Yes","No"))</f>
        <v>N/A</v>
      </c>
      <c r="D181" s="55" t="str">
        <f>IF(D$139=0,"N/A",IF(D$139/($B$139+$C$139)&lt;0.02,"N/A",IF(AND(D178&lt;0.8,D180&lt;0.8),"Yes","No")))</f>
        <v>N/A</v>
      </c>
      <c r="E181" s="55" t="str">
        <f t="shared" ref="E181" si="1336">IF(E$139=0,"N/A",IF(E$139/($B$139+$C$139)&lt;0.02,"N/A",IF(AND(E178&lt;0.8,E180&lt;0.8),"Yes","No")))</f>
        <v>N/A</v>
      </c>
      <c r="F181" s="55" t="str">
        <f t="shared" ref="F181" si="1337">IF(F$139=0,"N/A",IF(F$139/($B$139+$C$139)&lt;0.02,"N/A",IF(AND(F178&lt;0.8,F180&lt;0.8),"Yes","No")))</f>
        <v>N/A</v>
      </c>
      <c r="G181" s="55" t="str">
        <f t="shared" ref="G181" si="1338">IF(G$139=0,"N/A",IF(G$139/($B$139+$C$139)&lt;0.02,"N/A",IF(AND(G178&lt;0.8,G180&lt;0.8),"Yes","No")))</f>
        <v>N/A</v>
      </c>
      <c r="H181" s="55" t="str">
        <f t="shared" ref="H181" si="1339">IF(H$139=0,"N/A",IF(H$139/($B$139+$C$139)&lt;0.02,"N/A",IF(AND(H178&lt;0.8,H180&lt;0.8),"Yes","No")))</f>
        <v>N/A</v>
      </c>
      <c r="I181" s="55" t="str">
        <f t="shared" ref="I181" si="1340">IF(I$139=0,"N/A",IF(I$139/($B$139+$C$139)&lt;0.02,"N/A",IF(AND(I178&lt;0.8,I180&lt;0.8),"Yes","No")))</f>
        <v>N/A</v>
      </c>
      <c r="J181" s="55" t="str">
        <f t="shared" ref="J181" si="1341">IF(J$139=0,"N/A",IF(J$139/($B$139+$C$139)&lt;0.02,"N/A",IF(AND(J178&lt;0.8,J180&lt;0.8),"Yes","No")))</f>
        <v>N/A</v>
      </c>
      <c r="K181" s="55" t="str">
        <f t="shared" ref="K181" si="1342">IF(K$139=0,"N/A",IF(K$139/($B$139+$C$139)&lt;0.02,"N/A",IF(AND(K178&lt;0.8,K180&lt;0.8),"Yes","No")))</f>
        <v>N/A</v>
      </c>
      <c r="L181" s="55" t="str">
        <f t="shared" ref="L181" si="1343">IF(L$139=0,"N/A",IF(L$139/($B$139+$C$139)&lt;0.02,"N/A",IF(AND(L178&lt;0.8,L180&lt;0.8),"Yes","No")))</f>
        <v>N/A</v>
      </c>
      <c r="M181" s="55" t="str">
        <f t="shared" ref="M181" si="1344">IF(M$139=0,"N/A",IF(M$139/($B$139+$C$139)&lt;0.02,"N/A",IF(AND(M178&lt;0.8,M180&lt;0.8),"Yes","No")))</f>
        <v>N/A</v>
      </c>
      <c r="N181" s="55" t="str">
        <f t="shared" ref="N181" si="1345">IF(N$139=0,"N/A",IF(N$139/($B$139+$C$139)&lt;0.02,"N/A",IF(AND(N178&lt;0.8,N180&lt;0.8),"Yes","No")))</f>
        <v>N/A</v>
      </c>
      <c r="O181" s="55" t="str">
        <f t="shared" ref="O181" si="1346">IF(O$139=0,"N/A",IF(O$139/($B$139+$C$139)&lt;0.02,"N/A",IF(AND(O178&lt;0.8,O180&lt;0.8),"Yes","No")))</f>
        <v>N/A</v>
      </c>
      <c r="P181" s="55" t="str">
        <f t="shared" ref="P181" si="1347">IF(P$139=0,"N/A",IF(P$139/($B$139+$C$139)&lt;0.02,"N/A",IF(AND(P178&lt;0.8,P180&lt;0.8),"Yes","No")))</f>
        <v>N/A</v>
      </c>
      <c r="Q181" s="55" t="str">
        <f t="shared" ref="Q181" si="1348">IF(Q$139=0,"N/A",IF(Q$139/($B$139+$C$139)&lt;0.02,"N/A",IF(AND(Q178&lt;0.8,Q180&lt;0.8),"Yes","No")))</f>
        <v>N/A</v>
      </c>
      <c r="R181" s="27"/>
    </row>
    <row r="182" spans="1:18" ht="15" x14ac:dyDescent="0.2">
      <c r="A182" s="12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7"/>
      <c r="R182" s="1"/>
    </row>
    <row r="183" spans="1:18" ht="15.75" x14ac:dyDescent="0.25">
      <c r="A183" s="47" t="s">
        <v>41</v>
      </c>
      <c r="B183" s="9"/>
      <c r="C183" s="9"/>
      <c r="D183" s="9"/>
      <c r="E183" s="41"/>
      <c r="F183" s="41"/>
      <c r="G183" s="41"/>
      <c r="H183" s="41"/>
      <c r="I183" s="41"/>
      <c r="J183" s="41"/>
      <c r="K183" s="42"/>
      <c r="L183" s="41"/>
      <c r="M183" s="41"/>
      <c r="N183" s="41"/>
      <c r="O183" s="41"/>
      <c r="P183" s="41"/>
      <c r="Q183" s="41"/>
      <c r="R183" s="1"/>
    </row>
    <row r="184" spans="1:18" ht="15.75" x14ac:dyDescent="0.25">
      <c r="A184" s="37" t="s">
        <v>8</v>
      </c>
      <c r="B184" s="32">
        <f>D184+F184+H184+J184+L184+N184+P184</f>
        <v>0</v>
      </c>
      <c r="C184" s="32">
        <f>E184+G184+I184+K184+M184+O184+Q184</f>
        <v>0</v>
      </c>
      <c r="D184" s="15"/>
      <c r="E184" s="15"/>
      <c r="F184" s="15"/>
      <c r="G184" s="15"/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26" t="s">
        <v>10</v>
      </c>
    </row>
    <row r="185" spans="1:18" ht="15.75" x14ac:dyDescent="0.25">
      <c r="A185" s="67" t="s">
        <v>51</v>
      </c>
      <c r="B185" s="32">
        <f>D185+F185+H185+J185+L185+N185+P185</f>
        <v>0</v>
      </c>
      <c r="C185" s="32">
        <f>E185+G185+I185+K185+M185+O185+Q185</f>
        <v>0</v>
      </c>
      <c r="D185" s="15"/>
      <c r="E185" s="15"/>
      <c r="F185" s="15">
        <v>0</v>
      </c>
      <c r="G185" s="15"/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15">
        <v>0</v>
      </c>
      <c r="Q185" s="15">
        <v>0</v>
      </c>
      <c r="R185" s="26" t="s">
        <v>10</v>
      </c>
    </row>
    <row r="186" spans="1:18" ht="15.75" hidden="1" x14ac:dyDescent="0.25">
      <c r="A186" s="37" t="s">
        <v>49</v>
      </c>
      <c r="B186" s="32">
        <f>B$184-B185</f>
        <v>0</v>
      </c>
      <c r="C186" s="32">
        <f t="shared" ref="C186:Q186" si="1349">C$184-C185</f>
        <v>0</v>
      </c>
      <c r="D186" s="32">
        <f t="shared" si="1349"/>
        <v>0</v>
      </c>
      <c r="E186" s="32">
        <f t="shared" si="1349"/>
        <v>0</v>
      </c>
      <c r="F186" s="32">
        <f t="shared" si="1349"/>
        <v>0</v>
      </c>
      <c r="G186" s="32">
        <f t="shared" si="1349"/>
        <v>0</v>
      </c>
      <c r="H186" s="32">
        <f t="shared" si="1349"/>
        <v>0</v>
      </c>
      <c r="I186" s="32">
        <f t="shared" si="1349"/>
        <v>0</v>
      </c>
      <c r="J186" s="32">
        <f t="shared" si="1349"/>
        <v>0</v>
      </c>
      <c r="K186" s="32">
        <f t="shared" si="1349"/>
        <v>0</v>
      </c>
      <c r="L186" s="32">
        <f t="shared" si="1349"/>
        <v>0</v>
      </c>
      <c r="M186" s="32">
        <f t="shared" si="1349"/>
        <v>0</v>
      </c>
      <c r="N186" s="32">
        <f t="shared" si="1349"/>
        <v>0</v>
      </c>
      <c r="O186" s="32">
        <f t="shared" si="1349"/>
        <v>0</v>
      </c>
      <c r="P186" s="32">
        <f t="shared" si="1349"/>
        <v>0</v>
      </c>
      <c r="Q186" s="32">
        <f t="shared" si="1349"/>
        <v>0</v>
      </c>
      <c r="R186" s="26"/>
    </row>
    <row r="187" spans="1:18" ht="15.75" hidden="1" x14ac:dyDescent="0.25">
      <c r="A187" s="37" t="s">
        <v>50</v>
      </c>
      <c r="B187" s="32">
        <f>IF(B186&lt;&gt;0,B186/B$184,0)</f>
        <v>0</v>
      </c>
      <c r="C187" s="32">
        <f>IF(C186&lt;&gt;0,C186/C$184,0)</f>
        <v>0</v>
      </c>
      <c r="D187" s="53" t="e">
        <f>IF(D$184/($B$184+$C$184)&lt;0.02,"N/A",IF(D186&lt;&gt;0,D186/D$184,0))</f>
        <v>#DIV/0!</v>
      </c>
      <c r="E187" s="53" t="e">
        <f t="shared" ref="E187:Q187" si="1350">IF(E$184/($B$184+$C$184)&lt;0.02,"N/A",IF(E186&lt;&gt;0,E186/E$184,0))</f>
        <v>#DIV/0!</v>
      </c>
      <c r="F187" s="53" t="e">
        <f t="shared" si="1350"/>
        <v>#DIV/0!</v>
      </c>
      <c r="G187" s="53" t="e">
        <f t="shared" si="1350"/>
        <v>#DIV/0!</v>
      </c>
      <c r="H187" s="53" t="e">
        <f t="shared" si="1350"/>
        <v>#DIV/0!</v>
      </c>
      <c r="I187" s="53" t="e">
        <f t="shared" si="1350"/>
        <v>#DIV/0!</v>
      </c>
      <c r="J187" s="53" t="e">
        <f t="shared" si="1350"/>
        <v>#DIV/0!</v>
      </c>
      <c r="K187" s="53" t="e">
        <f t="shared" si="1350"/>
        <v>#DIV/0!</v>
      </c>
      <c r="L187" s="53" t="e">
        <f t="shared" si="1350"/>
        <v>#DIV/0!</v>
      </c>
      <c r="M187" s="53" t="e">
        <f t="shared" si="1350"/>
        <v>#DIV/0!</v>
      </c>
      <c r="N187" s="53" t="e">
        <f t="shared" si="1350"/>
        <v>#DIV/0!</v>
      </c>
      <c r="O187" s="53" t="e">
        <f t="shared" si="1350"/>
        <v>#DIV/0!</v>
      </c>
      <c r="P187" s="53" t="e">
        <f t="shared" si="1350"/>
        <v>#DIV/0!</v>
      </c>
      <c r="Q187" s="53" t="e">
        <f t="shared" si="1350"/>
        <v>#DIV/0!</v>
      </c>
      <c r="R187" s="26"/>
    </row>
    <row r="188" spans="1:18" ht="15.75" hidden="1" x14ac:dyDescent="0.25">
      <c r="A188" s="37" t="s">
        <v>17</v>
      </c>
      <c r="B188" s="54" t="str">
        <f>IF(B$184=0,"N/A",IF(B187=0,"N/A",B187/MAX($B187:$C187)))</f>
        <v>N/A</v>
      </c>
      <c r="C188" s="54" t="str">
        <f>IF(C$184=0,"N/A",IF(C187=0,"N/A",C187/MAX($B187:$C187)))</f>
        <v>N/A</v>
      </c>
      <c r="D188" s="53" t="str">
        <f>IF(($B186+$C186)=0,"N/A",IF(D$184=0,"N/A",IF(D$184/($B$184+$C$184)&lt;0.02,"N/A",D187/MAX($D187:$Q187))))</f>
        <v>N/A</v>
      </c>
      <c r="E188" s="53" t="str">
        <f t="shared" ref="E188:Q188" si="1351">IF(($B186+$C186)=0,"N/A",IF(E$184=0,"N/A",IF(E$184/($B$184+$C$184)&lt;0.02,"N/A",E187/MAX($D187:$Q187))))</f>
        <v>N/A</v>
      </c>
      <c r="F188" s="53" t="str">
        <f t="shared" si="1351"/>
        <v>N/A</v>
      </c>
      <c r="G188" s="53" t="str">
        <f t="shared" si="1351"/>
        <v>N/A</v>
      </c>
      <c r="H188" s="53" t="str">
        <f t="shared" si="1351"/>
        <v>N/A</v>
      </c>
      <c r="I188" s="53" t="str">
        <f t="shared" si="1351"/>
        <v>N/A</v>
      </c>
      <c r="J188" s="53" t="str">
        <f t="shared" si="1351"/>
        <v>N/A</v>
      </c>
      <c r="K188" s="53" t="str">
        <f t="shared" si="1351"/>
        <v>N/A</v>
      </c>
      <c r="L188" s="53" t="str">
        <f t="shared" si="1351"/>
        <v>N/A</v>
      </c>
      <c r="M188" s="53" t="str">
        <f t="shared" si="1351"/>
        <v>N/A</v>
      </c>
      <c r="N188" s="53" t="str">
        <f t="shared" si="1351"/>
        <v>N/A</v>
      </c>
      <c r="O188" s="53" t="str">
        <f t="shared" si="1351"/>
        <v>N/A</v>
      </c>
      <c r="P188" s="53" t="str">
        <f t="shared" si="1351"/>
        <v>N/A</v>
      </c>
      <c r="Q188" s="53" t="str">
        <f t="shared" si="1351"/>
        <v>N/A</v>
      </c>
      <c r="R188" s="26"/>
    </row>
    <row r="189" spans="1:18" ht="15" x14ac:dyDescent="0.2">
      <c r="A189" s="49" t="s">
        <v>52</v>
      </c>
      <c r="B189" s="53" t="str">
        <f>IF(B$184=0,"N/A",IF(B184&lt;&gt;0,B185/B$184,0))</f>
        <v>N/A</v>
      </c>
      <c r="C189" s="53" t="str">
        <f>IF(C$184=0,"N/A",IF(C184&lt;&gt;0,C185/C$184,0))</f>
        <v>N/A</v>
      </c>
      <c r="D189" s="53" t="str">
        <f>IF(D$184=0,"N/A",IF(D$184/($B$184+$C$184)&lt;0.02,"N/A",IF(D185&lt;&gt;0,D185/D$184,0)))</f>
        <v>N/A</v>
      </c>
      <c r="E189" s="53" t="str">
        <f t="shared" ref="E189:Q189" si="1352">IF(E$184=0,"N/A",IF(E$184/($B$184+$C$184)&lt;0.02,"N/A",IF(E185&lt;&gt;0,E185/E$184,0)))</f>
        <v>N/A</v>
      </c>
      <c r="F189" s="53" t="str">
        <f t="shared" si="1352"/>
        <v>N/A</v>
      </c>
      <c r="G189" s="53" t="str">
        <f t="shared" si="1352"/>
        <v>N/A</v>
      </c>
      <c r="H189" s="53" t="str">
        <f t="shared" si="1352"/>
        <v>N/A</v>
      </c>
      <c r="I189" s="53" t="str">
        <f t="shared" si="1352"/>
        <v>N/A</v>
      </c>
      <c r="J189" s="53" t="str">
        <f t="shared" si="1352"/>
        <v>N/A</v>
      </c>
      <c r="K189" s="53" t="str">
        <f t="shared" si="1352"/>
        <v>N/A</v>
      </c>
      <c r="L189" s="53" t="str">
        <f t="shared" si="1352"/>
        <v>N/A</v>
      </c>
      <c r="M189" s="53" t="str">
        <f t="shared" si="1352"/>
        <v>N/A</v>
      </c>
      <c r="N189" s="53" t="str">
        <f t="shared" si="1352"/>
        <v>N/A</v>
      </c>
      <c r="O189" s="53" t="str">
        <f t="shared" si="1352"/>
        <v>N/A</v>
      </c>
      <c r="P189" s="53" t="str">
        <f t="shared" si="1352"/>
        <v>N/A</v>
      </c>
      <c r="Q189" s="53" t="str">
        <f t="shared" si="1352"/>
        <v>N/A</v>
      </c>
      <c r="R189" s="8"/>
    </row>
    <row r="190" spans="1:18" ht="15" x14ac:dyDescent="0.2">
      <c r="A190" s="49" t="s">
        <v>43</v>
      </c>
      <c r="B190" s="54" t="str">
        <f>IF(B$184=0,"N/A",IF(B185=0,1,MIN($B189:$C189)/B189))</f>
        <v>N/A</v>
      </c>
      <c r="C190" s="54" t="str">
        <f>IF(C$184=0,"N/A",IF(C185=0,1,MIN($B189:$C189)/C189))</f>
        <v>N/A</v>
      </c>
      <c r="D190" s="53" t="str">
        <f>IF(($B$184+$C$184)=0,"N/A",IF(D$184=0,"N/A",IF(D$184/($B$184+$C$184)&lt;0.02,"N/A",IF(D185=0,1, MIN($D189:$Q189)/D189))))</f>
        <v>N/A</v>
      </c>
      <c r="E190" s="53" t="str">
        <f t="shared" ref="E190:Q190" si="1353">IF(($B$184+$C$184)=0,"N/A",IF(E$184=0,"N/A",IF(E$184/($B$184+$C$184)&lt;0.02,"N/A",IF(E185=0,1, MIN($D189:$Q189)/E189))))</f>
        <v>N/A</v>
      </c>
      <c r="F190" s="53" t="str">
        <f t="shared" si="1353"/>
        <v>N/A</v>
      </c>
      <c r="G190" s="53" t="str">
        <f t="shared" si="1353"/>
        <v>N/A</v>
      </c>
      <c r="H190" s="53" t="str">
        <f t="shared" si="1353"/>
        <v>N/A</v>
      </c>
      <c r="I190" s="53" t="str">
        <f t="shared" si="1353"/>
        <v>N/A</v>
      </c>
      <c r="J190" s="53" t="str">
        <f t="shared" si="1353"/>
        <v>N/A</v>
      </c>
      <c r="K190" s="53" t="str">
        <f t="shared" si="1353"/>
        <v>N/A</v>
      </c>
      <c r="L190" s="53" t="str">
        <f t="shared" si="1353"/>
        <v>N/A</v>
      </c>
      <c r="M190" s="53" t="str">
        <f t="shared" si="1353"/>
        <v>N/A</v>
      </c>
      <c r="N190" s="53" t="str">
        <f t="shared" si="1353"/>
        <v>N/A</v>
      </c>
      <c r="O190" s="53" t="str">
        <f t="shared" si="1353"/>
        <v>N/A</v>
      </c>
      <c r="P190" s="53" t="str">
        <f t="shared" si="1353"/>
        <v>N/A</v>
      </c>
      <c r="Q190" s="53" t="str">
        <f t="shared" si="1353"/>
        <v>N/A</v>
      </c>
      <c r="R190" s="8"/>
    </row>
    <row r="191" spans="1:18" ht="15.75" x14ac:dyDescent="0.25">
      <c r="A191" s="49" t="s">
        <v>18</v>
      </c>
      <c r="B191" s="55" t="str">
        <f>IF(B$184=0,"N/A",IF(AND(B188&lt;0.8,B190&lt;0.8),"Yes","No"))</f>
        <v>N/A</v>
      </c>
      <c r="C191" s="55" t="str">
        <f>IF(C$184=0,"N/A",IF(AND(C188&lt;0.8,C190&lt;0.8),"Yes","No"))</f>
        <v>N/A</v>
      </c>
      <c r="D191" s="55" t="str">
        <f>IF(D$184=0,"N/A",IF(D$184/($B$184+$C$184)&lt;0.02,"N/A",IF(AND(D188&lt;0.8,D190&lt;0.8),"Yes","No")))</f>
        <v>N/A</v>
      </c>
      <c r="E191" s="55" t="str">
        <f t="shared" ref="E191:Q191" si="1354">IF(E$184=0,"N/A",IF(E$184/($B$184+$C$184)&lt;0.02,"N/A",IF(AND(E188&lt;0.8,E190&lt;0.8),"Yes","No")))</f>
        <v>N/A</v>
      </c>
      <c r="F191" s="55" t="str">
        <f t="shared" si="1354"/>
        <v>N/A</v>
      </c>
      <c r="G191" s="55" t="str">
        <f t="shared" si="1354"/>
        <v>N/A</v>
      </c>
      <c r="H191" s="55" t="str">
        <f t="shared" si="1354"/>
        <v>N/A</v>
      </c>
      <c r="I191" s="55" t="str">
        <f t="shared" si="1354"/>
        <v>N/A</v>
      </c>
      <c r="J191" s="55" t="str">
        <f t="shared" si="1354"/>
        <v>N/A</v>
      </c>
      <c r="K191" s="55" t="str">
        <f t="shared" si="1354"/>
        <v>N/A</v>
      </c>
      <c r="L191" s="55" t="str">
        <f t="shared" si="1354"/>
        <v>N/A</v>
      </c>
      <c r="M191" s="55" t="str">
        <f t="shared" si="1354"/>
        <v>N/A</v>
      </c>
      <c r="N191" s="55" t="str">
        <f t="shared" si="1354"/>
        <v>N/A</v>
      </c>
      <c r="O191" s="55" t="str">
        <f t="shared" si="1354"/>
        <v>N/A</v>
      </c>
      <c r="P191" s="55" t="str">
        <f t="shared" si="1354"/>
        <v>N/A</v>
      </c>
      <c r="Q191" s="55" t="str">
        <f t="shared" si="1354"/>
        <v>N/A</v>
      </c>
      <c r="R191" s="26"/>
    </row>
    <row r="192" spans="1:18" ht="15.75" x14ac:dyDescent="0.25">
      <c r="A192" s="67" t="s">
        <v>51</v>
      </c>
      <c r="B192" s="32">
        <f>D192+F192+H192+J192+L192+N192+P192</f>
        <v>0</v>
      </c>
      <c r="C192" s="32">
        <f>E192+G192+I192+K192+M192+O192+Q192</f>
        <v>0</v>
      </c>
      <c r="D192" s="15"/>
      <c r="E192" s="15"/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26" t="s">
        <v>10</v>
      </c>
    </row>
    <row r="193" spans="1:18" ht="15.75" hidden="1" x14ac:dyDescent="0.25">
      <c r="A193" s="37" t="s">
        <v>49</v>
      </c>
      <c r="B193" s="32">
        <f>B$184-B192</f>
        <v>0</v>
      </c>
      <c r="C193" s="32">
        <f t="shared" ref="C193" si="1355">C$184-C192</f>
        <v>0</v>
      </c>
      <c r="D193" s="32">
        <f t="shared" ref="D193" si="1356">D$184-D192</f>
        <v>0</v>
      </c>
      <c r="E193" s="32">
        <f t="shared" ref="E193" si="1357">E$184-E192</f>
        <v>0</v>
      </c>
      <c r="F193" s="32">
        <f t="shared" ref="F193" si="1358">F$184-F192</f>
        <v>0</v>
      </c>
      <c r="G193" s="32">
        <f t="shared" ref="G193" si="1359">G$184-G192</f>
        <v>0</v>
      </c>
      <c r="H193" s="32">
        <f t="shared" ref="H193" si="1360">H$184-H192</f>
        <v>0</v>
      </c>
      <c r="I193" s="32">
        <f t="shared" ref="I193" si="1361">I$184-I192</f>
        <v>0</v>
      </c>
      <c r="J193" s="32">
        <f t="shared" ref="J193" si="1362">J$184-J192</f>
        <v>0</v>
      </c>
      <c r="K193" s="32">
        <f t="shared" ref="K193" si="1363">K$184-K192</f>
        <v>0</v>
      </c>
      <c r="L193" s="32">
        <f t="shared" ref="L193" si="1364">L$184-L192</f>
        <v>0</v>
      </c>
      <c r="M193" s="32">
        <f t="shared" ref="M193" si="1365">M$184-M192</f>
        <v>0</v>
      </c>
      <c r="N193" s="32">
        <f t="shared" ref="N193" si="1366">N$184-N192</f>
        <v>0</v>
      </c>
      <c r="O193" s="32">
        <f t="shared" ref="O193" si="1367">O$184-O192</f>
        <v>0</v>
      </c>
      <c r="P193" s="32">
        <f t="shared" ref="P193" si="1368">P$184-P192</f>
        <v>0</v>
      </c>
      <c r="Q193" s="32">
        <f t="shared" ref="Q193" si="1369">Q$184-Q192</f>
        <v>0</v>
      </c>
      <c r="R193" s="27"/>
    </row>
    <row r="194" spans="1:18" ht="15.75" hidden="1" x14ac:dyDescent="0.25">
      <c r="A194" s="37" t="s">
        <v>50</v>
      </c>
      <c r="B194" s="32">
        <f>IF(B193&lt;&gt;0,B193/B$184,0)</f>
        <v>0</v>
      </c>
      <c r="C194" s="32">
        <f>IF(C193&lt;&gt;0,C193/C$184,0)</f>
        <v>0</v>
      </c>
      <c r="D194" s="53" t="e">
        <f>IF(D$184/($B$184+$C$184)&lt;0.02,"N/A",IF(D193&lt;&gt;0,D193/D$184,0))</f>
        <v>#DIV/0!</v>
      </c>
      <c r="E194" s="53" t="e">
        <f t="shared" ref="E194" si="1370">IF(E$184/($B$184+$C$184)&lt;0.02,"N/A",IF(E193&lt;&gt;0,E193/E$184,0))</f>
        <v>#DIV/0!</v>
      </c>
      <c r="F194" s="53" t="e">
        <f t="shared" ref="F194" si="1371">IF(F$184/($B$184+$C$184)&lt;0.02,"N/A",IF(F193&lt;&gt;0,F193/F$184,0))</f>
        <v>#DIV/0!</v>
      </c>
      <c r="G194" s="53" t="e">
        <f t="shared" ref="G194" si="1372">IF(G$184/($B$184+$C$184)&lt;0.02,"N/A",IF(G193&lt;&gt;0,G193/G$184,0))</f>
        <v>#DIV/0!</v>
      </c>
      <c r="H194" s="53" t="e">
        <f t="shared" ref="H194" si="1373">IF(H$184/($B$184+$C$184)&lt;0.02,"N/A",IF(H193&lt;&gt;0,H193/H$184,0))</f>
        <v>#DIV/0!</v>
      </c>
      <c r="I194" s="53" t="e">
        <f t="shared" ref="I194" si="1374">IF(I$184/($B$184+$C$184)&lt;0.02,"N/A",IF(I193&lt;&gt;0,I193/I$184,0))</f>
        <v>#DIV/0!</v>
      </c>
      <c r="J194" s="53" t="e">
        <f t="shared" ref="J194" si="1375">IF(J$184/($B$184+$C$184)&lt;0.02,"N/A",IF(J193&lt;&gt;0,J193/J$184,0))</f>
        <v>#DIV/0!</v>
      </c>
      <c r="K194" s="53" t="e">
        <f t="shared" ref="K194" si="1376">IF(K$184/($B$184+$C$184)&lt;0.02,"N/A",IF(K193&lt;&gt;0,K193/K$184,0))</f>
        <v>#DIV/0!</v>
      </c>
      <c r="L194" s="53" t="e">
        <f t="shared" ref="L194" si="1377">IF(L$184/($B$184+$C$184)&lt;0.02,"N/A",IF(L193&lt;&gt;0,L193/L$184,0))</f>
        <v>#DIV/0!</v>
      </c>
      <c r="M194" s="53" t="e">
        <f t="shared" ref="M194" si="1378">IF(M$184/($B$184+$C$184)&lt;0.02,"N/A",IF(M193&lt;&gt;0,M193/M$184,0))</f>
        <v>#DIV/0!</v>
      </c>
      <c r="N194" s="53" t="e">
        <f t="shared" ref="N194" si="1379">IF(N$184/($B$184+$C$184)&lt;0.02,"N/A",IF(N193&lt;&gt;0,N193/N$184,0))</f>
        <v>#DIV/0!</v>
      </c>
      <c r="O194" s="53" t="e">
        <f t="shared" ref="O194" si="1380">IF(O$184/($B$184+$C$184)&lt;0.02,"N/A",IF(O193&lt;&gt;0,O193/O$184,0))</f>
        <v>#DIV/0!</v>
      </c>
      <c r="P194" s="53" t="e">
        <f t="shared" ref="P194" si="1381">IF(P$184/($B$184+$C$184)&lt;0.02,"N/A",IF(P193&lt;&gt;0,P193/P$184,0))</f>
        <v>#DIV/0!</v>
      </c>
      <c r="Q194" s="53" t="e">
        <f t="shared" ref="Q194" si="1382">IF(Q$184/($B$184+$C$184)&lt;0.02,"N/A",IF(Q193&lt;&gt;0,Q193/Q$184,0))</f>
        <v>#DIV/0!</v>
      </c>
      <c r="R194" s="27"/>
    </row>
    <row r="195" spans="1:18" ht="15.75" hidden="1" x14ac:dyDescent="0.25">
      <c r="A195" s="37" t="s">
        <v>17</v>
      </c>
      <c r="B195" s="54" t="str">
        <f>IF(B$184=0,"N/A",IF(B194=0,"N/A",B194/MAX($B194:$C194)))</f>
        <v>N/A</v>
      </c>
      <c r="C195" s="54" t="str">
        <f>IF(C$184=0,"N/A",IF(C194=0,"N/A",C194/MAX($B194:$C194)))</f>
        <v>N/A</v>
      </c>
      <c r="D195" s="53" t="str">
        <f>IF(($B193+$C193)=0,"N/A",IF(D$184=0,"N/A",IF(D$184/($B$184+$C$184)&lt;0.02,"N/A",D194/MAX($D194:$Q194))))</f>
        <v>N/A</v>
      </c>
      <c r="E195" s="53" t="str">
        <f t="shared" ref="E195" si="1383">IF(($B193+$C193)=0,"N/A",IF(E$184=0,"N/A",IF(E$184/($B$184+$C$184)&lt;0.02,"N/A",E194/MAX($D194:$Q194))))</f>
        <v>N/A</v>
      </c>
      <c r="F195" s="53" t="str">
        <f t="shared" ref="F195" si="1384">IF(($B193+$C193)=0,"N/A",IF(F$184=0,"N/A",IF(F$184/($B$184+$C$184)&lt;0.02,"N/A",F194/MAX($D194:$Q194))))</f>
        <v>N/A</v>
      </c>
      <c r="G195" s="53" t="str">
        <f t="shared" ref="G195" si="1385">IF(($B193+$C193)=0,"N/A",IF(G$184=0,"N/A",IF(G$184/($B$184+$C$184)&lt;0.02,"N/A",G194/MAX($D194:$Q194))))</f>
        <v>N/A</v>
      </c>
      <c r="H195" s="53" t="str">
        <f t="shared" ref="H195" si="1386">IF(($B193+$C193)=0,"N/A",IF(H$184=0,"N/A",IF(H$184/($B$184+$C$184)&lt;0.02,"N/A",H194/MAX($D194:$Q194))))</f>
        <v>N/A</v>
      </c>
      <c r="I195" s="53" t="str">
        <f t="shared" ref="I195" si="1387">IF(($B193+$C193)=0,"N/A",IF(I$184=0,"N/A",IF(I$184/($B$184+$C$184)&lt;0.02,"N/A",I194/MAX($D194:$Q194))))</f>
        <v>N/A</v>
      </c>
      <c r="J195" s="53" t="str">
        <f t="shared" ref="J195" si="1388">IF(($B193+$C193)=0,"N/A",IF(J$184=0,"N/A",IF(J$184/($B$184+$C$184)&lt;0.02,"N/A",J194/MAX($D194:$Q194))))</f>
        <v>N/A</v>
      </c>
      <c r="K195" s="53" t="str">
        <f t="shared" ref="K195" si="1389">IF(($B193+$C193)=0,"N/A",IF(K$184=0,"N/A",IF(K$184/($B$184+$C$184)&lt;0.02,"N/A",K194/MAX($D194:$Q194))))</f>
        <v>N/A</v>
      </c>
      <c r="L195" s="53" t="str">
        <f t="shared" ref="L195" si="1390">IF(($B193+$C193)=0,"N/A",IF(L$184=0,"N/A",IF(L$184/($B$184+$C$184)&lt;0.02,"N/A",L194/MAX($D194:$Q194))))</f>
        <v>N/A</v>
      </c>
      <c r="M195" s="53" t="str">
        <f t="shared" ref="M195" si="1391">IF(($B193+$C193)=0,"N/A",IF(M$184=0,"N/A",IF(M$184/($B$184+$C$184)&lt;0.02,"N/A",M194/MAX($D194:$Q194))))</f>
        <v>N/A</v>
      </c>
      <c r="N195" s="53" t="str">
        <f t="shared" ref="N195" si="1392">IF(($B193+$C193)=0,"N/A",IF(N$184=0,"N/A",IF(N$184/($B$184+$C$184)&lt;0.02,"N/A",N194/MAX($D194:$Q194))))</f>
        <v>N/A</v>
      </c>
      <c r="O195" s="53" t="str">
        <f t="shared" ref="O195" si="1393">IF(($B193+$C193)=0,"N/A",IF(O$184=0,"N/A",IF(O$184/($B$184+$C$184)&lt;0.02,"N/A",O194/MAX($D194:$Q194))))</f>
        <v>N/A</v>
      </c>
      <c r="P195" s="53" t="str">
        <f t="shared" ref="P195" si="1394">IF(($B193+$C193)=0,"N/A",IF(P$184=0,"N/A",IF(P$184/($B$184+$C$184)&lt;0.02,"N/A",P194/MAX($D194:$Q194))))</f>
        <v>N/A</v>
      </c>
      <c r="Q195" s="53" t="str">
        <f t="shared" ref="Q195" si="1395">IF(($B193+$C193)=0,"N/A",IF(Q$184=0,"N/A",IF(Q$184/($B$184+$C$184)&lt;0.02,"N/A",Q194/MAX($D194:$Q194))))</f>
        <v>N/A</v>
      </c>
      <c r="R195" s="27"/>
    </row>
    <row r="196" spans="1:18" ht="15.75" x14ac:dyDescent="0.25">
      <c r="A196" s="49" t="s">
        <v>52</v>
      </c>
      <c r="B196" s="53" t="str">
        <f>IF(B$184=0,"N/A",IF(B191&lt;&gt;0,B192/B$184,0))</f>
        <v>N/A</v>
      </c>
      <c r="C196" s="53" t="str">
        <f>IF(C$184=0,"N/A",IF(C191&lt;&gt;0,C192/C$184,0))</f>
        <v>N/A</v>
      </c>
      <c r="D196" s="53" t="str">
        <f>IF(D$184=0,"N/A",IF(D$184/($B$184+$C$184)&lt;0.02,"N/A",IF(D192&lt;&gt;0,D192/D$184,0)))</f>
        <v>N/A</v>
      </c>
      <c r="E196" s="53" t="str">
        <f t="shared" ref="E196:Q196" si="1396">IF(E$184=0,"N/A",IF(E$184/($B$184+$C$184)&lt;0.02,"N/A",IF(E192&lt;&gt;0,E192/E$184,0)))</f>
        <v>N/A</v>
      </c>
      <c r="F196" s="53" t="str">
        <f t="shared" si="1396"/>
        <v>N/A</v>
      </c>
      <c r="G196" s="53" t="str">
        <f t="shared" si="1396"/>
        <v>N/A</v>
      </c>
      <c r="H196" s="53" t="str">
        <f t="shared" si="1396"/>
        <v>N/A</v>
      </c>
      <c r="I196" s="53" t="str">
        <f t="shared" si="1396"/>
        <v>N/A</v>
      </c>
      <c r="J196" s="53" t="str">
        <f t="shared" si="1396"/>
        <v>N/A</v>
      </c>
      <c r="K196" s="53" t="str">
        <f t="shared" si="1396"/>
        <v>N/A</v>
      </c>
      <c r="L196" s="53" t="str">
        <f t="shared" si="1396"/>
        <v>N/A</v>
      </c>
      <c r="M196" s="53" t="str">
        <f t="shared" si="1396"/>
        <v>N/A</v>
      </c>
      <c r="N196" s="53" t="str">
        <f t="shared" si="1396"/>
        <v>N/A</v>
      </c>
      <c r="O196" s="53" t="str">
        <f t="shared" si="1396"/>
        <v>N/A</v>
      </c>
      <c r="P196" s="53" t="str">
        <f t="shared" si="1396"/>
        <v>N/A</v>
      </c>
      <c r="Q196" s="53" t="str">
        <f t="shared" si="1396"/>
        <v>N/A</v>
      </c>
      <c r="R196" s="27"/>
    </row>
    <row r="197" spans="1:18" ht="15.75" x14ac:dyDescent="0.25">
      <c r="A197" s="49" t="s">
        <v>43</v>
      </c>
      <c r="B197" s="54" t="str">
        <f>IF(B$184=0,"N/A",IF(B192=0,1,MIN($B196:$C196)/B196))</f>
        <v>N/A</v>
      </c>
      <c r="C197" s="54" t="str">
        <f>IF(C$184=0,"N/A",IF(C192=0,1,MIN($B196:$C196)/C196))</f>
        <v>N/A</v>
      </c>
      <c r="D197" s="53" t="str">
        <f>IF(($B$184+$C$184)=0,"N/A",IF(D$184=0,"N/A",IF(D$184/($B$184+$C$184)&lt;0.02,"N/A",IF(D192=0,1, MIN($D196:$Q196)/D196))))</f>
        <v>N/A</v>
      </c>
      <c r="E197" s="53" t="str">
        <f t="shared" ref="E197" si="1397">IF(($B$184+$C$184)=0,"N/A",IF(E$184=0,"N/A",IF(E$184/($B$184+$C$184)&lt;0.02,"N/A",IF(E192=0,1, MIN($D196:$Q196)/E196))))</f>
        <v>N/A</v>
      </c>
      <c r="F197" s="53" t="str">
        <f t="shared" ref="F197" si="1398">IF(($B$184+$C$184)=0,"N/A",IF(F$184=0,"N/A",IF(F$184/($B$184+$C$184)&lt;0.02,"N/A",IF(F192=0,1, MIN($D196:$Q196)/F196))))</f>
        <v>N/A</v>
      </c>
      <c r="G197" s="53" t="str">
        <f t="shared" ref="G197" si="1399">IF(($B$184+$C$184)=0,"N/A",IF(G$184=0,"N/A",IF(G$184/($B$184+$C$184)&lt;0.02,"N/A",IF(G192=0,1, MIN($D196:$Q196)/G196))))</f>
        <v>N/A</v>
      </c>
      <c r="H197" s="53" t="str">
        <f t="shared" ref="H197" si="1400">IF(($B$184+$C$184)=0,"N/A",IF(H$184=0,"N/A",IF(H$184/($B$184+$C$184)&lt;0.02,"N/A",IF(H192=0,1, MIN($D196:$Q196)/H196))))</f>
        <v>N/A</v>
      </c>
      <c r="I197" s="53" t="str">
        <f t="shared" ref="I197" si="1401">IF(($B$184+$C$184)=0,"N/A",IF(I$184=0,"N/A",IF(I$184/($B$184+$C$184)&lt;0.02,"N/A",IF(I192=0,1, MIN($D196:$Q196)/I196))))</f>
        <v>N/A</v>
      </c>
      <c r="J197" s="53" t="str">
        <f t="shared" ref="J197" si="1402">IF(($B$184+$C$184)=0,"N/A",IF(J$184=0,"N/A",IF(J$184/($B$184+$C$184)&lt;0.02,"N/A",IF(J192=0,1, MIN($D196:$Q196)/J196))))</f>
        <v>N/A</v>
      </c>
      <c r="K197" s="53" t="str">
        <f t="shared" ref="K197" si="1403">IF(($B$184+$C$184)=0,"N/A",IF(K$184=0,"N/A",IF(K$184/($B$184+$C$184)&lt;0.02,"N/A",IF(K192=0,1, MIN($D196:$Q196)/K196))))</f>
        <v>N/A</v>
      </c>
      <c r="L197" s="53" t="str">
        <f t="shared" ref="L197" si="1404">IF(($B$184+$C$184)=0,"N/A",IF(L$184=0,"N/A",IF(L$184/($B$184+$C$184)&lt;0.02,"N/A",IF(L192=0,1, MIN($D196:$Q196)/L196))))</f>
        <v>N/A</v>
      </c>
      <c r="M197" s="53" t="str">
        <f t="shared" ref="M197" si="1405">IF(($B$184+$C$184)=0,"N/A",IF(M$184=0,"N/A",IF(M$184/($B$184+$C$184)&lt;0.02,"N/A",IF(M192=0,1, MIN($D196:$Q196)/M196))))</f>
        <v>N/A</v>
      </c>
      <c r="N197" s="53" t="str">
        <f t="shared" ref="N197" si="1406">IF(($B$184+$C$184)=0,"N/A",IF(N$184=0,"N/A",IF(N$184/($B$184+$C$184)&lt;0.02,"N/A",IF(N192=0,1, MIN($D196:$Q196)/N196))))</f>
        <v>N/A</v>
      </c>
      <c r="O197" s="53" t="str">
        <f t="shared" ref="O197" si="1407">IF(($B$184+$C$184)=0,"N/A",IF(O$184=0,"N/A",IF(O$184/($B$184+$C$184)&lt;0.02,"N/A",IF(O192=0,1, MIN($D196:$Q196)/O196))))</f>
        <v>N/A</v>
      </c>
      <c r="P197" s="53" t="str">
        <f t="shared" ref="P197" si="1408">IF(($B$184+$C$184)=0,"N/A",IF(P$184=0,"N/A",IF(P$184/($B$184+$C$184)&lt;0.02,"N/A",IF(P192=0,1, MIN($D196:$Q196)/P196))))</f>
        <v>N/A</v>
      </c>
      <c r="Q197" s="53" t="str">
        <f t="shared" ref="Q197" si="1409">IF(($B$184+$C$184)=0,"N/A",IF(Q$184=0,"N/A",IF(Q$184/($B$184+$C$184)&lt;0.02,"N/A",IF(Q192=0,1, MIN($D196:$Q196)/Q196))))</f>
        <v>N/A</v>
      </c>
      <c r="R197" s="27"/>
    </row>
    <row r="198" spans="1:18" ht="15.75" x14ac:dyDescent="0.25">
      <c r="A198" s="49" t="s">
        <v>18</v>
      </c>
      <c r="B198" s="55" t="str">
        <f>IF(B$184=0,"N/A",IF(AND(B195&lt;0.8,B197&lt;0.8),"Yes","No"))</f>
        <v>N/A</v>
      </c>
      <c r="C198" s="55" t="str">
        <f>IF(C$184=0,"N/A",IF(AND(C195&lt;0.8,C197&lt;0.8),"Yes","No"))</f>
        <v>N/A</v>
      </c>
      <c r="D198" s="55" t="str">
        <f>IF(D$184=0,"N/A",IF(D$184/($B$184+$C$184)&lt;0.02,"N/A",IF(AND(D195&lt;0.8,D197&lt;0.8),"Yes","No")))</f>
        <v>N/A</v>
      </c>
      <c r="E198" s="55" t="str">
        <f t="shared" ref="E198" si="1410">IF(E$184=0,"N/A",IF(E$184/($B$184+$C$184)&lt;0.02,"N/A",IF(AND(E195&lt;0.8,E197&lt;0.8),"Yes","No")))</f>
        <v>N/A</v>
      </c>
      <c r="F198" s="55" t="str">
        <f t="shared" ref="F198" si="1411">IF(F$184=0,"N/A",IF(F$184/($B$184+$C$184)&lt;0.02,"N/A",IF(AND(F195&lt;0.8,F197&lt;0.8),"Yes","No")))</f>
        <v>N/A</v>
      </c>
      <c r="G198" s="55" t="str">
        <f t="shared" ref="G198" si="1412">IF(G$184=0,"N/A",IF(G$184/($B$184+$C$184)&lt;0.02,"N/A",IF(AND(G195&lt;0.8,G197&lt;0.8),"Yes","No")))</f>
        <v>N/A</v>
      </c>
      <c r="H198" s="55" t="str">
        <f t="shared" ref="H198" si="1413">IF(H$184=0,"N/A",IF(H$184/($B$184+$C$184)&lt;0.02,"N/A",IF(AND(H195&lt;0.8,H197&lt;0.8),"Yes","No")))</f>
        <v>N/A</v>
      </c>
      <c r="I198" s="55" t="str">
        <f t="shared" ref="I198" si="1414">IF(I$184=0,"N/A",IF(I$184/($B$184+$C$184)&lt;0.02,"N/A",IF(AND(I195&lt;0.8,I197&lt;0.8),"Yes","No")))</f>
        <v>N/A</v>
      </c>
      <c r="J198" s="55" t="str">
        <f t="shared" ref="J198" si="1415">IF(J$184=0,"N/A",IF(J$184/($B$184+$C$184)&lt;0.02,"N/A",IF(AND(J195&lt;0.8,J197&lt;0.8),"Yes","No")))</f>
        <v>N/A</v>
      </c>
      <c r="K198" s="55" t="str">
        <f t="shared" ref="K198" si="1416">IF(K$184=0,"N/A",IF(K$184/($B$184+$C$184)&lt;0.02,"N/A",IF(AND(K195&lt;0.8,K197&lt;0.8),"Yes","No")))</f>
        <v>N/A</v>
      </c>
      <c r="L198" s="55" t="str">
        <f t="shared" ref="L198" si="1417">IF(L$184=0,"N/A",IF(L$184/($B$184+$C$184)&lt;0.02,"N/A",IF(AND(L195&lt;0.8,L197&lt;0.8),"Yes","No")))</f>
        <v>N/A</v>
      </c>
      <c r="M198" s="55" t="str">
        <f t="shared" ref="M198" si="1418">IF(M$184=0,"N/A",IF(M$184/($B$184+$C$184)&lt;0.02,"N/A",IF(AND(M195&lt;0.8,M197&lt;0.8),"Yes","No")))</f>
        <v>N/A</v>
      </c>
      <c r="N198" s="55" t="str">
        <f t="shared" ref="N198" si="1419">IF(N$184=0,"N/A",IF(N$184/($B$184+$C$184)&lt;0.02,"N/A",IF(AND(N195&lt;0.8,N197&lt;0.8),"Yes","No")))</f>
        <v>N/A</v>
      </c>
      <c r="O198" s="55" t="str">
        <f t="shared" ref="O198" si="1420">IF(O$184=0,"N/A",IF(O$184/($B$184+$C$184)&lt;0.02,"N/A",IF(AND(O195&lt;0.8,O197&lt;0.8),"Yes","No")))</f>
        <v>N/A</v>
      </c>
      <c r="P198" s="55" t="str">
        <f t="shared" ref="P198" si="1421">IF(P$184=0,"N/A",IF(P$184/($B$184+$C$184)&lt;0.02,"N/A",IF(AND(P195&lt;0.8,P197&lt;0.8),"Yes","No")))</f>
        <v>N/A</v>
      </c>
      <c r="Q198" s="55" t="str">
        <f t="shared" ref="Q198" si="1422">IF(Q$184=0,"N/A",IF(Q$184/($B$184+$C$184)&lt;0.02,"N/A",IF(AND(Q195&lt;0.8,Q197&lt;0.8),"Yes","No")))</f>
        <v>N/A</v>
      </c>
      <c r="R198" s="27"/>
    </row>
    <row r="199" spans="1:18" ht="15.75" x14ac:dyDescent="0.25">
      <c r="A199" s="68" t="s">
        <v>51</v>
      </c>
      <c r="B199" s="32">
        <f>D199+F199+H199+J199+L199+N199+P199</f>
        <v>0</v>
      </c>
      <c r="C199" s="32">
        <f>E199+G199+I199+K199+M199+O199+Q199</f>
        <v>0</v>
      </c>
      <c r="D199" s="15"/>
      <c r="E199" s="15"/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26" t="s">
        <v>10</v>
      </c>
    </row>
    <row r="200" spans="1:18" ht="15.75" hidden="1" x14ac:dyDescent="0.25">
      <c r="A200" s="37" t="s">
        <v>49</v>
      </c>
      <c r="B200" s="32">
        <f>B$184-B199</f>
        <v>0</v>
      </c>
      <c r="C200" s="32">
        <f t="shared" ref="C200" si="1423">C$184-C199</f>
        <v>0</v>
      </c>
      <c r="D200" s="32">
        <f t="shared" ref="D200" si="1424">D$184-D199</f>
        <v>0</v>
      </c>
      <c r="E200" s="32">
        <f t="shared" ref="E200" si="1425">E$184-E199</f>
        <v>0</v>
      </c>
      <c r="F200" s="32">
        <f t="shared" ref="F200" si="1426">F$184-F199</f>
        <v>0</v>
      </c>
      <c r="G200" s="32">
        <f t="shared" ref="G200" si="1427">G$184-G199</f>
        <v>0</v>
      </c>
      <c r="H200" s="32">
        <f t="shared" ref="H200" si="1428">H$184-H199</f>
        <v>0</v>
      </c>
      <c r="I200" s="32">
        <f t="shared" ref="I200" si="1429">I$184-I199</f>
        <v>0</v>
      </c>
      <c r="J200" s="32">
        <f t="shared" ref="J200" si="1430">J$184-J199</f>
        <v>0</v>
      </c>
      <c r="K200" s="32">
        <f t="shared" ref="K200" si="1431">K$184-K199</f>
        <v>0</v>
      </c>
      <c r="L200" s="32">
        <f t="shared" ref="L200" si="1432">L$184-L199</f>
        <v>0</v>
      </c>
      <c r="M200" s="32">
        <f t="shared" ref="M200" si="1433">M$184-M199</f>
        <v>0</v>
      </c>
      <c r="N200" s="32">
        <f t="shared" ref="N200" si="1434">N$184-N199</f>
        <v>0</v>
      </c>
      <c r="O200" s="32">
        <f t="shared" ref="O200" si="1435">O$184-O199</f>
        <v>0</v>
      </c>
      <c r="P200" s="32">
        <f t="shared" ref="P200" si="1436">P$184-P199</f>
        <v>0</v>
      </c>
      <c r="Q200" s="32">
        <f t="shared" ref="Q200" si="1437">Q$184-Q199</f>
        <v>0</v>
      </c>
      <c r="R200" s="27"/>
    </row>
    <row r="201" spans="1:18" ht="15.75" hidden="1" x14ac:dyDescent="0.25">
      <c r="A201" s="37" t="s">
        <v>50</v>
      </c>
      <c r="B201" s="32">
        <f>IF(B200&lt;&gt;0,B200/B$184,0)</f>
        <v>0</v>
      </c>
      <c r="C201" s="32">
        <f>IF(C200&lt;&gt;0,C200/C$184,0)</f>
        <v>0</v>
      </c>
      <c r="D201" s="53" t="e">
        <f>IF(D$184/($B$184+$C$184)&lt;0.02,"N/A",IF(D200&lt;&gt;0,D200/D$184,0))</f>
        <v>#DIV/0!</v>
      </c>
      <c r="E201" s="53" t="e">
        <f t="shared" ref="E201" si="1438">IF(E$184/($B$184+$C$184)&lt;0.02,"N/A",IF(E200&lt;&gt;0,E200/E$184,0))</f>
        <v>#DIV/0!</v>
      </c>
      <c r="F201" s="53" t="e">
        <f t="shared" ref="F201" si="1439">IF(F$184/($B$184+$C$184)&lt;0.02,"N/A",IF(F200&lt;&gt;0,F200/F$184,0))</f>
        <v>#DIV/0!</v>
      </c>
      <c r="G201" s="53" t="e">
        <f t="shared" ref="G201" si="1440">IF(G$184/($B$184+$C$184)&lt;0.02,"N/A",IF(G200&lt;&gt;0,G200/G$184,0))</f>
        <v>#DIV/0!</v>
      </c>
      <c r="H201" s="53" t="e">
        <f t="shared" ref="H201" si="1441">IF(H$184/($B$184+$C$184)&lt;0.02,"N/A",IF(H200&lt;&gt;0,H200/H$184,0))</f>
        <v>#DIV/0!</v>
      </c>
      <c r="I201" s="53" t="e">
        <f t="shared" ref="I201" si="1442">IF(I$184/($B$184+$C$184)&lt;0.02,"N/A",IF(I200&lt;&gt;0,I200/I$184,0))</f>
        <v>#DIV/0!</v>
      </c>
      <c r="J201" s="53" t="e">
        <f t="shared" ref="J201" si="1443">IF(J$184/($B$184+$C$184)&lt;0.02,"N/A",IF(J200&lt;&gt;0,J200/J$184,0))</f>
        <v>#DIV/0!</v>
      </c>
      <c r="K201" s="53" t="e">
        <f t="shared" ref="K201" si="1444">IF(K$184/($B$184+$C$184)&lt;0.02,"N/A",IF(K200&lt;&gt;0,K200/K$184,0))</f>
        <v>#DIV/0!</v>
      </c>
      <c r="L201" s="53" t="e">
        <f t="shared" ref="L201" si="1445">IF(L$184/($B$184+$C$184)&lt;0.02,"N/A",IF(L200&lt;&gt;0,L200/L$184,0))</f>
        <v>#DIV/0!</v>
      </c>
      <c r="M201" s="53" t="e">
        <f t="shared" ref="M201" si="1446">IF(M$184/($B$184+$C$184)&lt;0.02,"N/A",IF(M200&lt;&gt;0,M200/M$184,0))</f>
        <v>#DIV/0!</v>
      </c>
      <c r="N201" s="53" t="e">
        <f t="shared" ref="N201" si="1447">IF(N$184/($B$184+$C$184)&lt;0.02,"N/A",IF(N200&lt;&gt;0,N200/N$184,0))</f>
        <v>#DIV/0!</v>
      </c>
      <c r="O201" s="53" t="e">
        <f t="shared" ref="O201" si="1448">IF(O$184/($B$184+$C$184)&lt;0.02,"N/A",IF(O200&lt;&gt;0,O200/O$184,0))</f>
        <v>#DIV/0!</v>
      </c>
      <c r="P201" s="53" t="e">
        <f t="shared" ref="P201" si="1449">IF(P$184/($B$184+$C$184)&lt;0.02,"N/A",IF(P200&lt;&gt;0,P200/P$184,0))</f>
        <v>#DIV/0!</v>
      </c>
      <c r="Q201" s="53" t="e">
        <f t="shared" ref="Q201" si="1450">IF(Q$184/($B$184+$C$184)&lt;0.02,"N/A",IF(Q200&lt;&gt;0,Q200/Q$184,0))</f>
        <v>#DIV/0!</v>
      </c>
      <c r="R201" s="27"/>
    </row>
    <row r="202" spans="1:18" ht="15.75" hidden="1" x14ac:dyDescent="0.25">
      <c r="A202" s="37" t="s">
        <v>17</v>
      </c>
      <c r="B202" s="54" t="str">
        <f>IF(B$184=0,"N/A",IF(B201=0,"N/A",B201/MAX($B201:$C201)))</f>
        <v>N/A</v>
      </c>
      <c r="C202" s="54" t="str">
        <f>IF(C$184=0,"N/A",IF(C201=0,"N/A",C201/MAX($B201:$C201)))</f>
        <v>N/A</v>
      </c>
      <c r="D202" s="53" t="str">
        <f>IF(($B200+$C200)=0,"N/A",IF(D$184=0,"N/A",IF(D$184/($B$184+$C$184)&lt;0.02,"N/A",D201/MAX($D201:$Q201))))</f>
        <v>N/A</v>
      </c>
      <c r="E202" s="53" t="str">
        <f t="shared" ref="E202" si="1451">IF(($B200+$C200)=0,"N/A",IF(E$184=0,"N/A",IF(E$184/($B$184+$C$184)&lt;0.02,"N/A",E201/MAX($D201:$Q201))))</f>
        <v>N/A</v>
      </c>
      <c r="F202" s="53" t="str">
        <f t="shared" ref="F202" si="1452">IF(($B200+$C200)=0,"N/A",IF(F$184=0,"N/A",IF(F$184/($B$184+$C$184)&lt;0.02,"N/A",F201/MAX($D201:$Q201))))</f>
        <v>N/A</v>
      </c>
      <c r="G202" s="53" t="str">
        <f t="shared" ref="G202" si="1453">IF(($B200+$C200)=0,"N/A",IF(G$184=0,"N/A",IF(G$184/($B$184+$C$184)&lt;0.02,"N/A",G201/MAX($D201:$Q201))))</f>
        <v>N/A</v>
      </c>
      <c r="H202" s="53" t="str">
        <f t="shared" ref="H202" si="1454">IF(($B200+$C200)=0,"N/A",IF(H$184=0,"N/A",IF(H$184/($B$184+$C$184)&lt;0.02,"N/A",H201/MAX($D201:$Q201))))</f>
        <v>N/A</v>
      </c>
      <c r="I202" s="53" t="str">
        <f t="shared" ref="I202" si="1455">IF(($B200+$C200)=0,"N/A",IF(I$184=0,"N/A",IF(I$184/($B$184+$C$184)&lt;0.02,"N/A",I201/MAX($D201:$Q201))))</f>
        <v>N/A</v>
      </c>
      <c r="J202" s="53" t="str">
        <f t="shared" ref="J202" si="1456">IF(($B200+$C200)=0,"N/A",IF(J$184=0,"N/A",IF(J$184/($B$184+$C$184)&lt;0.02,"N/A",J201/MAX($D201:$Q201))))</f>
        <v>N/A</v>
      </c>
      <c r="K202" s="53" t="str">
        <f t="shared" ref="K202" si="1457">IF(($B200+$C200)=0,"N/A",IF(K$184=0,"N/A",IF(K$184/($B$184+$C$184)&lt;0.02,"N/A",K201/MAX($D201:$Q201))))</f>
        <v>N/A</v>
      </c>
      <c r="L202" s="53" t="str">
        <f t="shared" ref="L202" si="1458">IF(($B200+$C200)=0,"N/A",IF(L$184=0,"N/A",IF(L$184/($B$184+$C$184)&lt;0.02,"N/A",L201/MAX($D201:$Q201))))</f>
        <v>N/A</v>
      </c>
      <c r="M202" s="53" t="str">
        <f t="shared" ref="M202" si="1459">IF(($B200+$C200)=0,"N/A",IF(M$184=0,"N/A",IF(M$184/($B$184+$C$184)&lt;0.02,"N/A",M201/MAX($D201:$Q201))))</f>
        <v>N/A</v>
      </c>
      <c r="N202" s="53" t="str">
        <f t="shared" ref="N202" si="1460">IF(($B200+$C200)=0,"N/A",IF(N$184=0,"N/A",IF(N$184/($B$184+$C$184)&lt;0.02,"N/A",N201/MAX($D201:$Q201))))</f>
        <v>N/A</v>
      </c>
      <c r="O202" s="53" t="str">
        <f t="shared" ref="O202" si="1461">IF(($B200+$C200)=0,"N/A",IF(O$184=0,"N/A",IF(O$184/($B$184+$C$184)&lt;0.02,"N/A",O201/MAX($D201:$Q201))))</f>
        <v>N/A</v>
      </c>
      <c r="P202" s="53" t="str">
        <f t="shared" ref="P202" si="1462">IF(($B200+$C200)=0,"N/A",IF(P$184=0,"N/A",IF(P$184/($B$184+$C$184)&lt;0.02,"N/A",P201/MAX($D201:$Q201))))</f>
        <v>N/A</v>
      </c>
      <c r="Q202" s="53" t="str">
        <f t="shared" ref="Q202" si="1463">IF(($B200+$C200)=0,"N/A",IF(Q$184=0,"N/A",IF(Q$184/($B$184+$C$184)&lt;0.02,"N/A",Q201/MAX($D201:$Q201))))</f>
        <v>N/A</v>
      </c>
      <c r="R202" s="27"/>
    </row>
    <row r="203" spans="1:18" ht="15.75" x14ac:dyDescent="0.25">
      <c r="A203" s="49" t="s">
        <v>52</v>
      </c>
      <c r="B203" s="53" t="str">
        <f>IF(B$184=0,"N/A",IF(B198&lt;&gt;0,B199/B$184,0))</f>
        <v>N/A</v>
      </c>
      <c r="C203" s="53" t="str">
        <f>IF(C$184=0,"N/A",IF(C198&lt;&gt;0,C199/C$184,0))</f>
        <v>N/A</v>
      </c>
      <c r="D203" s="53" t="str">
        <f>IF(D$184=0,"N/A",IF(D$184/($B$184+$C$184)&lt;0.02,"N/A",IF(D199&lt;&gt;0,D199/D$184,0)))</f>
        <v>N/A</v>
      </c>
      <c r="E203" s="53" t="str">
        <f t="shared" ref="E203:Q203" si="1464">IF(E$184=0,"N/A",IF(E$184/($B$184+$C$184)&lt;0.02,"N/A",IF(E199&lt;&gt;0,E199/E$184,0)))</f>
        <v>N/A</v>
      </c>
      <c r="F203" s="53" t="str">
        <f t="shared" si="1464"/>
        <v>N/A</v>
      </c>
      <c r="G203" s="53" t="str">
        <f t="shared" si="1464"/>
        <v>N/A</v>
      </c>
      <c r="H203" s="53" t="str">
        <f t="shared" si="1464"/>
        <v>N/A</v>
      </c>
      <c r="I203" s="53" t="str">
        <f t="shared" si="1464"/>
        <v>N/A</v>
      </c>
      <c r="J203" s="53" t="str">
        <f t="shared" si="1464"/>
        <v>N/A</v>
      </c>
      <c r="K203" s="53" t="str">
        <f t="shared" si="1464"/>
        <v>N/A</v>
      </c>
      <c r="L203" s="53" t="str">
        <f t="shared" si="1464"/>
        <v>N/A</v>
      </c>
      <c r="M203" s="53" t="str">
        <f t="shared" si="1464"/>
        <v>N/A</v>
      </c>
      <c r="N203" s="53" t="str">
        <f t="shared" si="1464"/>
        <v>N/A</v>
      </c>
      <c r="O203" s="53" t="str">
        <f t="shared" si="1464"/>
        <v>N/A</v>
      </c>
      <c r="P203" s="53" t="str">
        <f t="shared" si="1464"/>
        <v>N/A</v>
      </c>
      <c r="Q203" s="53" t="str">
        <f t="shared" si="1464"/>
        <v>N/A</v>
      </c>
      <c r="R203" s="27"/>
    </row>
    <row r="204" spans="1:18" ht="15.75" x14ac:dyDescent="0.25">
      <c r="A204" s="49" t="s">
        <v>43</v>
      </c>
      <c r="B204" s="54" t="str">
        <f>IF(B$184=0,"N/A",IF(B199=0,1,MIN($B203:$C203)/B203))</f>
        <v>N/A</v>
      </c>
      <c r="C204" s="54" t="str">
        <f>IF(C$184=0,"N/A",IF(C199=0,1,MIN($B203:$C203)/C203))</f>
        <v>N/A</v>
      </c>
      <c r="D204" s="53" t="str">
        <f>IF(($B$184+$C$184)=0,"N/A",IF(D$184=0,"N/A",IF(D$184/($B$184+$C$184)&lt;0.02,"N/A",IF(D199=0,1, MIN($D203:$Q203)/D203))))</f>
        <v>N/A</v>
      </c>
      <c r="E204" s="53" t="str">
        <f t="shared" ref="E204" si="1465">IF(($B$184+$C$184)=0,"N/A",IF(E$184=0,"N/A",IF(E$184/($B$184+$C$184)&lt;0.02,"N/A",IF(E199=0,1, MIN($D203:$Q203)/E203))))</f>
        <v>N/A</v>
      </c>
      <c r="F204" s="53" t="str">
        <f t="shared" ref="F204" si="1466">IF(($B$184+$C$184)=0,"N/A",IF(F$184=0,"N/A",IF(F$184/($B$184+$C$184)&lt;0.02,"N/A",IF(F199=0,1, MIN($D203:$Q203)/F203))))</f>
        <v>N/A</v>
      </c>
      <c r="G204" s="53" t="str">
        <f t="shared" ref="G204" si="1467">IF(($B$184+$C$184)=0,"N/A",IF(G$184=0,"N/A",IF(G$184/($B$184+$C$184)&lt;0.02,"N/A",IF(G199=0,1, MIN($D203:$Q203)/G203))))</f>
        <v>N/A</v>
      </c>
      <c r="H204" s="53" t="str">
        <f t="shared" ref="H204" si="1468">IF(($B$184+$C$184)=0,"N/A",IF(H$184=0,"N/A",IF(H$184/($B$184+$C$184)&lt;0.02,"N/A",IF(H199=0,1, MIN($D203:$Q203)/H203))))</f>
        <v>N/A</v>
      </c>
      <c r="I204" s="53" t="str">
        <f t="shared" ref="I204" si="1469">IF(($B$184+$C$184)=0,"N/A",IF(I$184=0,"N/A",IF(I$184/($B$184+$C$184)&lt;0.02,"N/A",IF(I199=0,1, MIN($D203:$Q203)/I203))))</f>
        <v>N/A</v>
      </c>
      <c r="J204" s="53" t="str">
        <f t="shared" ref="J204" si="1470">IF(($B$184+$C$184)=0,"N/A",IF(J$184=0,"N/A",IF(J$184/($B$184+$C$184)&lt;0.02,"N/A",IF(J199=0,1, MIN($D203:$Q203)/J203))))</f>
        <v>N/A</v>
      </c>
      <c r="K204" s="53" t="str">
        <f t="shared" ref="K204" si="1471">IF(($B$184+$C$184)=0,"N/A",IF(K$184=0,"N/A",IF(K$184/($B$184+$C$184)&lt;0.02,"N/A",IF(K199=0,1, MIN($D203:$Q203)/K203))))</f>
        <v>N/A</v>
      </c>
      <c r="L204" s="53" t="str">
        <f t="shared" ref="L204" si="1472">IF(($B$184+$C$184)=0,"N/A",IF(L$184=0,"N/A",IF(L$184/($B$184+$C$184)&lt;0.02,"N/A",IF(L199=0,1, MIN($D203:$Q203)/L203))))</f>
        <v>N/A</v>
      </c>
      <c r="M204" s="53" t="str">
        <f t="shared" ref="M204" si="1473">IF(($B$184+$C$184)=0,"N/A",IF(M$184=0,"N/A",IF(M$184/($B$184+$C$184)&lt;0.02,"N/A",IF(M199=0,1, MIN($D203:$Q203)/M203))))</f>
        <v>N/A</v>
      </c>
      <c r="N204" s="53" t="str">
        <f t="shared" ref="N204" si="1474">IF(($B$184+$C$184)=0,"N/A",IF(N$184=0,"N/A",IF(N$184/($B$184+$C$184)&lt;0.02,"N/A",IF(N199=0,1, MIN($D203:$Q203)/N203))))</f>
        <v>N/A</v>
      </c>
      <c r="O204" s="53" t="str">
        <f t="shared" ref="O204" si="1475">IF(($B$184+$C$184)=0,"N/A",IF(O$184=0,"N/A",IF(O$184/($B$184+$C$184)&lt;0.02,"N/A",IF(O199=0,1, MIN($D203:$Q203)/O203))))</f>
        <v>N/A</v>
      </c>
      <c r="P204" s="53" t="str">
        <f t="shared" ref="P204" si="1476">IF(($B$184+$C$184)=0,"N/A",IF(P$184=0,"N/A",IF(P$184/($B$184+$C$184)&lt;0.02,"N/A",IF(P199=0,1, MIN($D203:$Q203)/P203))))</f>
        <v>N/A</v>
      </c>
      <c r="Q204" s="53" t="str">
        <f t="shared" ref="Q204" si="1477">IF(($B$184+$C$184)=0,"N/A",IF(Q$184=0,"N/A",IF(Q$184/($B$184+$C$184)&lt;0.02,"N/A",IF(Q199=0,1, MIN($D203:$Q203)/Q203))))</f>
        <v>N/A</v>
      </c>
      <c r="R204" s="27"/>
    </row>
    <row r="205" spans="1:18" ht="15.75" x14ac:dyDescent="0.25">
      <c r="A205" s="49" t="s">
        <v>18</v>
      </c>
      <c r="B205" s="55" t="str">
        <f>IF(B$184=0,"N/A",IF(AND(B202&lt;0.8,B204&lt;0.8),"Yes","No"))</f>
        <v>N/A</v>
      </c>
      <c r="C205" s="55" t="str">
        <f>IF(C$184=0,"N/A",IF(AND(C202&lt;0.8,C204&lt;0.8),"Yes","No"))</f>
        <v>N/A</v>
      </c>
      <c r="D205" s="55" t="str">
        <f>IF(D$184=0,"N/A",IF(D$184/($B$184+$C$184)&lt;0.02,"N/A",IF(AND(D202&lt;0.8,D204&lt;0.8),"Yes","No")))</f>
        <v>N/A</v>
      </c>
      <c r="E205" s="55" t="str">
        <f t="shared" ref="E205" si="1478">IF(E$184=0,"N/A",IF(E$184/($B$184+$C$184)&lt;0.02,"N/A",IF(AND(E202&lt;0.8,E204&lt;0.8),"Yes","No")))</f>
        <v>N/A</v>
      </c>
      <c r="F205" s="55" t="str">
        <f t="shared" ref="F205" si="1479">IF(F$184=0,"N/A",IF(F$184/($B$184+$C$184)&lt;0.02,"N/A",IF(AND(F202&lt;0.8,F204&lt;0.8),"Yes","No")))</f>
        <v>N/A</v>
      </c>
      <c r="G205" s="55" t="str">
        <f t="shared" ref="G205" si="1480">IF(G$184=0,"N/A",IF(G$184/($B$184+$C$184)&lt;0.02,"N/A",IF(AND(G202&lt;0.8,G204&lt;0.8),"Yes","No")))</f>
        <v>N/A</v>
      </c>
      <c r="H205" s="55" t="str">
        <f t="shared" ref="H205" si="1481">IF(H$184=0,"N/A",IF(H$184/($B$184+$C$184)&lt;0.02,"N/A",IF(AND(H202&lt;0.8,H204&lt;0.8),"Yes","No")))</f>
        <v>N/A</v>
      </c>
      <c r="I205" s="55" t="str">
        <f t="shared" ref="I205" si="1482">IF(I$184=0,"N/A",IF(I$184/($B$184+$C$184)&lt;0.02,"N/A",IF(AND(I202&lt;0.8,I204&lt;0.8),"Yes","No")))</f>
        <v>N/A</v>
      </c>
      <c r="J205" s="55" t="str">
        <f t="shared" ref="J205" si="1483">IF(J$184=0,"N/A",IF(J$184/($B$184+$C$184)&lt;0.02,"N/A",IF(AND(J202&lt;0.8,J204&lt;0.8),"Yes","No")))</f>
        <v>N/A</v>
      </c>
      <c r="K205" s="55" t="str">
        <f t="shared" ref="K205" si="1484">IF(K$184=0,"N/A",IF(K$184/($B$184+$C$184)&lt;0.02,"N/A",IF(AND(K202&lt;0.8,K204&lt;0.8),"Yes","No")))</f>
        <v>N/A</v>
      </c>
      <c r="L205" s="55" t="str">
        <f t="shared" ref="L205" si="1485">IF(L$184=0,"N/A",IF(L$184/($B$184+$C$184)&lt;0.02,"N/A",IF(AND(L202&lt;0.8,L204&lt;0.8),"Yes","No")))</f>
        <v>N/A</v>
      </c>
      <c r="M205" s="55" t="str">
        <f t="shared" ref="M205" si="1486">IF(M$184=0,"N/A",IF(M$184/($B$184+$C$184)&lt;0.02,"N/A",IF(AND(M202&lt;0.8,M204&lt;0.8),"Yes","No")))</f>
        <v>N/A</v>
      </c>
      <c r="N205" s="55" t="str">
        <f t="shared" ref="N205" si="1487">IF(N$184=0,"N/A",IF(N$184/($B$184+$C$184)&lt;0.02,"N/A",IF(AND(N202&lt;0.8,N204&lt;0.8),"Yes","No")))</f>
        <v>N/A</v>
      </c>
      <c r="O205" s="55" t="str">
        <f t="shared" ref="O205" si="1488">IF(O$184=0,"N/A",IF(O$184/($B$184+$C$184)&lt;0.02,"N/A",IF(AND(O202&lt;0.8,O204&lt;0.8),"Yes","No")))</f>
        <v>N/A</v>
      </c>
      <c r="P205" s="55" t="str">
        <f t="shared" ref="P205" si="1489">IF(P$184=0,"N/A",IF(P$184/($B$184+$C$184)&lt;0.02,"N/A",IF(AND(P202&lt;0.8,P204&lt;0.8),"Yes","No")))</f>
        <v>N/A</v>
      </c>
      <c r="Q205" s="55" t="str">
        <f t="shared" ref="Q205" si="1490">IF(Q$184=0,"N/A",IF(Q$184/($B$184+$C$184)&lt;0.02,"N/A",IF(AND(Q202&lt;0.8,Q204&lt;0.8),"Yes","No")))</f>
        <v>N/A</v>
      </c>
      <c r="R205" s="27"/>
    </row>
    <row r="206" spans="1:18" ht="15.75" x14ac:dyDescent="0.25">
      <c r="A206" s="68" t="s">
        <v>51</v>
      </c>
      <c r="B206" s="32">
        <f>D206+F206+H206+J206+L206+N206+P206</f>
        <v>0</v>
      </c>
      <c r="C206" s="32">
        <f>E206+G206+I206+K206+M206+O206+Q206</f>
        <v>0</v>
      </c>
      <c r="D206" s="15"/>
      <c r="E206" s="15"/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26" t="s">
        <v>10</v>
      </c>
    </row>
    <row r="207" spans="1:18" ht="15.75" hidden="1" x14ac:dyDescent="0.25">
      <c r="A207" s="37" t="s">
        <v>49</v>
      </c>
      <c r="B207" s="32">
        <f>B$184-B206</f>
        <v>0</v>
      </c>
      <c r="C207" s="32">
        <f t="shared" ref="C207" si="1491">C$184-C206</f>
        <v>0</v>
      </c>
      <c r="D207" s="32">
        <f t="shared" ref="D207" si="1492">D$184-D206</f>
        <v>0</v>
      </c>
      <c r="E207" s="32">
        <f t="shared" ref="E207" si="1493">E$184-E206</f>
        <v>0</v>
      </c>
      <c r="F207" s="32">
        <f t="shared" ref="F207" si="1494">F$184-F206</f>
        <v>0</v>
      </c>
      <c r="G207" s="32">
        <f t="shared" ref="G207" si="1495">G$184-G206</f>
        <v>0</v>
      </c>
      <c r="H207" s="32">
        <f t="shared" ref="H207" si="1496">H$184-H206</f>
        <v>0</v>
      </c>
      <c r="I207" s="32">
        <f t="shared" ref="I207" si="1497">I$184-I206</f>
        <v>0</v>
      </c>
      <c r="J207" s="32">
        <f t="shared" ref="J207" si="1498">J$184-J206</f>
        <v>0</v>
      </c>
      <c r="K207" s="32">
        <f t="shared" ref="K207" si="1499">K$184-K206</f>
        <v>0</v>
      </c>
      <c r="L207" s="32">
        <f t="shared" ref="L207" si="1500">L$184-L206</f>
        <v>0</v>
      </c>
      <c r="M207" s="32">
        <f t="shared" ref="M207" si="1501">M$184-M206</f>
        <v>0</v>
      </c>
      <c r="N207" s="32">
        <f t="shared" ref="N207" si="1502">N$184-N206</f>
        <v>0</v>
      </c>
      <c r="O207" s="32">
        <f t="shared" ref="O207" si="1503">O$184-O206</f>
        <v>0</v>
      </c>
      <c r="P207" s="32">
        <f t="shared" ref="P207" si="1504">P$184-P206</f>
        <v>0</v>
      </c>
      <c r="Q207" s="32">
        <f t="shared" ref="Q207" si="1505">Q$184-Q206</f>
        <v>0</v>
      </c>
      <c r="R207" s="27"/>
    </row>
    <row r="208" spans="1:18" ht="15.75" hidden="1" x14ac:dyDescent="0.25">
      <c r="A208" s="37" t="s">
        <v>50</v>
      </c>
      <c r="B208" s="32">
        <f>IF(B207&lt;&gt;0,B207/B$184,0)</f>
        <v>0</v>
      </c>
      <c r="C208" s="32">
        <f>IF(C207&lt;&gt;0,C207/C$184,0)</f>
        <v>0</v>
      </c>
      <c r="D208" s="53" t="e">
        <f>IF(D$184/($B$184+$C$184)&lt;0.02,"N/A",IF(D207&lt;&gt;0,D207/D$184,0))</f>
        <v>#DIV/0!</v>
      </c>
      <c r="E208" s="53" t="e">
        <f t="shared" ref="E208" si="1506">IF(E$184/($B$184+$C$184)&lt;0.02,"N/A",IF(E207&lt;&gt;0,E207/E$184,0))</f>
        <v>#DIV/0!</v>
      </c>
      <c r="F208" s="53" t="e">
        <f t="shared" ref="F208" si="1507">IF(F$184/($B$184+$C$184)&lt;0.02,"N/A",IF(F207&lt;&gt;0,F207/F$184,0))</f>
        <v>#DIV/0!</v>
      </c>
      <c r="G208" s="53" t="e">
        <f t="shared" ref="G208" si="1508">IF(G$184/($B$184+$C$184)&lt;0.02,"N/A",IF(G207&lt;&gt;0,G207/G$184,0))</f>
        <v>#DIV/0!</v>
      </c>
      <c r="H208" s="53" t="e">
        <f t="shared" ref="H208" si="1509">IF(H$184/($B$184+$C$184)&lt;0.02,"N/A",IF(H207&lt;&gt;0,H207/H$184,0))</f>
        <v>#DIV/0!</v>
      </c>
      <c r="I208" s="53" t="e">
        <f t="shared" ref="I208" si="1510">IF(I$184/($B$184+$C$184)&lt;0.02,"N/A",IF(I207&lt;&gt;0,I207/I$184,0))</f>
        <v>#DIV/0!</v>
      </c>
      <c r="J208" s="53" t="e">
        <f t="shared" ref="J208" si="1511">IF(J$184/($B$184+$C$184)&lt;0.02,"N/A",IF(J207&lt;&gt;0,J207/J$184,0))</f>
        <v>#DIV/0!</v>
      </c>
      <c r="K208" s="53" t="e">
        <f t="shared" ref="K208" si="1512">IF(K$184/($B$184+$C$184)&lt;0.02,"N/A",IF(K207&lt;&gt;0,K207/K$184,0))</f>
        <v>#DIV/0!</v>
      </c>
      <c r="L208" s="53" t="e">
        <f t="shared" ref="L208" si="1513">IF(L$184/($B$184+$C$184)&lt;0.02,"N/A",IF(L207&lt;&gt;0,L207/L$184,0))</f>
        <v>#DIV/0!</v>
      </c>
      <c r="M208" s="53" t="e">
        <f t="shared" ref="M208" si="1514">IF(M$184/($B$184+$C$184)&lt;0.02,"N/A",IF(M207&lt;&gt;0,M207/M$184,0))</f>
        <v>#DIV/0!</v>
      </c>
      <c r="N208" s="53" t="e">
        <f t="shared" ref="N208" si="1515">IF(N$184/($B$184+$C$184)&lt;0.02,"N/A",IF(N207&lt;&gt;0,N207/N$184,0))</f>
        <v>#DIV/0!</v>
      </c>
      <c r="O208" s="53" t="e">
        <f t="shared" ref="O208" si="1516">IF(O$184/($B$184+$C$184)&lt;0.02,"N/A",IF(O207&lt;&gt;0,O207/O$184,0))</f>
        <v>#DIV/0!</v>
      </c>
      <c r="P208" s="53" t="e">
        <f t="shared" ref="P208" si="1517">IF(P$184/($B$184+$C$184)&lt;0.02,"N/A",IF(P207&lt;&gt;0,P207/P$184,0))</f>
        <v>#DIV/0!</v>
      </c>
      <c r="Q208" s="53" t="e">
        <f t="shared" ref="Q208" si="1518">IF(Q$184/($B$184+$C$184)&lt;0.02,"N/A",IF(Q207&lt;&gt;0,Q207/Q$184,0))</f>
        <v>#DIV/0!</v>
      </c>
      <c r="R208" s="27"/>
    </row>
    <row r="209" spans="1:18" ht="15.75" hidden="1" x14ac:dyDescent="0.25">
      <c r="A209" s="37" t="s">
        <v>17</v>
      </c>
      <c r="B209" s="54" t="str">
        <f>IF(B$184=0,"N/A",IF(B208=0,"N/A",B208/MAX($B208:$C208)))</f>
        <v>N/A</v>
      </c>
      <c r="C209" s="54" t="str">
        <f>IF(C$184=0,"N/A",IF(C208=0,"N/A",C208/MAX($B208:$C208)))</f>
        <v>N/A</v>
      </c>
      <c r="D209" s="53" t="str">
        <f>IF(($B207+$C207)=0,"N/A",IF(D$184=0,"N/A",IF(D$184/($B$184+$C$184)&lt;0.02,"N/A",D208/MAX($D208:$Q208))))</f>
        <v>N/A</v>
      </c>
      <c r="E209" s="53" t="str">
        <f t="shared" ref="E209" si="1519">IF(($B207+$C207)=0,"N/A",IF(E$184=0,"N/A",IF(E$184/($B$184+$C$184)&lt;0.02,"N/A",E208/MAX($D208:$Q208))))</f>
        <v>N/A</v>
      </c>
      <c r="F209" s="53" t="str">
        <f t="shared" ref="F209" si="1520">IF(($B207+$C207)=0,"N/A",IF(F$184=0,"N/A",IF(F$184/($B$184+$C$184)&lt;0.02,"N/A",F208/MAX($D208:$Q208))))</f>
        <v>N/A</v>
      </c>
      <c r="G209" s="53" t="str">
        <f t="shared" ref="G209" si="1521">IF(($B207+$C207)=0,"N/A",IF(G$184=0,"N/A",IF(G$184/($B$184+$C$184)&lt;0.02,"N/A",G208/MAX($D208:$Q208))))</f>
        <v>N/A</v>
      </c>
      <c r="H209" s="53" t="str">
        <f t="shared" ref="H209" si="1522">IF(($B207+$C207)=0,"N/A",IF(H$184=0,"N/A",IF(H$184/($B$184+$C$184)&lt;0.02,"N/A",H208/MAX($D208:$Q208))))</f>
        <v>N/A</v>
      </c>
      <c r="I209" s="53" t="str">
        <f t="shared" ref="I209" si="1523">IF(($B207+$C207)=0,"N/A",IF(I$184=0,"N/A",IF(I$184/($B$184+$C$184)&lt;0.02,"N/A",I208/MAX($D208:$Q208))))</f>
        <v>N/A</v>
      </c>
      <c r="J209" s="53" t="str">
        <f t="shared" ref="J209" si="1524">IF(($B207+$C207)=0,"N/A",IF(J$184=0,"N/A",IF(J$184/($B$184+$C$184)&lt;0.02,"N/A",J208/MAX($D208:$Q208))))</f>
        <v>N/A</v>
      </c>
      <c r="K209" s="53" t="str">
        <f t="shared" ref="K209" si="1525">IF(($B207+$C207)=0,"N/A",IF(K$184=0,"N/A",IF(K$184/($B$184+$C$184)&lt;0.02,"N/A",K208/MAX($D208:$Q208))))</f>
        <v>N/A</v>
      </c>
      <c r="L209" s="53" t="str">
        <f t="shared" ref="L209" si="1526">IF(($B207+$C207)=0,"N/A",IF(L$184=0,"N/A",IF(L$184/($B$184+$C$184)&lt;0.02,"N/A",L208/MAX($D208:$Q208))))</f>
        <v>N/A</v>
      </c>
      <c r="M209" s="53" t="str">
        <f t="shared" ref="M209" si="1527">IF(($B207+$C207)=0,"N/A",IF(M$184=0,"N/A",IF(M$184/($B$184+$C$184)&lt;0.02,"N/A",M208/MAX($D208:$Q208))))</f>
        <v>N/A</v>
      </c>
      <c r="N209" s="53" t="str">
        <f t="shared" ref="N209" si="1528">IF(($B207+$C207)=0,"N/A",IF(N$184=0,"N/A",IF(N$184/($B$184+$C$184)&lt;0.02,"N/A",N208/MAX($D208:$Q208))))</f>
        <v>N/A</v>
      </c>
      <c r="O209" s="53" t="str">
        <f t="shared" ref="O209" si="1529">IF(($B207+$C207)=0,"N/A",IF(O$184=0,"N/A",IF(O$184/($B$184+$C$184)&lt;0.02,"N/A",O208/MAX($D208:$Q208))))</f>
        <v>N/A</v>
      </c>
      <c r="P209" s="53" t="str">
        <f t="shared" ref="P209" si="1530">IF(($B207+$C207)=0,"N/A",IF(P$184=0,"N/A",IF(P$184/($B$184+$C$184)&lt;0.02,"N/A",P208/MAX($D208:$Q208))))</f>
        <v>N/A</v>
      </c>
      <c r="Q209" s="53" t="str">
        <f t="shared" ref="Q209" si="1531">IF(($B207+$C207)=0,"N/A",IF(Q$184=0,"N/A",IF(Q$184/($B$184+$C$184)&lt;0.02,"N/A",Q208/MAX($D208:$Q208))))</f>
        <v>N/A</v>
      </c>
      <c r="R209" s="27"/>
    </row>
    <row r="210" spans="1:18" ht="15.75" x14ac:dyDescent="0.25">
      <c r="A210" s="49" t="s">
        <v>52</v>
      </c>
      <c r="B210" s="53" t="str">
        <f>IF(B$184=0,"N/A",IF(B205&lt;&gt;0,B206/B$184,0))</f>
        <v>N/A</v>
      </c>
      <c r="C210" s="53" t="str">
        <f>IF(C$184=0,"N/A",IF(C205&lt;&gt;0,C206/C$184,0))</f>
        <v>N/A</v>
      </c>
      <c r="D210" s="53" t="str">
        <f>IF(D$184=0,"N/A",IF(D$184/($B$184+$C$184)&lt;0.02,"N/A",IF(D206&lt;&gt;0,D206/D$184,0)))</f>
        <v>N/A</v>
      </c>
      <c r="E210" s="53" t="str">
        <f t="shared" ref="E210:Q210" si="1532">IF(E$184=0,"N/A",IF(E$184/($B$184+$C$184)&lt;0.02,"N/A",IF(E206&lt;&gt;0,E206/E$184,0)))</f>
        <v>N/A</v>
      </c>
      <c r="F210" s="53" t="str">
        <f t="shared" si="1532"/>
        <v>N/A</v>
      </c>
      <c r="G210" s="53" t="str">
        <f t="shared" si="1532"/>
        <v>N/A</v>
      </c>
      <c r="H210" s="53" t="str">
        <f t="shared" si="1532"/>
        <v>N/A</v>
      </c>
      <c r="I210" s="53" t="str">
        <f t="shared" si="1532"/>
        <v>N/A</v>
      </c>
      <c r="J210" s="53" t="str">
        <f t="shared" si="1532"/>
        <v>N/A</v>
      </c>
      <c r="K210" s="53" t="str">
        <f t="shared" si="1532"/>
        <v>N/A</v>
      </c>
      <c r="L210" s="53" t="str">
        <f t="shared" si="1532"/>
        <v>N/A</v>
      </c>
      <c r="M210" s="53" t="str">
        <f t="shared" si="1532"/>
        <v>N/A</v>
      </c>
      <c r="N210" s="53" t="str">
        <f t="shared" si="1532"/>
        <v>N/A</v>
      </c>
      <c r="O210" s="53" t="str">
        <f t="shared" si="1532"/>
        <v>N/A</v>
      </c>
      <c r="P210" s="53" t="str">
        <f t="shared" si="1532"/>
        <v>N/A</v>
      </c>
      <c r="Q210" s="53" t="str">
        <f t="shared" si="1532"/>
        <v>N/A</v>
      </c>
      <c r="R210" s="27"/>
    </row>
    <row r="211" spans="1:18" ht="15.75" x14ac:dyDescent="0.25">
      <c r="A211" s="49" t="s">
        <v>43</v>
      </c>
      <c r="B211" s="54" t="str">
        <f>IF(B$184=0,"N/A",IF(B206=0,1,MIN($B210:$C210)/B210))</f>
        <v>N/A</v>
      </c>
      <c r="C211" s="54" t="str">
        <f>IF(C$184=0,"N/A",IF(C206=0,1,MIN($B210:$C210)/C210))</f>
        <v>N/A</v>
      </c>
      <c r="D211" s="53" t="str">
        <f>IF(($B$184+$C$184)=0,"N/A",IF(D$184=0,"N/A",IF(D$184/($B$184+$C$184)&lt;0.02,"N/A",IF(D206=0,1, MIN($D210:$Q210)/D210))))</f>
        <v>N/A</v>
      </c>
      <c r="E211" s="53" t="str">
        <f t="shared" ref="E211" si="1533">IF(($B$184+$C$184)=0,"N/A",IF(E$184=0,"N/A",IF(E$184/($B$184+$C$184)&lt;0.02,"N/A",IF(E206=0,1, MIN($D210:$Q210)/E210))))</f>
        <v>N/A</v>
      </c>
      <c r="F211" s="53" t="str">
        <f t="shared" ref="F211" si="1534">IF(($B$184+$C$184)=0,"N/A",IF(F$184=0,"N/A",IF(F$184/($B$184+$C$184)&lt;0.02,"N/A",IF(F206=0,1, MIN($D210:$Q210)/F210))))</f>
        <v>N/A</v>
      </c>
      <c r="G211" s="53" t="str">
        <f t="shared" ref="G211" si="1535">IF(($B$184+$C$184)=0,"N/A",IF(G$184=0,"N/A",IF(G$184/($B$184+$C$184)&lt;0.02,"N/A",IF(G206=0,1, MIN($D210:$Q210)/G210))))</f>
        <v>N/A</v>
      </c>
      <c r="H211" s="53" t="str">
        <f t="shared" ref="H211" si="1536">IF(($B$184+$C$184)=0,"N/A",IF(H$184=0,"N/A",IF(H$184/($B$184+$C$184)&lt;0.02,"N/A",IF(H206=0,1, MIN($D210:$Q210)/H210))))</f>
        <v>N/A</v>
      </c>
      <c r="I211" s="53" t="str">
        <f t="shared" ref="I211" si="1537">IF(($B$184+$C$184)=0,"N/A",IF(I$184=0,"N/A",IF(I$184/($B$184+$C$184)&lt;0.02,"N/A",IF(I206=0,1, MIN($D210:$Q210)/I210))))</f>
        <v>N/A</v>
      </c>
      <c r="J211" s="53" t="str">
        <f t="shared" ref="J211" si="1538">IF(($B$184+$C$184)=0,"N/A",IF(J$184=0,"N/A",IF(J$184/($B$184+$C$184)&lt;0.02,"N/A",IF(J206=0,1, MIN($D210:$Q210)/J210))))</f>
        <v>N/A</v>
      </c>
      <c r="K211" s="53" t="str">
        <f t="shared" ref="K211" si="1539">IF(($B$184+$C$184)=0,"N/A",IF(K$184=0,"N/A",IF(K$184/($B$184+$C$184)&lt;0.02,"N/A",IF(K206=0,1, MIN($D210:$Q210)/K210))))</f>
        <v>N/A</v>
      </c>
      <c r="L211" s="53" t="str">
        <f t="shared" ref="L211" si="1540">IF(($B$184+$C$184)=0,"N/A",IF(L$184=0,"N/A",IF(L$184/($B$184+$C$184)&lt;0.02,"N/A",IF(L206=0,1, MIN($D210:$Q210)/L210))))</f>
        <v>N/A</v>
      </c>
      <c r="M211" s="53" t="str">
        <f t="shared" ref="M211" si="1541">IF(($B$184+$C$184)=0,"N/A",IF(M$184=0,"N/A",IF(M$184/($B$184+$C$184)&lt;0.02,"N/A",IF(M206=0,1, MIN($D210:$Q210)/M210))))</f>
        <v>N/A</v>
      </c>
      <c r="N211" s="53" t="str">
        <f t="shared" ref="N211" si="1542">IF(($B$184+$C$184)=0,"N/A",IF(N$184=0,"N/A",IF(N$184/($B$184+$C$184)&lt;0.02,"N/A",IF(N206=0,1, MIN($D210:$Q210)/N210))))</f>
        <v>N/A</v>
      </c>
      <c r="O211" s="53" t="str">
        <f t="shared" ref="O211" si="1543">IF(($B$184+$C$184)=0,"N/A",IF(O$184=0,"N/A",IF(O$184/($B$184+$C$184)&lt;0.02,"N/A",IF(O206=0,1, MIN($D210:$Q210)/O210))))</f>
        <v>N/A</v>
      </c>
      <c r="P211" s="53" t="str">
        <f t="shared" ref="P211" si="1544">IF(($B$184+$C$184)=0,"N/A",IF(P$184=0,"N/A",IF(P$184/($B$184+$C$184)&lt;0.02,"N/A",IF(P206=0,1, MIN($D210:$Q210)/P210))))</f>
        <v>N/A</v>
      </c>
      <c r="Q211" s="53" t="str">
        <f t="shared" ref="Q211" si="1545">IF(($B$184+$C$184)=0,"N/A",IF(Q$184=0,"N/A",IF(Q$184/($B$184+$C$184)&lt;0.02,"N/A",IF(Q206=0,1, MIN($D210:$Q210)/Q210))))</f>
        <v>N/A</v>
      </c>
      <c r="R211" s="27"/>
    </row>
    <row r="212" spans="1:18" ht="15.75" x14ac:dyDescent="0.25">
      <c r="A212" s="49" t="s">
        <v>18</v>
      </c>
      <c r="B212" s="55" t="str">
        <f>IF(B$184=0,"N/A",IF(AND(B209&lt;0.8,B211&lt;0.8),"Yes","No"))</f>
        <v>N/A</v>
      </c>
      <c r="C212" s="55" t="str">
        <f>IF(C$184=0,"N/A",IF(AND(C209&lt;0.8,C211&lt;0.8),"Yes","No"))</f>
        <v>N/A</v>
      </c>
      <c r="D212" s="55" t="str">
        <f>IF(D$184=0,"N/A",IF(D$184/($B$184+$C$184)&lt;0.02,"N/A",IF(AND(D209&lt;0.8,D211&lt;0.8),"Yes","No")))</f>
        <v>N/A</v>
      </c>
      <c r="E212" s="55" t="str">
        <f t="shared" ref="E212" si="1546">IF(E$184=0,"N/A",IF(E$184/($B$184+$C$184)&lt;0.02,"N/A",IF(AND(E209&lt;0.8,E211&lt;0.8),"Yes","No")))</f>
        <v>N/A</v>
      </c>
      <c r="F212" s="55" t="str">
        <f t="shared" ref="F212" si="1547">IF(F$184=0,"N/A",IF(F$184/($B$184+$C$184)&lt;0.02,"N/A",IF(AND(F209&lt;0.8,F211&lt;0.8),"Yes","No")))</f>
        <v>N/A</v>
      </c>
      <c r="G212" s="55" t="str">
        <f t="shared" ref="G212" si="1548">IF(G$184=0,"N/A",IF(G$184/($B$184+$C$184)&lt;0.02,"N/A",IF(AND(G209&lt;0.8,G211&lt;0.8),"Yes","No")))</f>
        <v>N/A</v>
      </c>
      <c r="H212" s="55" t="str">
        <f t="shared" ref="H212" si="1549">IF(H$184=0,"N/A",IF(H$184/($B$184+$C$184)&lt;0.02,"N/A",IF(AND(H209&lt;0.8,H211&lt;0.8),"Yes","No")))</f>
        <v>N/A</v>
      </c>
      <c r="I212" s="55" t="str">
        <f t="shared" ref="I212" si="1550">IF(I$184=0,"N/A",IF(I$184/($B$184+$C$184)&lt;0.02,"N/A",IF(AND(I209&lt;0.8,I211&lt;0.8),"Yes","No")))</f>
        <v>N/A</v>
      </c>
      <c r="J212" s="55" t="str">
        <f t="shared" ref="J212" si="1551">IF(J$184=0,"N/A",IF(J$184/($B$184+$C$184)&lt;0.02,"N/A",IF(AND(J209&lt;0.8,J211&lt;0.8),"Yes","No")))</f>
        <v>N/A</v>
      </c>
      <c r="K212" s="55" t="str">
        <f t="shared" ref="K212" si="1552">IF(K$184=0,"N/A",IF(K$184/($B$184+$C$184)&lt;0.02,"N/A",IF(AND(K209&lt;0.8,K211&lt;0.8),"Yes","No")))</f>
        <v>N/A</v>
      </c>
      <c r="L212" s="55" t="str">
        <f t="shared" ref="L212" si="1553">IF(L$184=0,"N/A",IF(L$184/($B$184+$C$184)&lt;0.02,"N/A",IF(AND(L209&lt;0.8,L211&lt;0.8),"Yes","No")))</f>
        <v>N/A</v>
      </c>
      <c r="M212" s="55" t="str">
        <f t="shared" ref="M212" si="1554">IF(M$184=0,"N/A",IF(M$184/($B$184+$C$184)&lt;0.02,"N/A",IF(AND(M209&lt;0.8,M211&lt;0.8),"Yes","No")))</f>
        <v>N/A</v>
      </c>
      <c r="N212" s="55" t="str">
        <f t="shared" ref="N212" si="1555">IF(N$184=0,"N/A",IF(N$184/($B$184+$C$184)&lt;0.02,"N/A",IF(AND(N209&lt;0.8,N211&lt;0.8),"Yes","No")))</f>
        <v>N/A</v>
      </c>
      <c r="O212" s="55" t="str">
        <f t="shared" ref="O212" si="1556">IF(O$184=0,"N/A",IF(O$184/($B$184+$C$184)&lt;0.02,"N/A",IF(AND(O209&lt;0.8,O211&lt;0.8),"Yes","No")))</f>
        <v>N/A</v>
      </c>
      <c r="P212" s="55" t="str">
        <f t="shared" ref="P212" si="1557">IF(P$184=0,"N/A",IF(P$184/($B$184+$C$184)&lt;0.02,"N/A",IF(AND(P209&lt;0.8,P211&lt;0.8),"Yes","No")))</f>
        <v>N/A</v>
      </c>
      <c r="Q212" s="55" t="str">
        <f t="shared" ref="Q212" si="1558">IF(Q$184=0,"N/A",IF(Q$184/($B$184+$C$184)&lt;0.02,"N/A",IF(AND(Q209&lt;0.8,Q211&lt;0.8),"Yes","No")))</f>
        <v>N/A</v>
      </c>
      <c r="R212" s="27"/>
    </row>
    <row r="213" spans="1:18" ht="15.75" x14ac:dyDescent="0.25">
      <c r="A213" s="68" t="s">
        <v>51</v>
      </c>
      <c r="B213" s="32">
        <f>D213+F213+H213+J213+L213+N213+P213</f>
        <v>0</v>
      </c>
      <c r="C213" s="32">
        <f>E213+G213+I213+K213+M213+O213+Q213</f>
        <v>0</v>
      </c>
      <c r="D213" s="15"/>
      <c r="E213" s="15"/>
      <c r="F213" s="15"/>
      <c r="G213" s="15"/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26" t="s">
        <v>10</v>
      </c>
    </row>
    <row r="214" spans="1:18" ht="15.75" hidden="1" x14ac:dyDescent="0.25">
      <c r="A214" s="37" t="s">
        <v>49</v>
      </c>
      <c r="B214" s="32">
        <f>B$184-B213</f>
        <v>0</v>
      </c>
      <c r="C214" s="32">
        <f t="shared" ref="C214" si="1559">C$184-C213</f>
        <v>0</v>
      </c>
      <c r="D214" s="32">
        <f t="shared" ref="D214" si="1560">D$184-D213</f>
        <v>0</v>
      </c>
      <c r="E214" s="32">
        <f t="shared" ref="E214" si="1561">E$184-E213</f>
        <v>0</v>
      </c>
      <c r="F214" s="32">
        <f t="shared" ref="F214" si="1562">F$184-F213</f>
        <v>0</v>
      </c>
      <c r="G214" s="32">
        <f t="shared" ref="G214" si="1563">G$184-G213</f>
        <v>0</v>
      </c>
      <c r="H214" s="32">
        <f t="shared" ref="H214" si="1564">H$184-H213</f>
        <v>0</v>
      </c>
      <c r="I214" s="32">
        <f t="shared" ref="I214" si="1565">I$184-I213</f>
        <v>0</v>
      </c>
      <c r="J214" s="32">
        <f t="shared" ref="J214" si="1566">J$184-J213</f>
        <v>0</v>
      </c>
      <c r="K214" s="32">
        <f t="shared" ref="K214" si="1567">K$184-K213</f>
        <v>0</v>
      </c>
      <c r="L214" s="32">
        <f t="shared" ref="L214" si="1568">L$184-L213</f>
        <v>0</v>
      </c>
      <c r="M214" s="32">
        <f t="shared" ref="M214" si="1569">M$184-M213</f>
        <v>0</v>
      </c>
      <c r="N214" s="32">
        <f t="shared" ref="N214" si="1570">N$184-N213</f>
        <v>0</v>
      </c>
      <c r="O214" s="32">
        <f t="shared" ref="O214" si="1571">O$184-O213</f>
        <v>0</v>
      </c>
      <c r="P214" s="32">
        <f t="shared" ref="P214" si="1572">P$184-P213</f>
        <v>0</v>
      </c>
      <c r="Q214" s="32">
        <f t="shared" ref="Q214" si="1573">Q$184-Q213</f>
        <v>0</v>
      </c>
      <c r="R214" s="27"/>
    </row>
    <row r="215" spans="1:18" ht="15.75" hidden="1" x14ac:dyDescent="0.25">
      <c r="A215" s="37" t="s">
        <v>50</v>
      </c>
      <c r="B215" s="32">
        <f>IF(B214&lt;&gt;0,B214/B$184,0)</f>
        <v>0</v>
      </c>
      <c r="C215" s="32">
        <f>IF(C214&lt;&gt;0,C214/C$184,0)</f>
        <v>0</v>
      </c>
      <c r="D215" s="53" t="e">
        <f>IF(D$184/($B$184+$C$184)&lt;0.02,"N/A",IF(D214&lt;&gt;0,D214/D$184,0))</f>
        <v>#DIV/0!</v>
      </c>
      <c r="E215" s="53" t="e">
        <f t="shared" ref="E215" si="1574">IF(E$184/($B$184+$C$184)&lt;0.02,"N/A",IF(E214&lt;&gt;0,E214/E$184,0))</f>
        <v>#DIV/0!</v>
      </c>
      <c r="F215" s="53" t="e">
        <f t="shared" ref="F215" si="1575">IF(F$184/($B$184+$C$184)&lt;0.02,"N/A",IF(F214&lt;&gt;0,F214/F$184,0))</f>
        <v>#DIV/0!</v>
      </c>
      <c r="G215" s="53" t="e">
        <f t="shared" ref="G215" si="1576">IF(G$184/($B$184+$C$184)&lt;0.02,"N/A",IF(G214&lt;&gt;0,G214/G$184,0))</f>
        <v>#DIV/0!</v>
      </c>
      <c r="H215" s="53" t="e">
        <f t="shared" ref="H215" si="1577">IF(H$184/($B$184+$C$184)&lt;0.02,"N/A",IF(H214&lt;&gt;0,H214/H$184,0))</f>
        <v>#DIV/0!</v>
      </c>
      <c r="I215" s="53" t="e">
        <f t="shared" ref="I215" si="1578">IF(I$184/($B$184+$C$184)&lt;0.02,"N/A",IF(I214&lt;&gt;0,I214/I$184,0))</f>
        <v>#DIV/0!</v>
      </c>
      <c r="J215" s="53" t="e">
        <f t="shared" ref="J215" si="1579">IF(J$184/($B$184+$C$184)&lt;0.02,"N/A",IF(J214&lt;&gt;0,J214/J$184,0))</f>
        <v>#DIV/0!</v>
      </c>
      <c r="K215" s="53" t="e">
        <f t="shared" ref="K215" si="1580">IF(K$184/($B$184+$C$184)&lt;0.02,"N/A",IF(K214&lt;&gt;0,K214/K$184,0))</f>
        <v>#DIV/0!</v>
      </c>
      <c r="L215" s="53" t="e">
        <f t="shared" ref="L215" si="1581">IF(L$184/($B$184+$C$184)&lt;0.02,"N/A",IF(L214&lt;&gt;0,L214/L$184,0))</f>
        <v>#DIV/0!</v>
      </c>
      <c r="M215" s="53" t="e">
        <f t="shared" ref="M215" si="1582">IF(M$184/($B$184+$C$184)&lt;0.02,"N/A",IF(M214&lt;&gt;0,M214/M$184,0))</f>
        <v>#DIV/0!</v>
      </c>
      <c r="N215" s="53" t="e">
        <f t="shared" ref="N215" si="1583">IF(N$184/($B$184+$C$184)&lt;0.02,"N/A",IF(N214&lt;&gt;0,N214/N$184,0))</f>
        <v>#DIV/0!</v>
      </c>
      <c r="O215" s="53" t="e">
        <f t="shared" ref="O215" si="1584">IF(O$184/($B$184+$C$184)&lt;0.02,"N/A",IF(O214&lt;&gt;0,O214/O$184,0))</f>
        <v>#DIV/0!</v>
      </c>
      <c r="P215" s="53" t="e">
        <f t="shared" ref="P215" si="1585">IF(P$184/($B$184+$C$184)&lt;0.02,"N/A",IF(P214&lt;&gt;0,P214/P$184,0))</f>
        <v>#DIV/0!</v>
      </c>
      <c r="Q215" s="53" t="e">
        <f t="shared" ref="Q215" si="1586">IF(Q$184/($B$184+$C$184)&lt;0.02,"N/A",IF(Q214&lt;&gt;0,Q214/Q$184,0))</f>
        <v>#DIV/0!</v>
      </c>
      <c r="R215" s="27"/>
    </row>
    <row r="216" spans="1:18" ht="15.75" hidden="1" x14ac:dyDescent="0.25">
      <c r="A216" s="37" t="s">
        <v>17</v>
      </c>
      <c r="B216" s="54" t="str">
        <f>IF(B$184=0,"N/A",IF(B215=0,"N/A",B215/MAX($B215:$C215)))</f>
        <v>N/A</v>
      </c>
      <c r="C216" s="54" t="str">
        <f>IF(C$184=0,"N/A",IF(C215=0,"N/A",C215/MAX($B215:$C215)))</f>
        <v>N/A</v>
      </c>
      <c r="D216" s="53" t="str">
        <f>IF(($B214+$C214)=0,"N/A",IF(D$184=0,"N/A",IF(D$184/($B$184+$C$184)&lt;0.02,"N/A",D215/MAX($D215:$Q215))))</f>
        <v>N/A</v>
      </c>
      <c r="E216" s="53" t="str">
        <f t="shared" ref="E216" si="1587">IF(($B214+$C214)=0,"N/A",IF(E$184=0,"N/A",IF(E$184/($B$184+$C$184)&lt;0.02,"N/A",E215/MAX($D215:$Q215))))</f>
        <v>N/A</v>
      </c>
      <c r="F216" s="53" t="str">
        <f t="shared" ref="F216" si="1588">IF(($B214+$C214)=0,"N/A",IF(F$184=0,"N/A",IF(F$184/($B$184+$C$184)&lt;0.02,"N/A",F215/MAX($D215:$Q215))))</f>
        <v>N/A</v>
      </c>
      <c r="G216" s="53" t="str">
        <f t="shared" ref="G216" si="1589">IF(($B214+$C214)=0,"N/A",IF(G$184=0,"N/A",IF(G$184/($B$184+$C$184)&lt;0.02,"N/A",G215/MAX($D215:$Q215))))</f>
        <v>N/A</v>
      </c>
      <c r="H216" s="53" t="str">
        <f t="shared" ref="H216" si="1590">IF(($B214+$C214)=0,"N/A",IF(H$184=0,"N/A",IF(H$184/($B$184+$C$184)&lt;0.02,"N/A",H215/MAX($D215:$Q215))))</f>
        <v>N/A</v>
      </c>
      <c r="I216" s="53" t="str">
        <f t="shared" ref="I216" si="1591">IF(($B214+$C214)=0,"N/A",IF(I$184=0,"N/A",IF(I$184/($B$184+$C$184)&lt;0.02,"N/A",I215/MAX($D215:$Q215))))</f>
        <v>N/A</v>
      </c>
      <c r="J216" s="53" t="str">
        <f t="shared" ref="J216" si="1592">IF(($B214+$C214)=0,"N/A",IF(J$184=0,"N/A",IF(J$184/($B$184+$C$184)&lt;0.02,"N/A",J215/MAX($D215:$Q215))))</f>
        <v>N/A</v>
      </c>
      <c r="K216" s="53" t="str">
        <f t="shared" ref="K216" si="1593">IF(($B214+$C214)=0,"N/A",IF(K$184=0,"N/A",IF(K$184/($B$184+$C$184)&lt;0.02,"N/A",K215/MAX($D215:$Q215))))</f>
        <v>N/A</v>
      </c>
      <c r="L216" s="53" t="str">
        <f t="shared" ref="L216" si="1594">IF(($B214+$C214)=0,"N/A",IF(L$184=0,"N/A",IF(L$184/($B$184+$C$184)&lt;0.02,"N/A",L215/MAX($D215:$Q215))))</f>
        <v>N/A</v>
      </c>
      <c r="M216" s="53" t="str">
        <f t="shared" ref="M216" si="1595">IF(($B214+$C214)=0,"N/A",IF(M$184=0,"N/A",IF(M$184/($B$184+$C$184)&lt;0.02,"N/A",M215/MAX($D215:$Q215))))</f>
        <v>N/A</v>
      </c>
      <c r="N216" s="53" t="str">
        <f t="shared" ref="N216" si="1596">IF(($B214+$C214)=0,"N/A",IF(N$184=0,"N/A",IF(N$184/($B$184+$C$184)&lt;0.02,"N/A",N215/MAX($D215:$Q215))))</f>
        <v>N/A</v>
      </c>
      <c r="O216" s="53" t="str">
        <f t="shared" ref="O216" si="1597">IF(($B214+$C214)=0,"N/A",IF(O$184=0,"N/A",IF(O$184/($B$184+$C$184)&lt;0.02,"N/A",O215/MAX($D215:$Q215))))</f>
        <v>N/A</v>
      </c>
      <c r="P216" s="53" t="str">
        <f t="shared" ref="P216" si="1598">IF(($B214+$C214)=0,"N/A",IF(P$184=0,"N/A",IF(P$184/($B$184+$C$184)&lt;0.02,"N/A",P215/MAX($D215:$Q215))))</f>
        <v>N/A</v>
      </c>
      <c r="Q216" s="53" t="str">
        <f t="shared" ref="Q216" si="1599">IF(($B214+$C214)=0,"N/A",IF(Q$184=0,"N/A",IF(Q$184/($B$184+$C$184)&lt;0.02,"N/A",Q215/MAX($D215:$Q215))))</f>
        <v>N/A</v>
      </c>
      <c r="R216" s="27"/>
    </row>
    <row r="217" spans="1:18" ht="15.75" x14ac:dyDescent="0.25">
      <c r="A217" s="49" t="s">
        <v>52</v>
      </c>
      <c r="B217" s="53" t="str">
        <f>IF(B$184=0,"N/A",IF(B212&lt;&gt;0,B213/B$184,0))</f>
        <v>N/A</v>
      </c>
      <c r="C217" s="53" t="str">
        <f>IF(C$184=0,"N/A",IF(C212&lt;&gt;0,C213/C$184,0))</f>
        <v>N/A</v>
      </c>
      <c r="D217" s="53" t="str">
        <f>IF(D$184=0,"N/A",IF(D$184/($B$184+$C$184)&lt;0.02,"N/A",IF(D213&lt;&gt;0,D213/D$184,0)))</f>
        <v>N/A</v>
      </c>
      <c r="E217" s="53" t="str">
        <f t="shared" ref="E217:Q217" si="1600">IF(E$184=0,"N/A",IF(E$184/($B$184+$C$184)&lt;0.02,"N/A",IF(E213&lt;&gt;0,E213/E$184,0)))</f>
        <v>N/A</v>
      </c>
      <c r="F217" s="53" t="str">
        <f t="shared" si="1600"/>
        <v>N/A</v>
      </c>
      <c r="G217" s="53" t="str">
        <f t="shared" si="1600"/>
        <v>N/A</v>
      </c>
      <c r="H217" s="53" t="str">
        <f t="shared" si="1600"/>
        <v>N/A</v>
      </c>
      <c r="I217" s="53" t="str">
        <f t="shared" si="1600"/>
        <v>N/A</v>
      </c>
      <c r="J217" s="53" t="str">
        <f t="shared" si="1600"/>
        <v>N/A</v>
      </c>
      <c r="K217" s="53" t="str">
        <f t="shared" si="1600"/>
        <v>N/A</v>
      </c>
      <c r="L217" s="53" t="str">
        <f t="shared" si="1600"/>
        <v>N/A</v>
      </c>
      <c r="M217" s="53" t="str">
        <f t="shared" si="1600"/>
        <v>N/A</v>
      </c>
      <c r="N217" s="53" t="str">
        <f t="shared" si="1600"/>
        <v>N/A</v>
      </c>
      <c r="O217" s="53" t="str">
        <f t="shared" si="1600"/>
        <v>N/A</v>
      </c>
      <c r="P217" s="53" t="str">
        <f t="shared" si="1600"/>
        <v>N/A</v>
      </c>
      <c r="Q217" s="53" t="str">
        <f t="shared" si="1600"/>
        <v>N/A</v>
      </c>
      <c r="R217" s="27"/>
    </row>
    <row r="218" spans="1:18" ht="15.75" x14ac:dyDescent="0.25">
      <c r="A218" s="49" t="s">
        <v>43</v>
      </c>
      <c r="B218" s="54" t="str">
        <f>IF(B$184=0,"N/A",IF(B213=0,1,MIN($B217:$C217)/B217))</f>
        <v>N/A</v>
      </c>
      <c r="C218" s="54" t="str">
        <f>IF(C$184=0,"N/A",IF(C213=0,1,MIN($B217:$C217)/C217))</f>
        <v>N/A</v>
      </c>
      <c r="D218" s="53" t="str">
        <f>IF(($B$184+$C$184)=0,"N/A",IF(D$184=0,"N/A",IF(D$184/($B$184+$C$184)&lt;0.02,"N/A",IF(D213=0,1, MIN($D217:$Q217)/D217))))</f>
        <v>N/A</v>
      </c>
      <c r="E218" s="53" t="str">
        <f t="shared" ref="E218" si="1601">IF(($B$184+$C$184)=0,"N/A",IF(E$184=0,"N/A",IF(E$184/($B$184+$C$184)&lt;0.02,"N/A",IF(E213=0,1, MIN($D217:$Q217)/E217))))</f>
        <v>N/A</v>
      </c>
      <c r="F218" s="53" t="str">
        <f t="shared" ref="F218" si="1602">IF(($B$184+$C$184)=0,"N/A",IF(F$184=0,"N/A",IF(F$184/($B$184+$C$184)&lt;0.02,"N/A",IF(F213=0,1, MIN($D217:$Q217)/F217))))</f>
        <v>N/A</v>
      </c>
      <c r="G218" s="53" t="str">
        <f t="shared" ref="G218" si="1603">IF(($B$184+$C$184)=0,"N/A",IF(G$184=0,"N/A",IF(G$184/($B$184+$C$184)&lt;0.02,"N/A",IF(G213=0,1, MIN($D217:$Q217)/G217))))</f>
        <v>N/A</v>
      </c>
      <c r="H218" s="53" t="str">
        <f t="shared" ref="H218" si="1604">IF(($B$184+$C$184)=0,"N/A",IF(H$184=0,"N/A",IF(H$184/($B$184+$C$184)&lt;0.02,"N/A",IF(H213=0,1, MIN($D217:$Q217)/H217))))</f>
        <v>N/A</v>
      </c>
      <c r="I218" s="53" t="str">
        <f t="shared" ref="I218" si="1605">IF(($B$184+$C$184)=0,"N/A",IF(I$184=0,"N/A",IF(I$184/($B$184+$C$184)&lt;0.02,"N/A",IF(I213=0,1, MIN($D217:$Q217)/I217))))</f>
        <v>N/A</v>
      </c>
      <c r="J218" s="53" t="str">
        <f t="shared" ref="J218" si="1606">IF(($B$184+$C$184)=0,"N/A",IF(J$184=0,"N/A",IF(J$184/($B$184+$C$184)&lt;0.02,"N/A",IF(J213=0,1, MIN($D217:$Q217)/J217))))</f>
        <v>N/A</v>
      </c>
      <c r="K218" s="53" t="str">
        <f t="shared" ref="K218" si="1607">IF(($B$184+$C$184)=0,"N/A",IF(K$184=0,"N/A",IF(K$184/($B$184+$C$184)&lt;0.02,"N/A",IF(K213=0,1, MIN($D217:$Q217)/K217))))</f>
        <v>N/A</v>
      </c>
      <c r="L218" s="53" t="str">
        <f t="shared" ref="L218" si="1608">IF(($B$184+$C$184)=0,"N/A",IF(L$184=0,"N/A",IF(L$184/($B$184+$C$184)&lt;0.02,"N/A",IF(L213=0,1, MIN($D217:$Q217)/L217))))</f>
        <v>N/A</v>
      </c>
      <c r="M218" s="53" t="str">
        <f t="shared" ref="M218" si="1609">IF(($B$184+$C$184)=0,"N/A",IF(M$184=0,"N/A",IF(M$184/($B$184+$C$184)&lt;0.02,"N/A",IF(M213=0,1, MIN($D217:$Q217)/M217))))</f>
        <v>N/A</v>
      </c>
      <c r="N218" s="53" t="str">
        <f t="shared" ref="N218" si="1610">IF(($B$184+$C$184)=0,"N/A",IF(N$184=0,"N/A",IF(N$184/($B$184+$C$184)&lt;0.02,"N/A",IF(N213=0,1, MIN($D217:$Q217)/N217))))</f>
        <v>N/A</v>
      </c>
      <c r="O218" s="53" t="str">
        <f t="shared" ref="O218" si="1611">IF(($B$184+$C$184)=0,"N/A",IF(O$184=0,"N/A",IF(O$184/($B$184+$C$184)&lt;0.02,"N/A",IF(O213=0,1, MIN($D217:$Q217)/O217))))</f>
        <v>N/A</v>
      </c>
      <c r="P218" s="53" t="str">
        <f t="shared" ref="P218" si="1612">IF(($B$184+$C$184)=0,"N/A",IF(P$184=0,"N/A",IF(P$184/($B$184+$C$184)&lt;0.02,"N/A",IF(P213=0,1, MIN($D217:$Q217)/P217))))</f>
        <v>N/A</v>
      </c>
      <c r="Q218" s="53" t="str">
        <f t="shared" ref="Q218" si="1613">IF(($B$184+$C$184)=0,"N/A",IF(Q$184=0,"N/A",IF(Q$184/($B$184+$C$184)&lt;0.02,"N/A",IF(Q213=0,1, MIN($D217:$Q217)/Q217))))</f>
        <v>N/A</v>
      </c>
      <c r="R218" s="27"/>
    </row>
    <row r="219" spans="1:18" ht="15.75" x14ac:dyDescent="0.25">
      <c r="A219" s="49" t="s">
        <v>18</v>
      </c>
      <c r="B219" s="55" t="str">
        <f>IF(B$184=0,"N/A",IF(AND(B216&lt;0.8,B218&lt;0.8),"Yes","No"))</f>
        <v>N/A</v>
      </c>
      <c r="C219" s="55" t="str">
        <f>IF(C$184=0,"N/A",IF(AND(C216&lt;0.8,C218&lt;0.8),"Yes","No"))</f>
        <v>N/A</v>
      </c>
      <c r="D219" s="55" t="str">
        <f>IF(D$184=0,"N/A",IF(D$184/($B$184+$C$184)&lt;0.02,"N/A",IF(AND(D216&lt;0.8,D218&lt;0.8),"Yes","No")))</f>
        <v>N/A</v>
      </c>
      <c r="E219" s="55" t="str">
        <f t="shared" ref="E219" si="1614">IF(E$184=0,"N/A",IF(E$184/($B$184+$C$184)&lt;0.02,"N/A",IF(AND(E216&lt;0.8,E218&lt;0.8),"Yes","No")))</f>
        <v>N/A</v>
      </c>
      <c r="F219" s="55" t="str">
        <f t="shared" ref="F219" si="1615">IF(F$184=0,"N/A",IF(F$184/($B$184+$C$184)&lt;0.02,"N/A",IF(AND(F216&lt;0.8,F218&lt;0.8),"Yes","No")))</f>
        <v>N/A</v>
      </c>
      <c r="G219" s="55" t="str">
        <f t="shared" ref="G219" si="1616">IF(G$184=0,"N/A",IF(G$184/($B$184+$C$184)&lt;0.02,"N/A",IF(AND(G216&lt;0.8,G218&lt;0.8),"Yes","No")))</f>
        <v>N/A</v>
      </c>
      <c r="H219" s="55" t="str">
        <f t="shared" ref="H219" si="1617">IF(H$184=0,"N/A",IF(H$184/($B$184+$C$184)&lt;0.02,"N/A",IF(AND(H216&lt;0.8,H218&lt;0.8),"Yes","No")))</f>
        <v>N/A</v>
      </c>
      <c r="I219" s="55" t="str">
        <f t="shared" ref="I219" si="1618">IF(I$184=0,"N/A",IF(I$184/($B$184+$C$184)&lt;0.02,"N/A",IF(AND(I216&lt;0.8,I218&lt;0.8),"Yes","No")))</f>
        <v>N/A</v>
      </c>
      <c r="J219" s="55" t="str">
        <f t="shared" ref="J219" si="1619">IF(J$184=0,"N/A",IF(J$184/($B$184+$C$184)&lt;0.02,"N/A",IF(AND(J216&lt;0.8,J218&lt;0.8),"Yes","No")))</f>
        <v>N/A</v>
      </c>
      <c r="K219" s="55" t="str">
        <f t="shared" ref="K219" si="1620">IF(K$184=0,"N/A",IF(K$184/($B$184+$C$184)&lt;0.02,"N/A",IF(AND(K216&lt;0.8,K218&lt;0.8),"Yes","No")))</f>
        <v>N/A</v>
      </c>
      <c r="L219" s="55" t="str">
        <f t="shared" ref="L219" si="1621">IF(L$184=0,"N/A",IF(L$184/($B$184+$C$184)&lt;0.02,"N/A",IF(AND(L216&lt;0.8,L218&lt;0.8),"Yes","No")))</f>
        <v>N/A</v>
      </c>
      <c r="M219" s="55" t="str">
        <f t="shared" ref="M219" si="1622">IF(M$184=0,"N/A",IF(M$184/($B$184+$C$184)&lt;0.02,"N/A",IF(AND(M216&lt;0.8,M218&lt;0.8),"Yes","No")))</f>
        <v>N/A</v>
      </c>
      <c r="N219" s="55" t="str">
        <f t="shared" ref="N219" si="1623">IF(N$184=0,"N/A",IF(N$184/($B$184+$C$184)&lt;0.02,"N/A",IF(AND(N216&lt;0.8,N218&lt;0.8),"Yes","No")))</f>
        <v>N/A</v>
      </c>
      <c r="O219" s="55" t="str">
        <f t="shared" ref="O219" si="1624">IF(O$184=0,"N/A",IF(O$184/($B$184+$C$184)&lt;0.02,"N/A",IF(AND(O216&lt;0.8,O218&lt;0.8),"Yes","No")))</f>
        <v>N/A</v>
      </c>
      <c r="P219" s="55" t="str">
        <f t="shared" ref="P219" si="1625">IF(P$184=0,"N/A",IF(P$184/($B$184+$C$184)&lt;0.02,"N/A",IF(AND(P216&lt;0.8,P218&lt;0.8),"Yes","No")))</f>
        <v>N/A</v>
      </c>
      <c r="Q219" s="55" t="str">
        <f t="shared" ref="Q219" si="1626">IF(Q$184=0,"N/A",IF(Q$184/($B$184+$C$184)&lt;0.02,"N/A",IF(AND(Q216&lt;0.8,Q218&lt;0.8),"Yes","No")))</f>
        <v>N/A</v>
      </c>
      <c r="R219" s="27"/>
    </row>
    <row r="220" spans="1:18" ht="15.75" x14ac:dyDescent="0.25">
      <c r="A220" s="68" t="s">
        <v>51</v>
      </c>
      <c r="B220" s="32">
        <f>D220+F220+H220+J220+L220+N220+P220</f>
        <v>0</v>
      </c>
      <c r="C220" s="32">
        <f>E220+G220+I220+K220+M220+O220+Q220</f>
        <v>0</v>
      </c>
      <c r="D220" s="15"/>
      <c r="E220" s="15"/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26" t="s">
        <v>10</v>
      </c>
    </row>
    <row r="221" spans="1:18" ht="15.75" hidden="1" x14ac:dyDescent="0.25">
      <c r="A221" s="37" t="s">
        <v>49</v>
      </c>
      <c r="B221" s="32">
        <f>B$184-B220</f>
        <v>0</v>
      </c>
      <c r="C221" s="32">
        <f t="shared" ref="C221" si="1627">C$184-C220</f>
        <v>0</v>
      </c>
      <c r="D221" s="32">
        <f t="shared" ref="D221" si="1628">D$184-D220</f>
        <v>0</v>
      </c>
      <c r="E221" s="32">
        <f t="shared" ref="E221" si="1629">E$184-E220</f>
        <v>0</v>
      </c>
      <c r="F221" s="32">
        <f t="shared" ref="F221" si="1630">F$184-F220</f>
        <v>0</v>
      </c>
      <c r="G221" s="32">
        <f t="shared" ref="G221" si="1631">G$184-G220</f>
        <v>0</v>
      </c>
      <c r="H221" s="32">
        <f t="shared" ref="H221" si="1632">H$184-H220</f>
        <v>0</v>
      </c>
      <c r="I221" s="32">
        <f t="shared" ref="I221" si="1633">I$184-I220</f>
        <v>0</v>
      </c>
      <c r="J221" s="32">
        <f t="shared" ref="J221" si="1634">J$184-J220</f>
        <v>0</v>
      </c>
      <c r="K221" s="32">
        <f t="shared" ref="K221" si="1635">K$184-K220</f>
        <v>0</v>
      </c>
      <c r="L221" s="32">
        <f t="shared" ref="L221" si="1636">L$184-L220</f>
        <v>0</v>
      </c>
      <c r="M221" s="32">
        <f t="shared" ref="M221" si="1637">M$184-M220</f>
        <v>0</v>
      </c>
      <c r="N221" s="32">
        <f t="shared" ref="N221" si="1638">N$184-N220</f>
        <v>0</v>
      </c>
      <c r="O221" s="32">
        <f t="shared" ref="O221" si="1639">O$184-O220</f>
        <v>0</v>
      </c>
      <c r="P221" s="32">
        <f t="shared" ref="P221" si="1640">P$184-P220</f>
        <v>0</v>
      </c>
      <c r="Q221" s="32">
        <f t="shared" ref="Q221" si="1641">Q$184-Q220</f>
        <v>0</v>
      </c>
      <c r="R221" s="27"/>
    </row>
    <row r="222" spans="1:18" ht="15.75" hidden="1" x14ac:dyDescent="0.25">
      <c r="A222" s="37" t="s">
        <v>50</v>
      </c>
      <c r="B222" s="32">
        <f>IF(B221&lt;&gt;0,B221/B$184,0)</f>
        <v>0</v>
      </c>
      <c r="C222" s="32">
        <f>IF(C221&lt;&gt;0,C221/C$184,0)</f>
        <v>0</v>
      </c>
      <c r="D222" s="53" t="e">
        <f>IF(D$184/($B$184+$C$184)&lt;0.02,"N/A",IF(D221&lt;&gt;0,D221/D$184,0))</f>
        <v>#DIV/0!</v>
      </c>
      <c r="E222" s="53" t="e">
        <f t="shared" ref="E222" si="1642">IF(E$184/($B$184+$C$184)&lt;0.02,"N/A",IF(E221&lt;&gt;0,E221/E$184,0))</f>
        <v>#DIV/0!</v>
      </c>
      <c r="F222" s="53" t="e">
        <f t="shared" ref="F222" si="1643">IF(F$184/($B$184+$C$184)&lt;0.02,"N/A",IF(F221&lt;&gt;0,F221/F$184,0))</f>
        <v>#DIV/0!</v>
      </c>
      <c r="G222" s="53" t="e">
        <f t="shared" ref="G222" si="1644">IF(G$184/($B$184+$C$184)&lt;0.02,"N/A",IF(G221&lt;&gt;0,G221/G$184,0))</f>
        <v>#DIV/0!</v>
      </c>
      <c r="H222" s="53" t="e">
        <f t="shared" ref="H222" si="1645">IF(H$184/($B$184+$C$184)&lt;0.02,"N/A",IF(H221&lt;&gt;0,H221/H$184,0))</f>
        <v>#DIV/0!</v>
      </c>
      <c r="I222" s="53" t="e">
        <f t="shared" ref="I222" si="1646">IF(I$184/($B$184+$C$184)&lt;0.02,"N/A",IF(I221&lt;&gt;0,I221/I$184,0))</f>
        <v>#DIV/0!</v>
      </c>
      <c r="J222" s="53" t="e">
        <f t="shared" ref="J222" si="1647">IF(J$184/($B$184+$C$184)&lt;0.02,"N/A",IF(J221&lt;&gt;0,J221/J$184,0))</f>
        <v>#DIV/0!</v>
      </c>
      <c r="K222" s="53" t="e">
        <f t="shared" ref="K222" si="1648">IF(K$184/($B$184+$C$184)&lt;0.02,"N/A",IF(K221&lt;&gt;0,K221/K$184,0))</f>
        <v>#DIV/0!</v>
      </c>
      <c r="L222" s="53" t="e">
        <f t="shared" ref="L222" si="1649">IF(L$184/($B$184+$C$184)&lt;0.02,"N/A",IF(L221&lt;&gt;0,L221/L$184,0))</f>
        <v>#DIV/0!</v>
      </c>
      <c r="M222" s="53" t="e">
        <f t="shared" ref="M222" si="1650">IF(M$184/($B$184+$C$184)&lt;0.02,"N/A",IF(M221&lt;&gt;0,M221/M$184,0))</f>
        <v>#DIV/0!</v>
      </c>
      <c r="N222" s="53" t="e">
        <f t="shared" ref="N222" si="1651">IF(N$184/($B$184+$C$184)&lt;0.02,"N/A",IF(N221&lt;&gt;0,N221/N$184,0))</f>
        <v>#DIV/0!</v>
      </c>
      <c r="O222" s="53" t="e">
        <f t="shared" ref="O222" si="1652">IF(O$184/($B$184+$C$184)&lt;0.02,"N/A",IF(O221&lt;&gt;0,O221/O$184,0))</f>
        <v>#DIV/0!</v>
      </c>
      <c r="P222" s="53" t="e">
        <f t="shared" ref="P222" si="1653">IF(P$184/($B$184+$C$184)&lt;0.02,"N/A",IF(P221&lt;&gt;0,P221/P$184,0))</f>
        <v>#DIV/0!</v>
      </c>
      <c r="Q222" s="53" t="e">
        <f t="shared" ref="Q222" si="1654">IF(Q$184/($B$184+$C$184)&lt;0.02,"N/A",IF(Q221&lt;&gt;0,Q221/Q$184,0))</f>
        <v>#DIV/0!</v>
      </c>
      <c r="R222" s="27"/>
    </row>
    <row r="223" spans="1:18" ht="15.75" hidden="1" x14ac:dyDescent="0.25">
      <c r="A223" s="37" t="s">
        <v>17</v>
      </c>
      <c r="B223" s="54" t="str">
        <f>IF(B$184=0,"N/A",IF(B222=0,"N/A",B222/MAX($B222:$C222)))</f>
        <v>N/A</v>
      </c>
      <c r="C223" s="54" t="str">
        <f>IF(C$184=0,"N/A",IF(C222=0,"N/A",C222/MAX($B222:$C222)))</f>
        <v>N/A</v>
      </c>
      <c r="D223" s="53" t="str">
        <f>IF(($B221+$C221)=0,"N/A",IF(D$184=0,"N/A",IF(D$184/($B$184+$C$184)&lt;0.02,"N/A",D222/MAX($D222:$Q222))))</f>
        <v>N/A</v>
      </c>
      <c r="E223" s="53" t="str">
        <f t="shared" ref="E223" si="1655">IF(($B221+$C221)=0,"N/A",IF(E$184=0,"N/A",IF(E$184/($B$184+$C$184)&lt;0.02,"N/A",E222/MAX($D222:$Q222))))</f>
        <v>N/A</v>
      </c>
      <c r="F223" s="53" t="str">
        <f t="shared" ref="F223" si="1656">IF(($B221+$C221)=0,"N/A",IF(F$184=0,"N/A",IF(F$184/($B$184+$C$184)&lt;0.02,"N/A",F222/MAX($D222:$Q222))))</f>
        <v>N/A</v>
      </c>
      <c r="G223" s="53" t="str">
        <f t="shared" ref="G223" si="1657">IF(($B221+$C221)=0,"N/A",IF(G$184=0,"N/A",IF(G$184/($B$184+$C$184)&lt;0.02,"N/A",G222/MAX($D222:$Q222))))</f>
        <v>N/A</v>
      </c>
      <c r="H223" s="53" t="str">
        <f t="shared" ref="H223" si="1658">IF(($B221+$C221)=0,"N/A",IF(H$184=0,"N/A",IF(H$184/($B$184+$C$184)&lt;0.02,"N/A",H222/MAX($D222:$Q222))))</f>
        <v>N/A</v>
      </c>
      <c r="I223" s="53" t="str">
        <f t="shared" ref="I223" si="1659">IF(($B221+$C221)=0,"N/A",IF(I$184=0,"N/A",IF(I$184/($B$184+$C$184)&lt;0.02,"N/A",I222/MAX($D222:$Q222))))</f>
        <v>N/A</v>
      </c>
      <c r="J223" s="53" t="str">
        <f t="shared" ref="J223" si="1660">IF(($B221+$C221)=0,"N/A",IF(J$184=0,"N/A",IF(J$184/($B$184+$C$184)&lt;0.02,"N/A",J222/MAX($D222:$Q222))))</f>
        <v>N/A</v>
      </c>
      <c r="K223" s="53" t="str">
        <f t="shared" ref="K223" si="1661">IF(($B221+$C221)=0,"N/A",IF(K$184=0,"N/A",IF(K$184/($B$184+$C$184)&lt;0.02,"N/A",K222/MAX($D222:$Q222))))</f>
        <v>N/A</v>
      </c>
      <c r="L223" s="53" t="str">
        <f t="shared" ref="L223" si="1662">IF(($B221+$C221)=0,"N/A",IF(L$184=0,"N/A",IF(L$184/($B$184+$C$184)&lt;0.02,"N/A",L222/MAX($D222:$Q222))))</f>
        <v>N/A</v>
      </c>
      <c r="M223" s="53" t="str">
        <f t="shared" ref="M223" si="1663">IF(($B221+$C221)=0,"N/A",IF(M$184=0,"N/A",IF(M$184/($B$184+$C$184)&lt;0.02,"N/A",M222/MAX($D222:$Q222))))</f>
        <v>N/A</v>
      </c>
      <c r="N223" s="53" t="str">
        <f t="shared" ref="N223" si="1664">IF(($B221+$C221)=0,"N/A",IF(N$184=0,"N/A",IF(N$184/($B$184+$C$184)&lt;0.02,"N/A",N222/MAX($D222:$Q222))))</f>
        <v>N/A</v>
      </c>
      <c r="O223" s="53" t="str">
        <f t="shared" ref="O223" si="1665">IF(($B221+$C221)=0,"N/A",IF(O$184=0,"N/A",IF(O$184/($B$184+$C$184)&lt;0.02,"N/A",O222/MAX($D222:$Q222))))</f>
        <v>N/A</v>
      </c>
      <c r="P223" s="53" t="str">
        <f t="shared" ref="P223" si="1666">IF(($B221+$C221)=0,"N/A",IF(P$184=0,"N/A",IF(P$184/($B$184+$C$184)&lt;0.02,"N/A",P222/MAX($D222:$Q222))))</f>
        <v>N/A</v>
      </c>
      <c r="Q223" s="53" t="str">
        <f t="shared" ref="Q223" si="1667">IF(($B221+$C221)=0,"N/A",IF(Q$184=0,"N/A",IF(Q$184/($B$184+$C$184)&lt;0.02,"N/A",Q222/MAX($D222:$Q222))))</f>
        <v>N/A</v>
      </c>
      <c r="R223" s="27"/>
    </row>
    <row r="224" spans="1:18" ht="15.75" x14ac:dyDescent="0.25">
      <c r="A224" s="49" t="s">
        <v>52</v>
      </c>
      <c r="B224" s="53" t="str">
        <f>IF(B$184=0,"N/A",IF(B219&lt;&gt;0,B220/B$184,0))</f>
        <v>N/A</v>
      </c>
      <c r="C224" s="53" t="str">
        <f>IF(C$184=0,"N/A",IF(C219&lt;&gt;0,C220/C$184,0))</f>
        <v>N/A</v>
      </c>
      <c r="D224" s="53" t="str">
        <f>IF(D$184=0,"N/A",IF(D$184/($B$184+$C$184)&lt;0.02,"N/A",IF(D220&lt;&gt;0,D220/D$184,0)))</f>
        <v>N/A</v>
      </c>
      <c r="E224" s="53" t="str">
        <f t="shared" ref="E224:Q224" si="1668">IF(E$184=0,"N/A",IF(E$184/($B$184+$C$184)&lt;0.02,"N/A",IF(E220&lt;&gt;0,E220/E$184,0)))</f>
        <v>N/A</v>
      </c>
      <c r="F224" s="53" t="str">
        <f t="shared" si="1668"/>
        <v>N/A</v>
      </c>
      <c r="G224" s="53" t="str">
        <f t="shared" si="1668"/>
        <v>N/A</v>
      </c>
      <c r="H224" s="53" t="str">
        <f t="shared" si="1668"/>
        <v>N/A</v>
      </c>
      <c r="I224" s="53" t="str">
        <f t="shared" si="1668"/>
        <v>N/A</v>
      </c>
      <c r="J224" s="53" t="str">
        <f t="shared" si="1668"/>
        <v>N/A</v>
      </c>
      <c r="K224" s="53" t="str">
        <f t="shared" si="1668"/>
        <v>N/A</v>
      </c>
      <c r="L224" s="53" t="str">
        <f t="shared" si="1668"/>
        <v>N/A</v>
      </c>
      <c r="M224" s="53" t="str">
        <f t="shared" si="1668"/>
        <v>N/A</v>
      </c>
      <c r="N224" s="53" t="str">
        <f t="shared" si="1668"/>
        <v>N/A</v>
      </c>
      <c r="O224" s="53" t="str">
        <f t="shared" si="1668"/>
        <v>N/A</v>
      </c>
      <c r="P224" s="53" t="str">
        <f t="shared" si="1668"/>
        <v>N/A</v>
      </c>
      <c r="Q224" s="53" t="str">
        <f t="shared" si="1668"/>
        <v>N/A</v>
      </c>
      <c r="R224" s="27"/>
    </row>
    <row r="225" spans="1:18" ht="15.75" x14ac:dyDescent="0.25">
      <c r="A225" s="49" t="s">
        <v>43</v>
      </c>
      <c r="B225" s="54" t="str">
        <f>IF(B$184=0,"N/A",IF(B220=0,1,MIN($B224:$C224)/B224))</f>
        <v>N/A</v>
      </c>
      <c r="C225" s="54" t="str">
        <f>IF(C$184=0,"N/A",IF(C220=0,1,MIN($B224:$C224)/C224))</f>
        <v>N/A</v>
      </c>
      <c r="D225" s="53" t="str">
        <f>IF(($B$184+$C$184)=0,"N/A",IF(D$184=0,"N/A",IF(D$184/($B$184+$C$184)&lt;0.02,"N/A",IF(D220=0,1, MIN($D224:$Q224)/D224))))</f>
        <v>N/A</v>
      </c>
      <c r="E225" s="53" t="str">
        <f t="shared" ref="E225" si="1669">IF(($B$184+$C$184)=0,"N/A",IF(E$184=0,"N/A",IF(E$184/($B$184+$C$184)&lt;0.02,"N/A",IF(E220=0,1, MIN($D224:$Q224)/E224))))</f>
        <v>N/A</v>
      </c>
      <c r="F225" s="53" t="str">
        <f t="shared" ref="F225" si="1670">IF(($B$184+$C$184)=0,"N/A",IF(F$184=0,"N/A",IF(F$184/($B$184+$C$184)&lt;0.02,"N/A",IF(F220=0,1, MIN($D224:$Q224)/F224))))</f>
        <v>N/A</v>
      </c>
      <c r="G225" s="53" t="str">
        <f t="shared" ref="G225" si="1671">IF(($B$184+$C$184)=0,"N/A",IF(G$184=0,"N/A",IF(G$184/($B$184+$C$184)&lt;0.02,"N/A",IF(G220=0,1, MIN($D224:$Q224)/G224))))</f>
        <v>N/A</v>
      </c>
      <c r="H225" s="53" t="str">
        <f t="shared" ref="H225" si="1672">IF(($B$184+$C$184)=0,"N/A",IF(H$184=0,"N/A",IF(H$184/($B$184+$C$184)&lt;0.02,"N/A",IF(H220=0,1, MIN($D224:$Q224)/H224))))</f>
        <v>N/A</v>
      </c>
      <c r="I225" s="53" t="str">
        <f t="shared" ref="I225" si="1673">IF(($B$184+$C$184)=0,"N/A",IF(I$184=0,"N/A",IF(I$184/($B$184+$C$184)&lt;0.02,"N/A",IF(I220=0,1, MIN($D224:$Q224)/I224))))</f>
        <v>N/A</v>
      </c>
      <c r="J225" s="53" t="str">
        <f t="shared" ref="J225" si="1674">IF(($B$184+$C$184)=0,"N/A",IF(J$184=0,"N/A",IF(J$184/($B$184+$C$184)&lt;0.02,"N/A",IF(J220=0,1, MIN($D224:$Q224)/J224))))</f>
        <v>N/A</v>
      </c>
      <c r="K225" s="53" t="str">
        <f t="shared" ref="K225" si="1675">IF(($B$184+$C$184)=0,"N/A",IF(K$184=0,"N/A",IF(K$184/($B$184+$C$184)&lt;0.02,"N/A",IF(K220=0,1, MIN($D224:$Q224)/K224))))</f>
        <v>N/A</v>
      </c>
      <c r="L225" s="53" t="str">
        <f t="shared" ref="L225" si="1676">IF(($B$184+$C$184)=0,"N/A",IF(L$184=0,"N/A",IF(L$184/($B$184+$C$184)&lt;0.02,"N/A",IF(L220=0,1, MIN($D224:$Q224)/L224))))</f>
        <v>N/A</v>
      </c>
      <c r="M225" s="53" t="str">
        <f t="shared" ref="M225" si="1677">IF(($B$184+$C$184)=0,"N/A",IF(M$184=0,"N/A",IF(M$184/($B$184+$C$184)&lt;0.02,"N/A",IF(M220=0,1, MIN($D224:$Q224)/M224))))</f>
        <v>N/A</v>
      </c>
      <c r="N225" s="53" t="str">
        <f t="shared" ref="N225" si="1678">IF(($B$184+$C$184)=0,"N/A",IF(N$184=0,"N/A",IF(N$184/($B$184+$C$184)&lt;0.02,"N/A",IF(N220=0,1, MIN($D224:$Q224)/N224))))</f>
        <v>N/A</v>
      </c>
      <c r="O225" s="53" t="str">
        <f t="shared" ref="O225" si="1679">IF(($B$184+$C$184)=0,"N/A",IF(O$184=0,"N/A",IF(O$184/($B$184+$C$184)&lt;0.02,"N/A",IF(O220=0,1, MIN($D224:$Q224)/O224))))</f>
        <v>N/A</v>
      </c>
      <c r="P225" s="53" t="str">
        <f t="shared" ref="P225" si="1680">IF(($B$184+$C$184)=0,"N/A",IF(P$184=0,"N/A",IF(P$184/($B$184+$C$184)&lt;0.02,"N/A",IF(P220=0,1, MIN($D224:$Q224)/P224))))</f>
        <v>N/A</v>
      </c>
      <c r="Q225" s="53" t="str">
        <f t="shared" ref="Q225" si="1681">IF(($B$184+$C$184)=0,"N/A",IF(Q$184=0,"N/A",IF(Q$184/($B$184+$C$184)&lt;0.02,"N/A",IF(Q220=0,1, MIN($D224:$Q224)/Q224))))</f>
        <v>N/A</v>
      </c>
      <c r="R225" s="27"/>
    </row>
    <row r="226" spans="1:18" ht="15.75" x14ac:dyDescent="0.25">
      <c r="A226" s="49" t="s">
        <v>18</v>
      </c>
      <c r="B226" s="55" t="str">
        <f>IF(B$184=0,"N/A",IF(AND(B223&lt;0.8,B225&lt;0.8),"Yes","No"))</f>
        <v>N/A</v>
      </c>
      <c r="C226" s="55" t="str">
        <f>IF(C$184=0,"N/A",IF(AND(C223&lt;0.8,C225&lt;0.8),"Yes","No"))</f>
        <v>N/A</v>
      </c>
      <c r="D226" s="55" t="str">
        <f>IF(D$184=0,"N/A",IF(D$184/($B$184+$C$184)&lt;0.02,"N/A",IF(AND(D223&lt;0.8,D225&lt;0.8),"Yes","No")))</f>
        <v>N/A</v>
      </c>
      <c r="E226" s="55" t="str">
        <f t="shared" ref="E226" si="1682">IF(E$184=0,"N/A",IF(E$184/($B$184+$C$184)&lt;0.02,"N/A",IF(AND(E223&lt;0.8,E225&lt;0.8),"Yes","No")))</f>
        <v>N/A</v>
      </c>
      <c r="F226" s="55" t="str">
        <f t="shared" ref="F226" si="1683">IF(F$184=0,"N/A",IF(F$184/($B$184+$C$184)&lt;0.02,"N/A",IF(AND(F223&lt;0.8,F225&lt;0.8),"Yes","No")))</f>
        <v>N/A</v>
      </c>
      <c r="G226" s="55" t="str">
        <f t="shared" ref="G226" si="1684">IF(G$184=0,"N/A",IF(G$184/($B$184+$C$184)&lt;0.02,"N/A",IF(AND(G223&lt;0.8,G225&lt;0.8),"Yes","No")))</f>
        <v>N/A</v>
      </c>
      <c r="H226" s="55" t="str">
        <f t="shared" ref="H226" si="1685">IF(H$184=0,"N/A",IF(H$184/($B$184+$C$184)&lt;0.02,"N/A",IF(AND(H223&lt;0.8,H225&lt;0.8),"Yes","No")))</f>
        <v>N/A</v>
      </c>
      <c r="I226" s="55" t="str">
        <f t="shared" ref="I226" si="1686">IF(I$184=0,"N/A",IF(I$184/($B$184+$C$184)&lt;0.02,"N/A",IF(AND(I223&lt;0.8,I225&lt;0.8),"Yes","No")))</f>
        <v>N/A</v>
      </c>
      <c r="J226" s="55" t="str">
        <f t="shared" ref="J226" si="1687">IF(J$184=0,"N/A",IF(J$184/($B$184+$C$184)&lt;0.02,"N/A",IF(AND(J223&lt;0.8,J225&lt;0.8),"Yes","No")))</f>
        <v>N/A</v>
      </c>
      <c r="K226" s="55" t="str">
        <f t="shared" ref="K226" si="1688">IF(K$184=0,"N/A",IF(K$184/($B$184+$C$184)&lt;0.02,"N/A",IF(AND(K223&lt;0.8,K225&lt;0.8),"Yes","No")))</f>
        <v>N/A</v>
      </c>
      <c r="L226" s="55" t="str">
        <f t="shared" ref="L226" si="1689">IF(L$184=0,"N/A",IF(L$184/($B$184+$C$184)&lt;0.02,"N/A",IF(AND(L223&lt;0.8,L225&lt;0.8),"Yes","No")))</f>
        <v>N/A</v>
      </c>
      <c r="M226" s="55" t="str">
        <f t="shared" ref="M226" si="1690">IF(M$184=0,"N/A",IF(M$184/($B$184+$C$184)&lt;0.02,"N/A",IF(AND(M223&lt;0.8,M225&lt;0.8),"Yes","No")))</f>
        <v>N/A</v>
      </c>
      <c r="N226" s="55" t="str">
        <f t="shared" ref="N226" si="1691">IF(N$184=0,"N/A",IF(N$184/($B$184+$C$184)&lt;0.02,"N/A",IF(AND(N223&lt;0.8,N225&lt;0.8),"Yes","No")))</f>
        <v>N/A</v>
      </c>
      <c r="O226" s="55" t="str">
        <f t="shared" ref="O226" si="1692">IF(O$184=0,"N/A",IF(O$184/($B$184+$C$184)&lt;0.02,"N/A",IF(AND(O223&lt;0.8,O225&lt;0.8),"Yes","No")))</f>
        <v>N/A</v>
      </c>
      <c r="P226" s="55" t="str">
        <f t="shared" ref="P226" si="1693">IF(P$184=0,"N/A",IF(P$184/($B$184+$C$184)&lt;0.02,"N/A",IF(AND(P223&lt;0.8,P225&lt;0.8),"Yes","No")))</f>
        <v>N/A</v>
      </c>
      <c r="Q226" s="55" t="str">
        <f t="shared" ref="Q226" si="1694">IF(Q$184=0,"N/A",IF(Q$184/($B$184+$C$184)&lt;0.02,"N/A",IF(AND(Q223&lt;0.8,Q225&lt;0.8),"Yes","No")))</f>
        <v>N/A</v>
      </c>
      <c r="R226" s="27"/>
    </row>
    <row r="227" spans="1:18" ht="15" x14ac:dyDescent="0.2">
      <c r="A227" s="12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7"/>
      <c r="R227" s="1"/>
    </row>
    <row r="228" spans="1:18" ht="15.75" x14ac:dyDescent="0.25">
      <c r="A228" s="47" t="s">
        <v>27</v>
      </c>
      <c r="B228" s="9"/>
      <c r="C228" s="9"/>
      <c r="D228" s="9"/>
      <c r="E228" s="41"/>
      <c r="F228" s="41"/>
      <c r="G228" s="41"/>
      <c r="H228" s="41"/>
      <c r="I228" s="41"/>
      <c r="J228" s="41"/>
      <c r="K228" s="42"/>
      <c r="L228" s="41"/>
      <c r="M228" s="41"/>
      <c r="N228" s="41"/>
      <c r="O228" s="41"/>
      <c r="P228" s="41"/>
      <c r="Q228" s="41"/>
      <c r="R228" s="1"/>
    </row>
    <row r="229" spans="1:18" ht="15.75" x14ac:dyDescent="0.25">
      <c r="A229" s="37" t="s">
        <v>8</v>
      </c>
      <c r="B229" s="32">
        <f>D229+F229+H229+J229+L229+N229+P229</f>
        <v>0</v>
      </c>
      <c r="C229" s="32">
        <f>E229+G229+I229+K229+M229+O229+Q229</f>
        <v>0</v>
      </c>
      <c r="D229" s="15"/>
      <c r="E229" s="15"/>
      <c r="F229" s="15"/>
      <c r="G229" s="15"/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26" t="s">
        <v>10</v>
      </c>
    </row>
    <row r="230" spans="1:18" ht="15.75" x14ac:dyDescent="0.25">
      <c r="A230" s="67" t="s">
        <v>51</v>
      </c>
      <c r="B230" s="32">
        <f>D230+F230+H230+J230+L230+N230+P230</f>
        <v>0</v>
      </c>
      <c r="C230" s="32">
        <f>E230+G230+I230+K230+M230+O230+Q230</f>
        <v>0</v>
      </c>
      <c r="D230" s="15"/>
      <c r="E230" s="15"/>
      <c r="F230" s="15">
        <v>0</v>
      </c>
      <c r="G230" s="15"/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15">
        <v>0</v>
      </c>
      <c r="Q230" s="15">
        <v>0</v>
      </c>
      <c r="R230" s="26" t="s">
        <v>10</v>
      </c>
    </row>
    <row r="231" spans="1:18" ht="15.75" hidden="1" x14ac:dyDescent="0.25">
      <c r="A231" s="37" t="s">
        <v>49</v>
      </c>
      <c r="B231" s="32">
        <f>B$229-B230</f>
        <v>0</v>
      </c>
      <c r="C231" s="32">
        <f t="shared" ref="C231:Q231" si="1695">C$229-C230</f>
        <v>0</v>
      </c>
      <c r="D231" s="32">
        <f t="shared" si="1695"/>
        <v>0</v>
      </c>
      <c r="E231" s="32">
        <f t="shared" si="1695"/>
        <v>0</v>
      </c>
      <c r="F231" s="32">
        <f t="shared" si="1695"/>
        <v>0</v>
      </c>
      <c r="G231" s="32">
        <f t="shared" si="1695"/>
        <v>0</v>
      </c>
      <c r="H231" s="32">
        <f t="shared" si="1695"/>
        <v>0</v>
      </c>
      <c r="I231" s="32">
        <f t="shared" si="1695"/>
        <v>0</v>
      </c>
      <c r="J231" s="32">
        <f t="shared" si="1695"/>
        <v>0</v>
      </c>
      <c r="K231" s="32">
        <f t="shared" si="1695"/>
        <v>0</v>
      </c>
      <c r="L231" s="32">
        <f t="shared" si="1695"/>
        <v>0</v>
      </c>
      <c r="M231" s="32">
        <f t="shared" si="1695"/>
        <v>0</v>
      </c>
      <c r="N231" s="32">
        <f t="shared" si="1695"/>
        <v>0</v>
      </c>
      <c r="O231" s="32">
        <f t="shared" si="1695"/>
        <v>0</v>
      </c>
      <c r="P231" s="32">
        <f t="shared" si="1695"/>
        <v>0</v>
      </c>
      <c r="Q231" s="32">
        <f t="shared" si="1695"/>
        <v>0</v>
      </c>
      <c r="R231" s="26"/>
    </row>
    <row r="232" spans="1:18" ht="15.75" hidden="1" x14ac:dyDescent="0.25">
      <c r="A232" s="37" t="s">
        <v>50</v>
      </c>
      <c r="B232" s="32">
        <f>IF(B231&lt;&gt;0,B231/B$229,0)</f>
        <v>0</v>
      </c>
      <c r="C232" s="32">
        <f>IF(C231&lt;&gt;0,C231/C$229,0)</f>
        <v>0</v>
      </c>
      <c r="D232" s="53" t="e">
        <f>IF(D$229/($B$229+$C$229)&lt;0.02,"N/A",IF(D231&lt;&gt;0,D231/D$229,0))</f>
        <v>#DIV/0!</v>
      </c>
      <c r="E232" s="53" t="e">
        <f t="shared" ref="E232:Q232" si="1696">IF(E$229/($B$229+$C$229)&lt;0.02,"N/A",IF(E231&lt;&gt;0,E231/E$229,0))</f>
        <v>#DIV/0!</v>
      </c>
      <c r="F232" s="53" t="e">
        <f t="shared" si="1696"/>
        <v>#DIV/0!</v>
      </c>
      <c r="G232" s="53" t="e">
        <f t="shared" si="1696"/>
        <v>#DIV/0!</v>
      </c>
      <c r="H232" s="53" t="e">
        <f t="shared" si="1696"/>
        <v>#DIV/0!</v>
      </c>
      <c r="I232" s="53" t="e">
        <f t="shared" si="1696"/>
        <v>#DIV/0!</v>
      </c>
      <c r="J232" s="53" t="e">
        <f t="shared" si="1696"/>
        <v>#DIV/0!</v>
      </c>
      <c r="K232" s="53" t="e">
        <f t="shared" si="1696"/>
        <v>#DIV/0!</v>
      </c>
      <c r="L232" s="53" t="e">
        <f t="shared" si="1696"/>
        <v>#DIV/0!</v>
      </c>
      <c r="M232" s="53" t="e">
        <f t="shared" si="1696"/>
        <v>#DIV/0!</v>
      </c>
      <c r="N232" s="53" t="e">
        <f t="shared" si="1696"/>
        <v>#DIV/0!</v>
      </c>
      <c r="O232" s="53" t="e">
        <f t="shared" si="1696"/>
        <v>#DIV/0!</v>
      </c>
      <c r="P232" s="53" t="e">
        <f t="shared" si="1696"/>
        <v>#DIV/0!</v>
      </c>
      <c r="Q232" s="53" t="e">
        <f t="shared" si="1696"/>
        <v>#DIV/0!</v>
      </c>
      <c r="R232" s="26"/>
    </row>
    <row r="233" spans="1:18" ht="15.75" hidden="1" x14ac:dyDescent="0.25">
      <c r="A233" s="37" t="s">
        <v>17</v>
      </c>
      <c r="B233" s="54" t="str">
        <f>IF(B$229=0,"N/A",IF(B232=0,"N/A",B232/MAX($B232:$C232)))</f>
        <v>N/A</v>
      </c>
      <c r="C233" s="54" t="str">
        <f>IF(C$229=0,"N/A",IF(C232=0,"N/A",C232/MAX($B232:$C232)))</f>
        <v>N/A</v>
      </c>
      <c r="D233" s="53" t="str">
        <f>IF(($B231+$C231)=0,"N/A",IF(D$229=0,"N/A",IF(D$229/($B$229+$C$229)&lt;0.02,"N/A",D232/MAX($D232:$Q232))))</f>
        <v>N/A</v>
      </c>
      <c r="E233" s="53" t="str">
        <f t="shared" ref="E233:Q233" si="1697">IF(($B231+$C231)=0,"N/A",IF(E$229=0,"N/A",IF(E$229/($B$229+$C$229)&lt;0.02,"N/A",E232/MAX($D232:$Q232))))</f>
        <v>N/A</v>
      </c>
      <c r="F233" s="53" t="str">
        <f t="shared" si="1697"/>
        <v>N/A</v>
      </c>
      <c r="G233" s="53" t="str">
        <f t="shared" si="1697"/>
        <v>N/A</v>
      </c>
      <c r="H233" s="53" t="str">
        <f t="shared" si="1697"/>
        <v>N/A</v>
      </c>
      <c r="I233" s="53" t="str">
        <f t="shared" si="1697"/>
        <v>N/A</v>
      </c>
      <c r="J233" s="53" t="str">
        <f t="shared" si="1697"/>
        <v>N/A</v>
      </c>
      <c r="K233" s="53" t="str">
        <f t="shared" si="1697"/>
        <v>N/A</v>
      </c>
      <c r="L233" s="53" t="str">
        <f t="shared" si="1697"/>
        <v>N/A</v>
      </c>
      <c r="M233" s="53" t="str">
        <f t="shared" si="1697"/>
        <v>N/A</v>
      </c>
      <c r="N233" s="53" t="str">
        <f t="shared" si="1697"/>
        <v>N/A</v>
      </c>
      <c r="O233" s="53" t="str">
        <f t="shared" si="1697"/>
        <v>N/A</v>
      </c>
      <c r="P233" s="53" t="str">
        <f t="shared" si="1697"/>
        <v>N/A</v>
      </c>
      <c r="Q233" s="53" t="str">
        <f t="shared" si="1697"/>
        <v>N/A</v>
      </c>
      <c r="R233" s="26"/>
    </row>
    <row r="234" spans="1:18" ht="15" x14ac:dyDescent="0.2">
      <c r="A234" s="49" t="s">
        <v>52</v>
      </c>
      <c r="B234" s="53" t="str">
        <f>IF(B$229=0,"N/A",IF(B229&lt;&gt;0,B230/B$229,0))</f>
        <v>N/A</v>
      </c>
      <c r="C234" s="53" t="str">
        <f>IF(C$229=0,"N/A",IF(C229&lt;&gt;0,C230/C$229,0))</f>
        <v>N/A</v>
      </c>
      <c r="D234" s="53" t="str">
        <f>IF(D$229=0,"N/A",IF(D$229/($B$229+$C$229)&lt;0.02,"N/A",IF(D230&lt;&gt;0,D230/D$229,0)))</f>
        <v>N/A</v>
      </c>
      <c r="E234" s="53" t="str">
        <f t="shared" ref="E234:Q234" si="1698">IF(E$229=0,"N/A",IF(E$229/($B$229+$C$229)&lt;0.02,"N/A",IF(E230&lt;&gt;0,E230/E$229,0)))</f>
        <v>N/A</v>
      </c>
      <c r="F234" s="53" t="str">
        <f t="shared" si="1698"/>
        <v>N/A</v>
      </c>
      <c r="G234" s="53" t="str">
        <f t="shared" si="1698"/>
        <v>N/A</v>
      </c>
      <c r="H234" s="53" t="str">
        <f t="shared" si="1698"/>
        <v>N/A</v>
      </c>
      <c r="I234" s="53" t="str">
        <f t="shared" si="1698"/>
        <v>N/A</v>
      </c>
      <c r="J234" s="53" t="str">
        <f t="shared" si="1698"/>
        <v>N/A</v>
      </c>
      <c r="K234" s="53" t="str">
        <f t="shared" si="1698"/>
        <v>N/A</v>
      </c>
      <c r="L234" s="53" t="str">
        <f t="shared" si="1698"/>
        <v>N/A</v>
      </c>
      <c r="M234" s="53" t="str">
        <f t="shared" si="1698"/>
        <v>N/A</v>
      </c>
      <c r="N234" s="53" t="str">
        <f t="shared" si="1698"/>
        <v>N/A</v>
      </c>
      <c r="O234" s="53" t="str">
        <f t="shared" si="1698"/>
        <v>N/A</v>
      </c>
      <c r="P234" s="53" t="str">
        <f t="shared" si="1698"/>
        <v>N/A</v>
      </c>
      <c r="Q234" s="53" t="str">
        <f t="shared" si="1698"/>
        <v>N/A</v>
      </c>
      <c r="R234" s="8"/>
    </row>
    <row r="235" spans="1:18" ht="15" x14ac:dyDescent="0.2">
      <c r="A235" s="49" t="s">
        <v>43</v>
      </c>
      <c r="B235" s="54" t="str">
        <f>IF(B$229=0,"N/A",IF(B230=0,1,MIN($B234:$C234)/B234))</f>
        <v>N/A</v>
      </c>
      <c r="C235" s="54" t="str">
        <f>IF(C$229=0,"N/A",IF(C230=0,1,MIN($B234:$C234)/C234))</f>
        <v>N/A</v>
      </c>
      <c r="D235" s="53" t="str">
        <f>IF(($B$229+$C$229)=0,"N/A",IF(D$229=0,"N/A",IF(D$229/($B$229+$C$229)&lt;0.02,"N/A",IF(D230=0,1, MIN($D234:$Q234)/D234))))</f>
        <v>N/A</v>
      </c>
      <c r="E235" s="53" t="str">
        <f t="shared" ref="E235:Q235" si="1699">IF(($B$229+$C$229)=0,"N/A",IF(E$229=0,"N/A",IF(E$229/($B$229+$C$229)&lt;0.02,"N/A",IF(E230=0,1, MIN($D234:$Q234)/E234))))</f>
        <v>N/A</v>
      </c>
      <c r="F235" s="53" t="str">
        <f t="shared" si="1699"/>
        <v>N/A</v>
      </c>
      <c r="G235" s="53" t="str">
        <f t="shared" si="1699"/>
        <v>N/A</v>
      </c>
      <c r="H235" s="53" t="str">
        <f t="shared" si="1699"/>
        <v>N/A</v>
      </c>
      <c r="I235" s="53" t="str">
        <f t="shared" si="1699"/>
        <v>N/A</v>
      </c>
      <c r="J235" s="53" t="str">
        <f t="shared" si="1699"/>
        <v>N/A</v>
      </c>
      <c r="K235" s="53" t="str">
        <f t="shared" si="1699"/>
        <v>N/A</v>
      </c>
      <c r="L235" s="53" t="str">
        <f t="shared" si="1699"/>
        <v>N/A</v>
      </c>
      <c r="M235" s="53" t="str">
        <f t="shared" si="1699"/>
        <v>N/A</v>
      </c>
      <c r="N235" s="53" t="str">
        <f t="shared" si="1699"/>
        <v>N/A</v>
      </c>
      <c r="O235" s="53" t="str">
        <f t="shared" si="1699"/>
        <v>N/A</v>
      </c>
      <c r="P235" s="53" t="str">
        <f t="shared" si="1699"/>
        <v>N/A</v>
      </c>
      <c r="Q235" s="53" t="str">
        <f t="shared" si="1699"/>
        <v>N/A</v>
      </c>
      <c r="R235" s="8"/>
    </row>
    <row r="236" spans="1:18" ht="15.75" x14ac:dyDescent="0.25">
      <c r="A236" s="49" t="s">
        <v>18</v>
      </c>
      <c r="B236" s="55" t="str">
        <f>IF(B$229=0,"N/A",IF(AND(B233&lt;0.8,B235&lt;0.8),"Yes","No"))</f>
        <v>N/A</v>
      </c>
      <c r="C236" s="55" t="str">
        <f>IF(C$229=0,"N/A",IF(AND(C233&lt;0.8,C235&lt;0.8),"Yes","No"))</f>
        <v>N/A</v>
      </c>
      <c r="D236" s="55" t="str">
        <f>IF(D$229=0,"N/A",IF(D$229/($B$229+$C$229)&lt;0.02,"N/A",IF(AND(D233&lt;0.8,D235&lt;0.8),"Yes","No")))</f>
        <v>N/A</v>
      </c>
      <c r="E236" s="55" t="str">
        <f t="shared" ref="E236:Q236" si="1700">IF(E$229=0,"N/A",IF(E$229/($B$229+$C$229)&lt;0.02,"N/A",IF(AND(E233&lt;0.8,E235&lt;0.8),"Yes","No")))</f>
        <v>N/A</v>
      </c>
      <c r="F236" s="55" t="str">
        <f t="shared" si="1700"/>
        <v>N/A</v>
      </c>
      <c r="G236" s="55" t="str">
        <f t="shared" si="1700"/>
        <v>N/A</v>
      </c>
      <c r="H236" s="55" t="str">
        <f t="shared" si="1700"/>
        <v>N/A</v>
      </c>
      <c r="I236" s="55" t="str">
        <f t="shared" si="1700"/>
        <v>N/A</v>
      </c>
      <c r="J236" s="55" t="str">
        <f t="shared" si="1700"/>
        <v>N/A</v>
      </c>
      <c r="K236" s="55" t="str">
        <f t="shared" si="1700"/>
        <v>N/A</v>
      </c>
      <c r="L236" s="55" t="str">
        <f t="shared" si="1700"/>
        <v>N/A</v>
      </c>
      <c r="M236" s="55" t="str">
        <f t="shared" si="1700"/>
        <v>N/A</v>
      </c>
      <c r="N236" s="55" t="str">
        <f t="shared" si="1700"/>
        <v>N/A</v>
      </c>
      <c r="O236" s="55" t="str">
        <f t="shared" si="1700"/>
        <v>N/A</v>
      </c>
      <c r="P236" s="55" t="str">
        <f t="shared" si="1700"/>
        <v>N/A</v>
      </c>
      <c r="Q236" s="55" t="str">
        <f t="shared" si="1700"/>
        <v>N/A</v>
      </c>
      <c r="R236" s="26"/>
    </row>
    <row r="237" spans="1:18" ht="15.75" x14ac:dyDescent="0.25">
      <c r="A237" s="67" t="s">
        <v>51</v>
      </c>
      <c r="B237" s="32">
        <f>D237+F237+H237+J237+L237+N237+P237</f>
        <v>0</v>
      </c>
      <c r="C237" s="32">
        <f>E237+G237+I237+K237+M237+O237+Q237</f>
        <v>0</v>
      </c>
      <c r="D237" s="15"/>
      <c r="E237" s="15"/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26" t="s">
        <v>10</v>
      </c>
    </row>
    <row r="238" spans="1:18" ht="15.75" hidden="1" x14ac:dyDescent="0.25">
      <c r="A238" s="37" t="s">
        <v>49</v>
      </c>
      <c r="B238" s="32">
        <f>B$229-B237</f>
        <v>0</v>
      </c>
      <c r="C238" s="32">
        <f t="shared" ref="C238" si="1701">C$229-C237</f>
        <v>0</v>
      </c>
      <c r="D238" s="32">
        <f t="shared" ref="D238" si="1702">D$229-D237</f>
        <v>0</v>
      </c>
      <c r="E238" s="32">
        <f t="shared" ref="E238" si="1703">E$229-E237</f>
        <v>0</v>
      </c>
      <c r="F238" s="32">
        <f t="shared" ref="F238" si="1704">F$229-F237</f>
        <v>0</v>
      </c>
      <c r="G238" s="32">
        <f t="shared" ref="G238" si="1705">G$229-G237</f>
        <v>0</v>
      </c>
      <c r="H238" s="32">
        <f t="shared" ref="H238" si="1706">H$229-H237</f>
        <v>0</v>
      </c>
      <c r="I238" s="32">
        <f t="shared" ref="I238" si="1707">I$229-I237</f>
        <v>0</v>
      </c>
      <c r="J238" s="32">
        <f t="shared" ref="J238" si="1708">J$229-J237</f>
        <v>0</v>
      </c>
      <c r="K238" s="32">
        <f t="shared" ref="K238" si="1709">K$229-K237</f>
        <v>0</v>
      </c>
      <c r="L238" s="32">
        <f t="shared" ref="L238" si="1710">L$229-L237</f>
        <v>0</v>
      </c>
      <c r="M238" s="32">
        <f t="shared" ref="M238" si="1711">M$229-M237</f>
        <v>0</v>
      </c>
      <c r="N238" s="32">
        <f t="shared" ref="N238" si="1712">N$229-N237</f>
        <v>0</v>
      </c>
      <c r="O238" s="32">
        <f t="shared" ref="O238" si="1713">O$229-O237</f>
        <v>0</v>
      </c>
      <c r="P238" s="32">
        <f t="shared" ref="P238" si="1714">P$229-P237</f>
        <v>0</v>
      </c>
      <c r="Q238" s="32">
        <f t="shared" ref="Q238" si="1715">Q$229-Q237</f>
        <v>0</v>
      </c>
      <c r="R238" s="27"/>
    </row>
    <row r="239" spans="1:18" ht="15.75" hidden="1" x14ac:dyDescent="0.25">
      <c r="A239" s="37" t="s">
        <v>50</v>
      </c>
      <c r="B239" s="32">
        <f>IF(B238&lt;&gt;0,B238/B$229,0)</f>
        <v>0</v>
      </c>
      <c r="C239" s="32">
        <f>IF(C238&lt;&gt;0,C238/C$229,0)</f>
        <v>0</v>
      </c>
      <c r="D239" s="53" t="e">
        <f>IF(D$229/($B$229+$C$229)&lt;0.02,"N/A",IF(D238&lt;&gt;0,D238/D$229,0))</f>
        <v>#DIV/0!</v>
      </c>
      <c r="E239" s="53" t="e">
        <f t="shared" ref="E239" si="1716">IF(E$229/($B$229+$C$229)&lt;0.02,"N/A",IF(E238&lt;&gt;0,E238/E$229,0))</f>
        <v>#DIV/0!</v>
      </c>
      <c r="F239" s="53" t="e">
        <f t="shared" ref="F239" si="1717">IF(F$229/($B$229+$C$229)&lt;0.02,"N/A",IF(F238&lt;&gt;0,F238/F$229,0))</f>
        <v>#DIV/0!</v>
      </c>
      <c r="G239" s="53" t="e">
        <f t="shared" ref="G239" si="1718">IF(G$229/($B$229+$C$229)&lt;0.02,"N/A",IF(G238&lt;&gt;0,G238/G$229,0))</f>
        <v>#DIV/0!</v>
      </c>
      <c r="H239" s="53" t="e">
        <f t="shared" ref="H239" si="1719">IF(H$229/($B$229+$C$229)&lt;0.02,"N/A",IF(H238&lt;&gt;0,H238/H$229,0))</f>
        <v>#DIV/0!</v>
      </c>
      <c r="I239" s="53" t="e">
        <f t="shared" ref="I239" si="1720">IF(I$229/($B$229+$C$229)&lt;0.02,"N/A",IF(I238&lt;&gt;0,I238/I$229,0))</f>
        <v>#DIV/0!</v>
      </c>
      <c r="J239" s="53" t="e">
        <f t="shared" ref="J239" si="1721">IF(J$229/($B$229+$C$229)&lt;0.02,"N/A",IF(J238&lt;&gt;0,J238/J$229,0))</f>
        <v>#DIV/0!</v>
      </c>
      <c r="K239" s="53" t="e">
        <f t="shared" ref="K239" si="1722">IF(K$229/($B$229+$C$229)&lt;0.02,"N/A",IF(K238&lt;&gt;0,K238/K$229,0))</f>
        <v>#DIV/0!</v>
      </c>
      <c r="L239" s="53" t="e">
        <f t="shared" ref="L239" si="1723">IF(L$229/($B$229+$C$229)&lt;0.02,"N/A",IF(L238&lt;&gt;0,L238/L$229,0))</f>
        <v>#DIV/0!</v>
      </c>
      <c r="M239" s="53" t="e">
        <f t="shared" ref="M239" si="1724">IF(M$229/($B$229+$C$229)&lt;0.02,"N/A",IF(M238&lt;&gt;0,M238/M$229,0))</f>
        <v>#DIV/0!</v>
      </c>
      <c r="N239" s="53" t="e">
        <f t="shared" ref="N239" si="1725">IF(N$229/($B$229+$C$229)&lt;0.02,"N/A",IF(N238&lt;&gt;0,N238/N$229,0))</f>
        <v>#DIV/0!</v>
      </c>
      <c r="O239" s="53" t="e">
        <f t="shared" ref="O239" si="1726">IF(O$229/($B$229+$C$229)&lt;0.02,"N/A",IF(O238&lt;&gt;0,O238/O$229,0))</f>
        <v>#DIV/0!</v>
      </c>
      <c r="P239" s="53" t="e">
        <f t="shared" ref="P239" si="1727">IF(P$229/($B$229+$C$229)&lt;0.02,"N/A",IF(P238&lt;&gt;0,P238/P$229,0))</f>
        <v>#DIV/0!</v>
      </c>
      <c r="Q239" s="53" t="e">
        <f t="shared" ref="Q239" si="1728">IF(Q$229/($B$229+$C$229)&lt;0.02,"N/A",IF(Q238&lt;&gt;0,Q238/Q$229,0))</f>
        <v>#DIV/0!</v>
      </c>
      <c r="R239" s="27"/>
    </row>
    <row r="240" spans="1:18" ht="15.75" hidden="1" x14ac:dyDescent="0.25">
      <c r="A240" s="37" t="s">
        <v>17</v>
      </c>
      <c r="B240" s="54" t="str">
        <f>IF(B$229=0,"N/A",IF(B239=0,"N/A",B239/MAX($B239:$C239)))</f>
        <v>N/A</v>
      </c>
      <c r="C240" s="54" t="str">
        <f>IF(C$229=0,"N/A",IF(C239=0,"N/A",C239/MAX($B239:$C239)))</f>
        <v>N/A</v>
      </c>
      <c r="D240" s="53" t="str">
        <f>IF(($B238+$C238)=0,"N/A",IF(D$229=0,"N/A",IF(D$229/($B$229+$C$229)&lt;0.02,"N/A",D239/MAX($D239:$Q239))))</f>
        <v>N/A</v>
      </c>
      <c r="E240" s="53" t="str">
        <f t="shared" ref="E240" si="1729">IF(($B238+$C238)=0,"N/A",IF(E$229=0,"N/A",IF(E$229/($B$229+$C$229)&lt;0.02,"N/A",E239/MAX($D239:$Q239))))</f>
        <v>N/A</v>
      </c>
      <c r="F240" s="53" t="str">
        <f t="shared" ref="F240" si="1730">IF(($B238+$C238)=0,"N/A",IF(F$229=0,"N/A",IF(F$229/($B$229+$C$229)&lt;0.02,"N/A",F239/MAX($D239:$Q239))))</f>
        <v>N/A</v>
      </c>
      <c r="G240" s="53" t="str">
        <f t="shared" ref="G240" si="1731">IF(($B238+$C238)=0,"N/A",IF(G$229=0,"N/A",IF(G$229/($B$229+$C$229)&lt;0.02,"N/A",G239/MAX($D239:$Q239))))</f>
        <v>N/A</v>
      </c>
      <c r="H240" s="53" t="str">
        <f t="shared" ref="H240" si="1732">IF(($B238+$C238)=0,"N/A",IF(H$229=0,"N/A",IF(H$229/($B$229+$C$229)&lt;0.02,"N/A",H239/MAX($D239:$Q239))))</f>
        <v>N/A</v>
      </c>
      <c r="I240" s="53" t="str">
        <f t="shared" ref="I240" si="1733">IF(($B238+$C238)=0,"N/A",IF(I$229=0,"N/A",IF(I$229/($B$229+$C$229)&lt;0.02,"N/A",I239/MAX($D239:$Q239))))</f>
        <v>N/A</v>
      </c>
      <c r="J240" s="53" t="str">
        <f t="shared" ref="J240" si="1734">IF(($B238+$C238)=0,"N/A",IF(J$229=0,"N/A",IF(J$229/($B$229+$C$229)&lt;0.02,"N/A",J239/MAX($D239:$Q239))))</f>
        <v>N/A</v>
      </c>
      <c r="K240" s="53" t="str">
        <f t="shared" ref="K240" si="1735">IF(($B238+$C238)=0,"N/A",IF(K$229=0,"N/A",IF(K$229/($B$229+$C$229)&lt;0.02,"N/A",K239/MAX($D239:$Q239))))</f>
        <v>N/A</v>
      </c>
      <c r="L240" s="53" t="str">
        <f t="shared" ref="L240" si="1736">IF(($B238+$C238)=0,"N/A",IF(L$229=0,"N/A",IF(L$229/($B$229+$C$229)&lt;0.02,"N/A",L239/MAX($D239:$Q239))))</f>
        <v>N/A</v>
      </c>
      <c r="M240" s="53" t="str">
        <f t="shared" ref="M240" si="1737">IF(($B238+$C238)=0,"N/A",IF(M$229=0,"N/A",IF(M$229/($B$229+$C$229)&lt;0.02,"N/A",M239/MAX($D239:$Q239))))</f>
        <v>N/A</v>
      </c>
      <c r="N240" s="53" t="str">
        <f t="shared" ref="N240" si="1738">IF(($B238+$C238)=0,"N/A",IF(N$229=0,"N/A",IF(N$229/($B$229+$C$229)&lt;0.02,"N/A",N239/MAX($D239:$Q239))))</f>
        <v>N/A</v>
      </c>
      <c r="O240" s="53" t="str">
        <f t="shared" ref="O240" si="1739">IF(($B238+$C238)=0,"N/A",IF(O$229=0,"N/A",IF(O$229/($B$229+$C$229)&lt;0.02,"N/A",O239/MAX($D239:$Q239))))</f>
        <v>N/A</v>
      </c>
      <c r="P240" s="53" t="str">
        <f t="shared" ref="P240" si="1740">IF(($B238+$C238)=0,"N/A",IF(P$229=0,"N/A",IF(P$229/($B$229+$C$229)&lt;0.02,"N/A",P239/MAX($D239:$Q239))))</f>
        <v>N/A</v>
      </c>
      <c r="Q240" s="53" t="str">
        <f t="shared" ref="Q240" si="1741">IF(($B238+$C238)=0,"N/A",IF(Q$229=0,"N/A",IF(Q$229/($B$229+$C$229)&lt;0.02,"N/A",Q239/MAX($D239:$Q239))))</f>
        <v>N/A</v>
      </c>
      <c r="R240" s="27"/>
    </row>
    <row r="241" spans="1:18" ht="15.75" x14ac:dyDescent="0.25">
      <c r="A241" s="49" t="s">
        <v>52</v>
      </c>
      <c r="B241" s="53" t="str">
        <f>IF(B$229=0,"N/A",IF(B236&lt;&gt;0,B237/B$229,0))</f>
        <v>N/A</v>
      </c>
      <c r="C241" s="53" t="str">
        <f>IF(C$229=0,"N/A",IF(C236&lt;&gt;0,C237/C$229,0))</f>
        <v>N/A</v>
      </c>
      <c r="D241" s="53" t="str">
        <f>IF(D$229=0,"N/A",IF(D$229/($B$229+$C$229)&lt;0.02,"N/A",IF(D237&lt;&gt;0,D237/D$229,0)))</f>
        <v>N/A</v>
      </c>
      <c r="E241" s="53" t="str">
        <f t="shared" ref="E241:Q241" si="1742">IF(E$229=0,"N/A",IF(E$229/($B$229+$C$229)&lt;0.02,"N/A",IF(E237&lt;&gt;0,E237/E$229,0)))</f>
        <v>N/A</v>
      </c>
      <c r="F241" s="53" t="str">
        <f t="shared" si="1742"/>
        <v>N/A</v>
      </c>
      <c r="G241" s="53" t="str">
        <f t="shared" si="1742"/>
        <v>N/A</v>
      </c>
      <c r="H241" s="53" t="str">
        <f t="shared" si="1742"/>
        <v>N/A</v>
      </c>
      <c r="I241" s="53" t="str">
        <f t="shared" si="1742"/>
        <v>N/A</v>
      </c>
      <c r="J241" s="53" t="str">
        <f t="shared" si="1742"/>
        <v>N/A</v>
      </c>
      <c r="K241" s="53" t="str">
        <f t="shared" si="1742"/>
        <v>N/A</v>
      </c>
      <c r="L241" s="53" t="str">
        <f t="shared" si="1742"/>
        <v>N/A</v>
      </c>
      <c r="M241" s="53" t="str">
        <f t="shared" si="1742"/>
        <v>N/A</v>
      </c>
      <c r="N241" s="53" t="str">
        <f t="shared" si="1742"/>
        <v>N/A</v>
      </c>
      <c r="O241" s="53" t="str">
        <f t="shared" si="1742"/>
        <v>N/A</v>
      </c>
      <c r="P241" s="53" t="str">
        <f t="shared" si="1742"/>
        <v>N/A</v>
      </c>
      <c r="Q241" s="53" t="str">
        <f t="shared" si="1742"/>
        <v>N/A</v>
      </c>
      <c r="R241" s="27"/>
    </row>
    <row r="242" spans="1:18" ht="15.75" x14ac:dyDescent="0.25">
      <c r="A242" s="49" t="s">
        <v>43</v>
      </c>
      <c r="B242" s="54" t="str">
        <f>IF(B$229=0,"N/A",IF(B237=0,1,MIN($B241:$C241)/B241))</f>
        <v>N/A</v>
      </c>
      <c r="C242" s="54" t="str">
        <f>IF(C$229=0,"N/A",IF(C237=0,1,MIN($B241:$C241)/C241))</f>
        <v>N/A</v>
      </c>
      <c r="D242" s="53" t="str">
        <f>IF(($B$229+$C$229)=0,"N/A",IF(D$229=0,"N/A",IF(D$229/($B$229+$C$229)&lt;0.02,"N/A",IF(D237=0,1, MIN($D241:$Q241)/D241))))</f>
        <v>N/A</v>
      </c>
      <c r="E242" s="53" t="str">
        <f t="shared" ref="E242" si="1743">IF(($B$229+$C$229)=0,"N/A",IF(E$229=0,"N/A",IF(E$229/($B$229+$C$229)&lt;0.02,"N/A",IF(E237=0,1, MIN($D241:$Q241)/E241))))</f>
        <v>N/A</v>
      </c>
      <c r="F242" s="53" t="str">
        <f t="shared" ref="F242" si="1744">IF(($B$229+$C$229)=0,"N/A",IF(F$229=0,"N/A",IF(F$229/($B$229+$C$229)&lt;0.02,"N/A",IF(F237=0,1, MIN($D241:$Q241)/F241))))</f>
        <v>N/A</v>
      </c>
      <c r="G242" s="53" t="str">
        <f t="shared" ref="G242" si="1745">IF(($B$229+$C$229)=0,"N/A",IF(G$229=0,"N/A",IF(G$229/($B$229+$C$229)&lt;0.02,"N/A",IF(G237=0,1, MIN($D241:$Q241)/G241))))</f>
        <v>N/A</v>
      </c>
      <c r="H242" s="53" t="str">
        <f t="shared" ref="H242" si="1746">IF(($B$229+$C$229)=0,"N/A",IF(H$229=0,"N/A",IF(H$229/($B$229+$C$229)&lt;0.02,"N/A",IF(H237=0,1, MIN($D241:$Q241)/H241))))</f>
        <v>N/A</v>
      </c>
      <c r="I242" s="53" t="str">
        <f t="shared" ref="I242" si="1747">IF(($B$229+$C$229)=0,"N/A",IF(I$229=0,"N/A",IF(I$229/($B$229+$C$229)&lt;0.02,"N/A",IF(I237=0,1, MIN($D241:$Q241)/I241))))</f>
        <v>N/A</v>
      </c>
      <c r="J242" s="53" t="str">
        <f t="shared" ref="J242" si="1748">IF(($B$229+$C$229)=0,"N/A",IF(J$229=0,"N/A",IF(J$229/($B$229+$C$229)&lt;0.02,"N/A",IF(J237=0,1, MIN($D241:$Q241)/J241))))</f>
        <v>N/A</v>
      </c>
      <c r="K242" s="53" t="str">
        <f t="shared" ref="K242" si="1749">IF(($B$229+$C$229)=0,"N/A",IF(K$229=0,"N/A",IF(K$229/($B$229+$C$229)&lt;0.02,"N/A",IF(K237=0,1, MIN($D241:$Q241)/K241))))</f>
        <v>N/A</v>
      </c>
      <c r="L242" s="53" t="str">
        <f t="shared" ref="L242" si="1750">IF(($B$229+$C$229)=0,"N/A",IF(L$229=0,"N/A",IF(L$229/($B$229+$C$229)&lt;0.02,"N/A",IF(L237=0,1, MIN($D241:$Q241)/L241))))</f>
        <v>N/A</v>
      </c>
      <c r="M242" s="53" t="str">
        <f t="shared" ref="M242" si="1751">IF(($B$229+$C$229)=0,"N/A",IF(M$229=0,"N/A",IF(M$229/($B$229+$C$229)&lt;0.02,"N/A",IF(M237=0,1, MIN($D241:$Q241)/M241))))</f>
        <v>N/A</v>
      </c>
      <c r="N242" s="53" t="str">
        <f t="shared" ref="N242" si="1752">IF(($B$229+$C$229)=0,"N/A",IF(N$229=0,"N/A",IF(N$229/($B$229+$C$229)&lt;0.02,"N/A",IF(N237=0,1, MIN($D241:$Q241)/N241))))</f>
        <v>N/A</v>
      </c>
      <c r="O242" s="53" t="str">
        <f t="shared" ref="O242" si="1753">IF(($B$229+$C$229)=0,"N/A",IF(O$229=0,"N/A",IF(O$229/($B$229+$C$229)&lt;0.02,"N/A",IF(O237=0,1, MIN($D241:$Q241)/O241))))</f>
        <v>N/A</v>
      </c>
      <c r="P242" s="53" t="str">
        <f t="shared" ref="P242" si="1754">IF(($B$229+$C$229)=0,"N/A",IF(P$229=0,"N/A",IF(P$229/($B$229+$C$229)&lt;0.02,"N/A",IF(P237=0,1, MIN($D241:$Q241)/P241))))</f>
        <v>N/A</v>
      </c>
      <c r="Q242" s="53" t="str">
        <f t="shared" ref="Q242" si="1755">IF(($B$229+$C$229)=0,"N/A",IF(Q$229=0,"N/A",IF(Q$229/($B$229+$C$229)&lt;0.02,"N/A",IF(Q237=0,1, MIN($D241:$Q241)/Q241))))</f>
        <v>N/A</v>
      </c>
      <c r="R242" s="27"/>
    </row>
    <row r="243" spans="1:18" ht="15.75" x14ac:dyDescent="0.25">
      <c r="A243" s="49" t="s">
        <v>18</v>
      </c>
      <c r="B243" s="55" t="str">
        <f>IF(B$229=0,"N/A",IF(AND(B240&lt;0.8,B242&lt;0.8),"Yes","No"))</f>
        <v>N/A</v>
      </c>
      <c r="C243" s="55" t="str">
        <f>IF(C$229=0,"N/A",IF(AND(C240&lt;0.8,C242&lt;0.8),"Yes","No"))</f>
        <v>N/A</v>
      </c>
      <c r="D243" s="55" t="str">
        <f>IF(D$229=0,"N/A",IF(D$229/($B$229+$C$229)&lt;0.02,"N/A",IF(AND(D240&lt;0.8,D242&lt;0.8),"Yes","No")))</f>
        <v>N/A</v>
      </c>
      <c r="E243" s="55" t="str">
        <f t="shared" ref="E243" si="1756">IF(E$229=0,"N/A",IF(E$229/($B$229+$C$229)&lt;0.02,"N/A",IF(AND(E240&lt;0.8,E242&lt;0.8),"Yes","No")))</f>
        <v>N/A</v>
      </c>
      <c r="F243" s="55" t="str">
        <f t="shared" ref="F243" si="1757">IF(F$229=0,"N/A",IF(F$229/($B$229+$C$229)&lt;0.02,"N/A",IF(AND(F240&lt;0.8,F242&lt;0.8),"Yes","No")))</f>
        <v>N/A</v>
      </c>
      <c r="G243" s="55" t="str">
        <f t="shared" ref="G243" si="1758">IF(G$229=0,"N/A",IF(G$229/($B$229+$C$229)&lt;0.02,"N/A",IF(AND(G240&lt;0.8,G242&lt;0.8),"Yes","No")))</f>
        <v>N/A</v>
      </c>
      <c r="H243" s="55" t="str">
        <f t="shared" ref="H243" si="1759">IF(H$229=0,"N/A",IF(H$229/($B$229+$C$229)&lt;0.02,"N/A",IF(AND(H240&lt;0.8,H242&lt;0.8),"Yes","No")))</f>
        <v>N/A</v>
      </c>
      <c r="I243" s="55" t="str">
        <f t="shared" ref="I243" si="1760">IF(I$229=0,"N/A",IF(I$229/($B$229+$C$229)&lt;0.02,"N/A",IF(AND(I240&lt;0.8,I242&lt;0.8),"Yes","No")))</f>
        <v>N/A</v>
      </c>
      <c r="J243" s="55" t="str">
        <f t="shared" ref="J243" si="1761">IF(J$229=0,"N/A",IF(J$229/($B$229+$C$229)&lt;0.02,"N/A",IF(AND(J240&lt;0.8,J242&lt;0.8),"Yes","No")))</f>
        <v>N/A</v>
      </c>
      <c r="K243" s="55" t="str">
        <f t="shared" ref="K243" si="1762">IF(K$229=0,"N/A",IF(K$229/($B$229+$C$229)&lt;0.02,"N/A",IF(AND(K240&lt;0.8,K242&lt;0.8),"Yes","No")))</f>
        <v>N/A</v>
      </c>
      <c r="L243" s="55" t="str">
        <f t="shared" ref="L243" si="1763">IF(L$229=0,"N/A",IF(L$229/($B$229+$C$229)&lt;0.02,"N/A",IF(AND(L240&lt;0.8,L242&lt;0.8),"Yes","No")))</f>
        <v>N/A</v>
      </c>
      <c r="M243" s="55" t="str">
        <f t="shared" ref="M243" si="1764">IF(M$229=0,"N/A",IF(M$229/($B$229+$C$229)&lt;0.02,"N/A",IF(AND(M240&lt;0.8,M242&lt;0.8),"Yes","No")))</f>
        <v>N/A</v>
      </c>
      <c r="N243" s="55" t="str">
        <f t="shared" ref="N243" si="1765">IF(N$229=0,"N/A",IF(N$229/($B$229+$C$229)&lt;0.02,"N/A",IF(AND(N240&lt;0.8,N242&lt;0.8),"Yes","No")))</f>
        <v>N/A</v>
      </c>
      <c r="O243" s="55" t="str">
        <f t="shared" ref="O243" si="1766">IF(O$229=0,"N/A",IF(O$229/($B$229+$C$229)&lt;0.02,"N/A",IF(AND(O240&lt;0.8,O242&lt;0.8),"Yes","No")))</f>
        <v>N/A</v>
      </c>
      <c r="P243" s="55" t="str">
        <f t="shared" ref="P243" si="1767">IF(P$229=0,"N/A",IF(P$229/($B$229+$C$229)&lt;0.02,"N/A",IF(AND(P240&lt;0.8,P242&lt;0.8),"Yes","No")))</f>
        <v>N/A</v>
      </c>
      <c r="Q243" s="55" t="str">
        <f t="shared" ref="Q243" si="1768">IF(Q$229=0,"N/A",IF(Q$229/($B$229+$C$229)&lt;0.02,"N/A",IF(AND(Q240&lt;0.8,Q242&lt;0.8),"Yes","No")))</f>
        <v>N/A</v>
      </c>
      <c r="R243" s="27"/>
    </row>
    <row r="244" spans="1:18" ht="15.75" x14ac:dyDescent="0.25">
      <c r="A244" s="68" t="s">
        <v>51</v>
      </c>
      <c r="B244" s="32">
        <f>D244+F244+H244+J244+L244+N244+P244</f>
        <v>0</v>
      </c>
      <c r="C244" s="32">
        <f>E244+G244+I244+K244+M244+O244+Q244</f>
        <v>0</v>
      </c>
      <c r="D244" s="15"/>
      <c r="E244" s="15"/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26" t="s">
        <v>10</v>
      </c>
    </row>
    <row r="245" spans="1:18" ht="15.75" hidden="1" x14ac:dyDescent="0.25">
      <c r="A245" s="37" t="s">
        <v>49</v>
      </c>
      <c r="B245" s="32">
        <f>B$229-B244</f>
        <v>0</v>
      </c>
      <c r="C245" s="32">
        <f t="shared" ref="C245" si="1769">C$229-C244</f>
        <v>0</v>
      </c>
      <c r="D245" s="32">
        <f t="shared" ref="D245" si="1770">D$229-D244</f>
        <v>0</v>
      </c>
      <c r="E245" s="32">
        <f t="shared" ref="E245" si="1771">E$229-E244</f>
        <v>0</v>
      </c>
      <c r="F245" s="32">
        <f t="shared" ref="F245" si="1772">F$229-F244</f>
        <v>0</v>
      </c>
      <c r="G245" s="32">
        <f t="shared" ref="G245" si="1773">G$229-G244</f>
        <v>0</v>
      </c>
      <c r="H245" s="32">
        <f t="shared" ref="H245" si="1774">H$229-H244</f>
        <v>0</v>
      </c>
      <c r="I245" s="32">
        <f t="shared" ref="I245" si="1775">I$229-I244</f>
        <v>0</v>
      </c>
      <c r="J245" s="32">
        <f t="shared" ref="J245" si="1776">J$229-J244</f>
        <v>0</v>
      </c>
      <c r="K245" s="32">
        <f t="shared" ref="K245" si="1777">K$229-K244</f>
        <v>0</v>
      </c>
      <c r="L245" s="32">
        <f t="shared" ref="L245" si="1778">L$229-L244</f>
        <v>0</v>
      </c>
      <c r="M245" s="32">
        <f t="shared" ref="M245" si="1779">M$229-M244</f>
        <v>0</v>
      </c>
      <c r="N245" s="32">
        <f t="shared" ref="N245" si="1780">N$229-N244</f>
        <v>0</v>
      </c>
      <c r="O245" s="32">
        <f t="shared" ref="O245" si="1781">O$229-O244</f>
        <v>0</v>
      </c>
      <c r="P245" s="32">
        <f t="shared" ref="P245" si="1782">P$229-P244</f>
        <v>0</v>
      </c>
      <c r="Q245" s="32">
        <f t="shared" ref="Q245" si="1783">Q$229-Q244</f>
        <v>0</v>
      </c>
      <c r="R245" s="27"/>
    </row>
    <row r="246" spans="1:18" ht="15.75" hidden="1" x14ac:dyDescent="0.25">
      <c r="A246" s="37" t="s">
        <v>50</v>
      </c>
      <c r="B246" s="32">
        <f>IF(B245&lt;&gt;0,B245/B$229,0)</f>
        <v>0</v>
      </c>
      <c r="C246" s="32">
        <f>IF(C245&lt;&gt;0,C245/C$229,0)</f>
        <v>0</v>
      </c>
      <c r="D246" s="53" t="e">
        <f>IF(D$229/($B$229+$C$229)&lt;0.02,"N/A",IF(D245&lt;&gt;0,D245/D$229,0))</f>
        <v>#DIV/0!</v>
      </c>
      <c r="E246" s="53" t="e">
        <f t="shared" ref="E246" si="1784">IF(E$229/($B$229+$C$229)&lt;0.02,"N/A",IF(E245&lt;&gt;0,E245/E$229,0))</f>
        <v>#DIV/0!</v>
      </c>
      <c r="F246" s="53" t="e">
        <f t="shared" ref="F246" si="1785">IF(F$229/($B$229+$C$229)&lt;0.02,"N/A",IF(F245&lt;&gt;0,F245/F$229,0))</f>
        <v>#DIV/0!</v>
      </c>
      <c r="G246" s="53" t="e">
        <f t="shared" ref="G246" si="1786">IF(G$229/($B$229+$C$229)&lt;0.02,"N/A",IF(G245&lt;&gt;0,G245/G$229,0))</f>
        <v>#DIV/0!</v>
      </c>
      <c r="H246" s="53" t="e">
        <f t="shared" ref="H246" si="1787">IF(H$229/($B$229+$C$229)&lt;0.02,"N/A",IF(H245&lt;&gt;0,H245/H$229,0))</f>
        <v>#DIV/0!</v>
      </c>
      <c r="I246" s="53" t="e">
        <f t="shared" ref="I246" si="1788">IF(I$229/($B$229+$C$229)&lt;0.02,"N/A",IF(I245&lt;&gt;0,I245/I$229,0))</f>
        <v>#DIV/0!</v>
      </c>
      <c r="J246" s="53" t="e">
        <f t="shared" ref="J246" si="1789">IF(J$229/($B$229+$C$229)&lt;0.02,"N/A",IF(J245&lt;&gt;0,J245/J$229,0))</f>
        <v>#DIV/0!</v>
      </c>
      <c r="K246" s="53" t="e">
        <f t="shared" ref="K246" si="1790">IF(K$229/($B$229+$C$229)&lt;0.02,"N/A",IF(K245&lt;&gt;0,K245/K$229,0))</f>
        <v>#DIV/0!</v>
      </c>
      <c r="L246" s="53" t="e">
        <f t="shared" ref="L246" si="1791">IF(L$229/($B$229+$C$229)&lt;0.02,"N/A",IF(L245&lt;&gt;0,L245/L$229,0))</f>
        <v>#DIV/0!</v>
      </c>
      <c r="M246" s="53" t="e">
        <f t="shared" ref="M246" si="1792">IF(M$229/($B$229+$C$229)&lt;0.02,"N/A",IF(M245&lt;&gt;0,M245/M$229,0))</f>
        <v>#DIV/0!</v>
      </c>
      <c r="N246" s="53" t="e">
        <f t="shared" ref="N246" si="1793">IF(N$229/($B$229+$C$229)&lt;0.02,"N/A",IF(N245&lt;&gt;0,N245/N$229,0))</f>
        <v>#DIV/0!</v>
      </c>
      <c r="O246" s="53" t="e">
        <f t="shared" ref="O246" si="1794">IF(O$229/($B$229+$C$229)&lt;0.02,"N/A",IF(O245&lt;&gt;0,O245/O$229,0))</f>
        <v>#DIV/0!</v>
      </c>
      <c r="P246" s="53" t="e">
        <f t="shared" ref="P246" si="1795">IF(P$229/($B$229+$C$229)&lt;0.02,"N/A",IF(P245&lt;&gt;0,P245/P$229,0))</f>
        <v>#DIV/0!</v>
      </c>
      <c r="Q246" s="53" t="e">
        <f t="shared" ref="Q246" si="1796">IF(Q$229/($B$229+$C$229)&lt;0.02,"N/A",IF(Q245&lt;&gt;0,Q245/Q$229,0))</f>
        <v>#DIV/0!</v>
      </c>
      <c r="R246" s="27"/>
    </row>
    <row r="247" spans="1:18" ht="15.75" hidden="1" x14ac:dyDescent="0.25">
      <c r="A247" s="37" t="s">
        <v>17</v>
      </c>
      <c r="B247" s="54" t="str">
        <f>IF(B$229=0,"N/A",IF(B246=0,"N/A",B246/MAX($B246:$C246)))</f>
        <v>N/A</v>
      </c>
      <c r="C247" s="54" t="str">
        <f>IF(C$229=0,"N/A",IF(C246=0,"N/A",C246/MAX($B246:$C246)))</f>
        <v>N/A</v>
      </c>
      <c r="D247" s="53" t="str">
        <f>IF(($B245+$C245)=0,"N/A",IF(D$229=0,"N/A",IF(D$229/($B$229+$C$229)&lt;0.02,"N/A",D246/MAX($D246:$Q246))))</f>
        <v>N/A</v>
      </c>
      <c r="E247" s="53" t="str">
        <f t="shared" ref="E247" si="1797">IF(($B245+$C245)=0,"N/A",IF(E$229=0,"N/A",IF(E$229/($B$229+$C$229)&lt;0.02,"N/A",E246/MAX($D246:$Q246))))</f>
        <v>N/A</v>
      </c>
      <c r="F247" s="53" t="str">
        <f t="shared" ref="F247" si="1798">IF(($B245+$C245)=0,"N/A",IF(F$229=0,"N/A",IF(F$229/($B$229+$C$229)&lt;0.02,"N/A",F246/MAX($D246:$Q246))))</f>
        <v>N/A</v>
      </c>
      <c r="G247" s="53" t="str">
        <f t="shared" ref="G247" si="1799">IF(($B245+$C245)=0,"N/A",IF(G$229=0,"N/A",IF(G$229/($B$229+$C$229)&lt;0.02,"N/A",G246/MAX($D246:$Q246))))</f>
        <v>N/A</v>
      </c>
      <c r="H247" s="53" t="str">
        <f t="shared" ref="H247" si="1800">IF(($B245+$C245)=0,"N/A",IF(H$229=0,"N/A",IF(H$229/($B$229+$C$229)&lt;0.02,"N/A",H246/MAX($D246:$Q246))))</f>
        <v>N/A</v>
      </c>
      <c r="I247" s="53" t="str">
        <f t="shared" ref="I247" si="1801">IF(($B245+$C245)=0,"N/A",IF(I$229=0,"N/A",IF(I$229/($B$229+$C$229)&lt;0.02,"N/A",I246/MAX($D246:$Q246))))</f>
        <v>N/A</v>
      </c>
      <c r="J247" s="53" t="str">
        <f t="shared" ref="J247" si="1802">IF(($B245+$C245)=0,"N/A",IF(J$229=0,"N/A",IF(J$229/($B$229+$C$229)&lt;0.02,"N/A",J246/MAX($D246:$Q246))))</f>
        <v>N/A</v>
      </c>
      <c r="K247" s="53" t="str">
        <f t="shared" ref="K247" si="1803">IF(($B245+$C245)=0,"N/A",IF(K$229=0,"N/A",IF(K$229/($B$229+$C$229)&lt;0.02,"N/A",K246/MAX($D246:$Q246))))</f>
        <v>N/A</v>
      </c>
      <c r="L247" s="53" t="str">
        <f t="shared" ref="L247" si="1804">IF(($B245+$C245)=0,"N/A",IF(L$229=0,"N/A",IF(L$229/($B$229+$C$229)&lt;0.02,"N/A",L246/MAX($D246:$Q246))))</f>
        <v>N/A</v>
      </c>
      <c r="M247" s="53" t="str">
        <f t="shared" ref="M247" si="1805">IF(($B245+$C245)=0,"N/A",IF(M$229=0,"N/A",IF(M$229/($B$229+$C$229)&lt;0.02,"N/A",M246/MAX($D246:$Q246))))</f>
        <v>N/A</v>
      </c>
      <c r="N247" s="53" t="str">
        <f t="shared" ref="N247" si="1806">IF(($B245+$C245)=0,"N/A",IF(N$229=0,"N/A",IF(N$229/($B$229+$C$229)&lt;0.02,"N/A",N246/MAX($D246:$Q246))))</f>
        <v>N/A</v>
      </c>
      <c r="O247" s="53" t="str">
        <f t="shared" ref="O247" si="1807">IF(($B245+$C245)=0,"N/A",IF(O$229=0,"N/A",IF(O$229/($B$229+$C$229)&lt;0.02,"N/A",O246/MAX($D246:$Q246))))</f>
        <v>N/A</v>
      </c>
      <c r="P247" s="53" t="str">
        <f t="shared" ref="P247" si="1808">IF(($B245+$C245)=0,"N/A",IF(P$229=0,"N/A",IF(P$229/($B$229+$C$229)&lt;0.02,"N/A",P246/MAX($D246:$Q246))))</f>
        <v>N/A</v>
      </c>
      <c r="Q247" s="53" t="str">
        <f t="shared" ref="Q247" si="1809">IF(($B245+$C245)=0,"N/A",IF(Q$229=0,"N/A",IF(Q$229/($B$229+$C$229)&lt;0.02,"N/A",Q246/MAX($D246:$Q246))))</f>
        <v>N/A</v>
      </c>
      <c r="R247" s="27"/>
    </row>
    <row r="248" spans="1:18" ht="15.75" x14ac:dyDescent="0.25">
      <c r="A248" s="49" t="s">
        <v>52</v>
      </c>
      <c r="B248" s="53" t="str">
        <f>IF(B$229=0,"N/A",IF(B243&lt;&gt;0,B244/B$229,0))</f>
        <v>N/A</v>
      </c>
      <c r="C248" s="53" t="str">
        <f>IF(C$229=0,"N/A",IF(C243&lt;&gt;0,C244/C$229,0))</f>
        <v>N/A</v>
      </c>
      <c r="D248" s="53" t="str">
        <f>IF(D$229=0,"N/A",IF(D$229/($B$229+$C$229)&lt;0.02,"N/A",IF(D244&lt;&gt;0,D244/D$229,0)))</f>
        <v>N/A</v>
      </c>
      <c r="E248" s="53" t="str">
        <f t="shared" ref="E248:Q248" si="1810">IF(E$229=0,"N/A",IF(E$229/($B$229+$C$229)&lt;0.02,"N/A",IF(E244&lt;&gt;0,E244/E$229,0)))</f>
        <v>N/A</v>
      </c>
      <c r="F248" s="53" t="str">
        <f t="shared" si="1810"/>
        <v>N/A</v>
      </c>
      <c r="G248" s="53" t="str">
        <f t="shared" si="1810"/>
        <v>N/A</v>
      </c>
      <c r="H248" s="53" t="str">
        <f t="shared" si="1810"/>
        <v>N/A</v>
      </c>
      <c r="I248" s="53" t="str">
        <f t="shared" si="1810"/>
        <v>N/A</v>
      </c>
      <c r="J248" s="53" t="str">
        <f t="shared" si="1810"/>
        <v>N/A</v>
      </c>
      <c r="K248" s="53" t="str">
        <f t="shared" si="1810"/>
        <v>N/A</v>
      </c>
      <c r="L248" s="53" t="str">
        <f t="shared" si="1810"/>
        <v>N/A</v>
      </c>
      <c r="M248" s="53" t="str">
        <f t="shared" si="1810"/>
        <v>N/A</v>
      </c>
      <c r="N248" s="53" t="str">
        <f t="shared" si="1810"/>
        <v>N/A</v>
      </c>
      <c r="O248" s="53" t="str">
        <f t="shared" si="1810"/>
        <v>N/A</v>
      </c>
      <c r="P248" s="53" t="str">
        <f t="shared" si="1810"/>
        <v>N/A</v>
      </c>
      <c r="Q248" s="53" t="str">
        <f t="shared" si="1810"/>
        <v>N/A</v>
      </c>
      <c r="R248" s="27"/>
    </row>
    <row r="249" spans="1:18" ht="15.75" x14ac:dyDescent="0.25">
      <c r="A249" s="49" t="s">
        <v>43</v>
      </c>
      <c r="B249" s="54" t="str">
        <f>IF(B$229=0,"N/A",IF(B244=0,1,MIN($B248:$C248)/B248))</f>
        <v>N/A</v>
      </c>
      <c r="C249" s="54" t="str">
        <f>IF(C$229=0,"N/A",IF(C244=0,1,MIN($B248:$C248)/C248))</f>
        <v>N/A</v>
      </c>
      <c r="D249" s="53" t="str">
        <f>IF(($B$229+$C$229)=0,"N/A",IF(D$229=0,"N/A",IF(D$229/($B$229+$C$229)&lt;0.02,"N/A",IF(D244=0,1, MIN($D248:$Q248)/D248))))</f>
        <v>N/A</v>
      </c>
      <c r="E249" s="53" t="str">
        <f t="shared" ref="E249" si="1811">IF(($B$229+$C$229)=0,"N/A",IF(E$229=0,"N/A",IF(E$229/($B$229+$C$229)&lt;0.02,"N/A",IF(E244=0,1, MIN($D248:$Q248)/E248))))</f>
        <v>N/A</v>
      </c>
      <c r="F249" s="53" t="str">
        <f t="shared" ref="F249" si="1812">IF(($B$229+$C$229)=0,"N/A",IF(F$229=0,"N/A",IF(F$229/($B$229+$C$229)&lt;0.02,"N/A",IF(F244=0,1, MIN($D248:$Q248)/F248))))</f>
        <v>N/A</v>
      </c>
      <c r="G249" s="53" t="str">
        <f t="shared" ref="G249" si="1813">IF(($B$229+$C$229)=0,"N/A",IF(G$229=0,"N/A",IF(G$229/($B$229+$C$229)&lt;0.02,"N/A",IF(G244=0,1, MIN($D248:$Q248)/G248))))</f>
        <v>N/A</v>
      </c>
      <c r="H249" s="53" t="str">
        <f t="shared" ref="H249" si="1814">IF(($B$229+$C$229)=0,"N/A",IF(H$229=0,"N/A",IF(H$229/($B$229+$C$229)&lt;0.02,"N/A",IF(H244=0,1, MIN($D248:$Q248)/H248))))</f>
        <v>N/A</v>
      </c>
      <c r="I249" s="53" t="str">
        <f t="shared" ref="I249" si="1815">IF(($B$229+$C$229)=0,"N/A",IF(I$229=0,"N/A",IF(I$229/($B$229+$C$229)&lt;0.02,"N/A",IF(I244=0,1, MIN($D248:$Q248)/I248))))</f>
        <v>N/A</v>
      </c>
      <c r="J249" s="53" t="str">
        <f t="shared" ref="J249" si="1816">IF(($B$229+$C$229)=0,"N/A",IF(J$229=0,"N/A",IF(J$229/($B$229+$C$229)&lt;0.02,"N/A",IF(J244=0,1, MIN($D248:$Q248)/J248))))</f>
        <v>N/A</v>
      </c>
      <c r="K249" s="53" t="str">
        <f t="shared" ref="K249" si="1817">IF(($B$229+$C$229)=0,"N/A",IF(K$229=0,"N/A",IF(K$229/($B$229+$C$229)&lt;0.02,"N/A",IF(K244=0,1, MIN($D248:$Q248)/K248))))</f>
        <v>N/A</v>
      </c>
      <c r="L249" s="53" t="str">
        <f t="shared" ref="L249" si="1818">IF(($B$229+$C$229)=0,"N/A",IF(L$229=0,"N/A",IF(L$229/($B$229+$C$229)&lt;0.02,"N/A",IF(L244=0,1, MIN($D248:$Q248)/L248))))</f>
        <v>N/A</v>
      </c>
      <c r="M249" s="53" t="str">
        <f t="shared" ref="M249" si="1819">IF(($B$229+$C$229)=0,"N/A",IF(M$229=0,"N/A",IF(M$229/($B$229+$C$229)&lt;0.02,"N/A",IF(M244=0,1, MIN($D248:$Q248)/M248))))</f>
        <v>N/A</v>
      </c>
      <c r="N249" s="53" t="str">
        <f t="shared" ref="N249" si="1820">IF(($B$229+$C$229)=0,"N/A",IF(N$229=0,"N/A",IF(N$229/($B$229+$C$229)&lt;0.02,"N/A",IF(N244=0,1, MIN($D248:$Q248)/N248))))</f>
        <v>N/A</v>
      </c>
      <c r="O249" s="53" t="str">
        <f t="shared" ref="O249" si="1821">IF(($B$229+$C$229)=0,"N/A",IF(O$229=0,"N/A",IF(O$229/($B$229+$C$229)&lt;0.02,"N/A",IF(O244=0,1, MIN($D248:$Q248)/O248))))</f>
        <v>N/A</v>
      </c>
      <c r="P249" s="53" t="str">
        <f t="shared" ref="P249" si="1822">IF(($B$229+$C$229)=0,"N/A",IF(P$229=0,"N/A",IF(P$229/($B$229+$C$229)&lt;0.02,"N/A",IF(P244=0,1, MIN($D248:$Q248)/P248))))</f>
        <v>N/A</v>
      </c>
      <c r="Q249" s="53" t="str">
        <f t="shared" ref="Q249" si="1823">IF(($B$229+$C$229)=0,"N/A",IF(Q$229=0,"N/A",IF(Q$229/($B$229+$C$229)&lt;0.02,"N/A",IF(Q244=0,1, MIN($D248:$Q248)/Q248))))</f>
        <v>N/A</v>
      </c>
      <c r="R249" s="27"/>
    </row>
    <row r="250" spans="1:18" ht="15.75" x14ac:dyDescent="0.25">
      <c r="A250" s="49" t="s">
        <v>18</v>
      </c>
      <c r="B250" s="55" t="str">
        <f>IF(B$229=0,"N/A",IF(AND(B247&lt;0.8,B249&lt;0.8),"Yes","No"))</f>
        <v>N/A</v>
      </c>
      <c r="C250" s="55" t="str">
        <f>IF(C$229=0,"N/A",IF(AND(C247&lt;0.8,C249&lt;0.8),"Yes","No"))</f>
        <v>N/A</v>
      </c>
      <c r="D250" s="55" t="str">
        <f>IF(D$229=0,"N/A",IF(D$229/($B$229+$C$229)&lt;0.02,"N/A",IF(AND(D247&lt;0.8,D249&lt;0.8),"Yes","No")))</f>
        <v>N/A</v>
      </c>
      <c r="E250" s="55" t="str">
        <f t="shared" ref="E250" si="1824">IF(E$229=0,"N/A",IF(E$229/($B$229+$C$229)&lt;0.02,"N/A",IF(AND(E247&lt;0.8,E249&lt;0.8),"Yes","No")))</f>
        <v>N/A</v>
      </c>
      <c r="F250" s="55" t="str">
        <f t="shared" ref="F250" si="1825">IF(F$229=0,"N/A",IF(F$229/($B$229+$C$229)&lt;0.02,"N/A",IF(AND(F247&lt;0.8,F249&lt;0.8),"Yes","No")))</f>
        <v>N/A</v>
      </c>
      <c r="G250" s="55" t="str">
        <f t="shared" ref="G250" si="1826">IF(G$229=0,"N/A",IF(G$229/($B$229+$C$229)&lt;0.02,"N/A",IF(AND(G247&lt;0.8,G249&lt;0.8),"Yes","No")))</f>
        <v>N/A</v>
      </c>
      <c r="H250" s="55" t="str">
        <f t="shared" ref="H250" si="1827">IF(H$229=0,"N/A",IF(H$229/($B$229+$C$229)&lt;0.02,"N/A",IF(AND(H247&lt;0.8,H249&lt;0.8),"Yes","No")))</f>
        <v>N/A</v>
      </c>
      <c r="I250" s="55" t="str">
        <f t="shared" ref="I250" si="1828">IF(I$229=0,"N/A",IF(I$229/($B$229+$C$229)&lt;0.02,"N/A",IF(AND(I247&lt;0.8,I249&lt;0.8),"Yes","No")))</f>
        <v>N/A</v>
      </c>
      <c r="J250" s="55" t="str">
        <f t="shared" ref="J250" si="1829">IF(J$229=0,"N/A",IF(J$229/($B$229+$C$229)&lt;0.02,"N/A",IF(AND(J247&lt;0.8,J249&lt;0.8),"Yes","No")))</f>
        <v>N/A</v>
      </c>
      <c r="K250" s="55" t="str">
        <f t="shared" ref="K250" si="1830">IF(K$229=0,"N/A",IF(K$229/($B$229+$C$229)&lt;0.02,"N/A",IF(AND(K247&lt;0.8,K249&lt;0.8),"Yes","No")))</f>
        <v>N/A</v>
      </c>
      <c r="L250" s="55" t="str">
        <f t="shared" ref="L250" si="1831">IF(L$229=0,"N/A",IF(L$229/($B$229+$C$229)&lt;0.02,"N/A",IF(AND(L247&lt;0.8,L249&lt;0.8),"Yes","No")))</f>
        <v>N/A</v>
      </c>
      <c r="M250" s="55" t="str">
        <f t="shared" ref="M250" si="1832">IF(M$229=0,"N/A",IF(M$229/($B$229+$C$229)&lt;0.02,"N/A",IF(AND(M247&lt;0.8,M249&lt;0.8),"Yes","No")))</f>
        <v>N/A</v>
      </c>
      <c r="N250" s="55" t="str">
        <f t="shared" ref="N250" si="1833">IF(N$229=0,"N/A",IF(N$229/($B$229+$C$229)&lt;0.02,"N/A",IF(AND(N247&lt;0.8,N249&lt;0.8),"Yes","No")))</f>
        <v>N/A</v>
      </c>
      <c r="O250" s="55" t="str">
        <f t="shared" ref="O250" si="1834">IF(O$229=0,"N/A",IF(O$229/($B$229+$C$229)&lt;0.02,"N/A",IF(AND(O247&lt;0.8,O249&lt;0.8),"Yes","No")))</f>
        <v>N/A</v>
      </c>
      <c r="P250" s="55" t="str">
        <f t="shared" ref="P250" si="1835">IF(P$229=0,"N/A",IF(P$229/($B$229+$C$229)&lt;0.02,"N/A",IF(AND(P247&lt;0.8,P249&lt;0.8),"Yes","No")))</f>
        <v>N/A</v>
      </c>
      <c r="Q250" s="55" t="str">
        <f t="shared" ref="Q250" si="1836">IF(Q$229=0,"N/A",IF(Q$229/($B$229+$C$229)&lt;0.02,"N/A",IF(AND(Q247&lt;0.8,Q249&lt;0.8),"Yes","No")))</f>
        <v>N/A</v>
      </c>
      <c r="R250" s="27"/>
    </row>
    <row r="251" spans="1:18" ht="15.75" x14ac:dyDescent="0.25">
      <c r="A251" s="68" t="s">
        <v>51</v>
      </c>
      <c r="B251" s="32">
        <f>D251+F251+H251+J251+L251+N251+P251</f>
        <v>0</v>
      </c>
      <c r="C251" s="32">
        <f>E251+G251+I251+K251+M251+O251+Q251</f>
        <v>0</v>
      </c>
      <c r="D251" s="15"/>
      <c r="E251" s="15"/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26" t="s">
        <v>10</v>
      </c>
    </row>
    <row r="252" spans="1:18" ht="15.75" hidden="1" x14ac:dyDescent="0.25">
      <c r="A252" s="37" t="s">
        <v>49</v>
      </c>
      <c r="B252" s="32">
        <f>B$229-B251</f>
        <v>0</v>
      </c>
      <c r="C252" s="32">
        <f t="shared" ref="C252" si="1837">C$229-C251</f>
        <v>0</v>
      </c>
      <c r="D252" s="32">
        <f t="shared" ref="D252" si="1838">D$229-D251</f>
        <v>0</v>
      </c>
      <c r="E252" s="32">
        <f t="shared" ref="E252" si="1839">E$229-E251</f>
        <v>0</v>
      </c>
      <c r="F252" s="32">
        <f t="shared" ref="F252" si="1840">F$229-F251</f>
        <v>0</v>
      </c>
      <c r="G252" s="32">
        <f t="shared" ref="G252" si="1841">G$229-G251</f>
        <v>0</v>
      </c>
      <c r="H252" s="32">
        <f t="shared" ref="H252" si="1842">H$229-H251</f>
        <v>0</v>
      </c>
      <c r="I252" s="32">
        <f t="shared" ref="I252" si="1843">I$229-I251</f>
        <v>0</v>
      </c>
      <c r="J252" s="32">
        <f t="shared" ref="J252" si="1844">J$229-J251</f>
        <v>0</v>
      </c>
      <c r="K252" s="32">
        <f t="shared" ref="K252" si="1845">K$229-K251</f>
        <v>0</v>
      </c>
      <c r="L252" s="32">
        <f t="shared" ref="L252" si="1846">L$229-L251</f>
        <v>0</v>
      </c>
      <c r="M252" s="32">
        <f t="shared" ref="M252" si="1847">M$229-M251</f>
        <v>0</v>
      </c>
      <c r="N252" s="32">
        <f t="shared" ref="N252" si="1848">N$229-N251</f>
        <v>0</v>
      </c>
      <c r="O252" s="32">
        <f t="shared" ref="O252" si="1849">O$229-O251</f>
        <v>0</v>
      </c>
      <c r="P252" s="32">
        <f t="shared" ref="P252" si="1850">P$229-P251</f>
        <v>0</v>
      </c>
      <c r="Q252" s="32">
        <f t="shared" ref="Q252" si="1851">Q$229-Q251</f>
        <v>0</v>
      </c>
      <c r="R252" s="27"/>
    </row>
    <row r="253" spans="1:18" ht="15.75" hidden="1" x14ac:dyDescent="0.25">
      <c r="A253" s="37" t="s">
        <v>50</v>
      </c>
      <c r="B253" s="32">
        <f>IF(B252&lt;&gt;0,B252/B$229,0)</f>
        <v>0</v>
      </c>
      <c r="C253" s="32">
        <f>IF(C252&lt;&gt;0,C252/C$229,0)</f>
        <v>0</v>
      </c>
      <c r="D253" s="53" t="e">
        <f>IF(D$229/($B$229+$C$229)&lt;0.02,"N/A",IF(D252&lt;&gt;0,D252/D$229,0))</f>
        <v>#DIV/0!</v>
      </c>
      <c r="E253" s="53" t="e">
        <f t="shared" ref="E253" si="1852">IF(E$229/($B$229+$C$229)&lt;0.02,"N/A",IF(E252&lt;&gt;0,E252/E$229,0))</f>
        <v>#DIV/0!</v>
      </c>
      <c r="F253" s="53" t="e">
        <f t="shared" ref="F253" si="1853">IF(F$229/($B$229+$C$229)&lt;0.02,"N/A",IF(F252&lt;&gt;0,F252/F$229,0))</f>
        <v>#DIV/0!</v>
      </c>
      <c r="G253" s="53" t="e">
        <f t="shared" ref="G253" si="1854">IF(G$229/($B$229+$C$229)&lt;0.02,"N/A",IF(G252&lt;&gt;0,G252/G$229,0))</f>
        <v>#DIV/0!</v>
      </c>
      <c r="H253" s="53" t="e">
        <f t="shared" ref="H253" si="1855">IF(H$229/($B$229+$C$229)&lt;0.02,"N/A",IF(H252&lt;&gt;0,H252/H$229,0))</f>
        <v>#DIV/0!</v>
      </c>
      <c r="I253" s="53" t="e">
        <f t="shared" ref="I253" si="1856">IF(I$229/($B$229+$C$229)&lt;0.02,"N/A",IF(I252&lt;&gt;0,I252/I$229,0))</f>
        <v>#DIV/0!</v>
      </c>
      <c r="J253" s="53" t="e">
        <f t="shared" ref="J253" si="1857">IF(J$229/($B$229+$C$229)&lt;0.02,"N/A",IF(J252&lt;&gt;0,J252/J$229,0))</f>
        <v>#DIV/0!</v>
      </c>
      <c r="K253" s="53" t="e">
        <f t="shared" ref="K253" si="1858">IF(K$229/($B$229+$C$229)&lt;0.02,"N/A",IF(K252&lt;&gt;0,K252/K$229,0))</f>
        <v>#DIV/0!</v>
      </c>
      <c r="L253" s="53" t="e">
        <f t="shared" ref="L253" si="1859">IF(L$229/($B$229+$C$229)&lt;0.02,"N/A",IF(L252&lt;&gt;0,L252/L$229,0))</f>
        <v>#DIV/0!</v>
      </c>
      <c r="M253" s="53" t="e">
        <f t="shared" ref="M253" si="1860">IF(M$229/($B$229+$C$229)&lt;0.02,"N/A",IF(M252&lt;&gt;0,M252/M$229,0))</f>
        <v>#DIV/0!</v>
      </c>
      <c r="N253" s="53" t="e">
        <f t="shared" ref="N253" si="1861">IF(N$229/($B$229+$C$229)&lt;0.02,"N/A",IF(N252&lt;&gt;0,N252/N$229,0))</f>
        <v>#DIV/0!</v>
      </c>
      <c r="O253" s="53" t="e">
        <f t="shared" ref="O253" si="1862">IF(O$229/($B$229+$C$229)&lt;0.02,"N/A",IF(O252&lt;&gt;0,O252/O$229,0))</f>
        <v>#DIV/0!</v>
      </c>
      <c r="P253" s="53" t="e">
        <f t="shared" ref="P253" si="1863">IF(P$229/($B$229+$C$229)&lt;0.02,"N/A",IF(P252&lt;&gt;0,P252/P$229,0))</f>
        <v>#DIV/0!</v>
      </c>
      <c r="Q253" s="53" t="e">
        <f t="shared" ref="Q253" si="1864">IF(Q$229/($B$229+$C$229)&lt;0.02,"N/A",IF(Q252&lt;&gt;0,Q252/Q$229,0))</f>
        <v>#DIV/0!</v>
      </c>
      <c r="R253" s="27"/>
    </row>
    <row r="254" spans="1:18" ht="15.75" hidden="1" x14ac:dyDescent="0.25">
      <c r="A254" s="37" t="s">
        <v>17</v>
      </c>
      <c r="B254" s="54" t="str">
        <f>IF(B$229=0,"N/A",IF(B253=0,"N/A",B253/MAX($B253:$C253)))</f>
        <v>N/A</v>
      </c>
      <c r="C254" s="54" t="str">
        <f>IF(C$229=0,"N/A",IF(C253=0,"N/A",C253/MAX($B253:$C253)))</f>
        <v>N/A</v>
      </c>
      <c r="D254" s="53" t="str">
        <f>IF(($B252+$C252)=0,"N/A",IF(D$229=0,"N/A",IF(D$229/($B$229+$C$229)&lt;0.02,"N/A",D253/MAX($D253:$Q253))))</f>
        <v>N/A</v>
      </c>
      <c r="E254" s="53" t="str">
        <f t="shared" ref="E254" si="1865">IF(($B252+$C252)=0,"N/A",IF(E$229=0,"N/A",IF(E$229/($B$229+$C$229)&lt;0.02,"N/A",E253/MAX($D253:$Q253))))</f>
        <v>N/A</v>
      </c>
      <c r="F254" s="53" t="str">
        <f t="shared" ref="F254" si="1866">IF(($B252+$C252)=0,"N/A",IF(F$229=0,"N/A",IF(F$229/($B$229+$C$229)&lt;0.02,"N/A",F253/MAX($D253:$Q253))))</f>
        <v>N/A</v>
      </c>
      <c r="G254" s="53" t="str">
        <f t="shared" ref="G254" si="1867">IF(($B252+$C252)=0,"N/A",IF(G$229=0,"N/A",IF(G$229/($B$229+$C$229)&lt;0.02,"N/A",G253/MAX($D253:$Q253))))</f>
        <v>N/A</v>
      </c>
      <c r="H254" s="53" t="str">
        <f t="shared" ref="H254" si="1868">IF(($B252+$C252)=0,"N/A",IF(H$229=0,"N/A",IF(H$229/($B$229+$C$229)&lt;0.02,"N/A",H253/MAX($D253:$Q253))))</f>
        <v>N/A</v>
      </c>
      <c r="I254" s="53" t="str">
        <f t="shared" ref="I254" si="1869">IF(($B252+$C252)=0,"N/A",IF(I$229=0,"N/A",IF(I$229/($B$229+$C$229)&lt;0.02,"N/A",I253/MAX($D253:$Q253))))</f>
        <v>N/A</v>
      </c>
      <c r="J254" s="53" t="str">
        <f t="shared" ref="J254" si="1870">IF(($B252+$C252)=0,"N/A",IF(J$229=0,"N/A",IF(J$229/($B$229+$C$229)&lt;0.02,"N/A",J253/MAX($D253:$Q253))))</f>
        <v>N/A</v>
      </c>
      <c r="K254" s="53" t="str">
        <f t="shared" ref="K254" si="1871">IF(($B252+$C252)=0,"N/A",IF(K$229=0,"N/A",IF(K$229/($B$229+$C$229)&lt;0.02,"N/A",K253/MAX($D253:$Q253))))</f>
        <v>N/A</v>
      </c>
      <c r="L254" s="53" t="str">
        <f t="shared" ref="L254" si="1872">IF(($B252+$C252)=0,"N/A",IF(L$229=0,"N/A",IF(L$229/($B$229+$C$229)&lt;0.02,"N/A",L253/MAX($D253:$Q253))))</f>
        <v>N/A</v>
      </c>
      <c r="M254" s="53" t="str">
        <f t="shared" ref="M254" si="1873">IF(($B252+$C252)=0,"N/A",IF(M$229=0,"N/A",IF(M$229/($B$229+$C$229)&lt;0.02,"N/A",M253/MAX($D253:$Q253))))</f>
        <v>N/A</v>
      </c>
      <c r="N254" s="53" t="str">
        <f t="shared" ref="N254" si="1874">IF(($B252+$C252)=0,"N/A",IF(N$229=0,"N/A",IF(N$229/($B$229+$C$229)&lt;0.02,"N/A",N253/MAX($D253:$Q253))))</f>
        <v>N/A</v>
      </c>
      <c r="O254" s="53" t="str">
        <f t="shared" ref="O254" si="1875">IF(($B252+$C252)=0,"N/A",IF(O$229=0,"N/A",IF(O$229/($B$229+$C$229)&lt;0.02,"N/A",O253/MAX($D253:$Q253))))</f>
        <v>N/A</v>
      </c>
      <c r="P254" s="53" t="str">
        <f t="shared" ref="P254" si="1876">IF(($B252+$C252)=0,"N/A",IF(P$229=0,"N/A",IF(P$229/($B$229+$C$229)&lt;0.02,"N/A",P253/MAX($D253:$Q253))))</f>
        <v>N/A</v>
      </c>
      <c r="Q254" s="53" t="str">
        <f t="shared" ref="Q254" si="1877">IF(($B252+$C252)=0,"N/A",IF(Q$229=0,"N/A",IF(Q$229/($B$229+$C$229)&lt;0.02,"N/A",Q253/MAX($D253:$Q253))))</f>
        <v>N/A</v>
      </c>
      <c r="R254" s="27"/>
    </row>
    <row r="255" spans="1:18" ht="15.75" x14ac:dyDescent="0.25">
      <c r="A255" s="49" t="s">
        <v>52</v>
      </c>
      <c r="B255" s="53" t="str">
        <f>IF(B$229=0,"N/A",IF(B250&lt;&gt;0,B251/B$229,0))</f>
        <v>N/A</v>
      </c>
      <c r="C255" s="53" t="str">
        <f>IF(C$229=0,"N/A",IF(C250&lt;&gt;0,C251/C$229,0))</f>
        <v>N/A</v>
      </c>
      <c r="D255" s="53" t="str">
        <f>IF(D$229=0,"N/A",IF(D$229/($B$229+$C$229)&lt;0.02,"N/A",IF(D251&lt;&gt;0,D251/D$229,0)))</f>
        <v>N/A</v>
      </c>
      <c r="E255" s="53" t="str">
        <f t="shared" ref="E255:Q255" si="1878">IF(E$229=0,"N/A",IF(E$229/($B$229+$C$229)&lt;0.02,"N/A",IF(E251&lt;&gt;0,E251/E$229,0)))</f>
        <v>N/A</v>
      </c>
      <c r="F255" s="53" t="str">
        <f t="shared" si="1878"/>
        <v>N/A</v>
      </c>
      <c r="G255" s="53" t="str">
        <f t="shared" si="1878"/>
        <v>N/A</v>
      </c>
      <c r="H255" s="53" t="str">
        <f t="shared" si="1878"/>
        <v>N/A</v>
      </c>
      <c r="I255" s="53" t="str">
        <f t="shared" si="1878"/>
        <v>N/A</v>
      </c>
      <c r="J255" s="53" t="str">
        <f t="shared" si="1878"/>
        <v>N/A</v>
      </c>
      <c r="K255" s="53" t="str">
        <f t="shared" si="1878"/>
        <v>N/A</v>
      </c>
      <c r="L255" s="53" t="str">
        <f t="shared" si="1878"/>
        <v>N/A</v>
      </c>
      <c r="M255" s="53" t="str">
        <f t="shared" si="1878"/>
        <v>N/A</v>
      </c>
      <c r="N255" s="53" t="str">
        <f t="shared" si="1878"/>
        <v>N/A</v>
      </c>
      <c r="O255" s="53" t="str">
        <f t="shared" si="1878"/>
        <v>N/A</v>
      </c>
      <c r="P255" s="53" t="str">
        <f t="shared" si="1878"/>
        <v>N/A</v>
      </c>
      <c r="Q255" s="53" t="str">
        <f t="shared" si="1878"/>
        <v>N/A</v>
      </c>
      <c r="R255" s="27"/>
    </row>
    <row r="256" spans="1:18" ht="15.75" x14ac:dyDescent="0.25">
      <c r="A256" s="49" t="s">
        <v>43</v>
      </c>
      <c r="B256" s="54" t="str">
        <f>IF(B$229=0,"N/A",IF(B251=0,1,MIN($B255:$C255)/B255))</f>
        <v>N/A</v>
      </c>
      <c r="C256" s="54" t="str">
        <f>IF(C$229=0,"N/A",IF(C251=0,1,MIN($B255:$C255)/C255))</f>
        <v>N/A</v>
      </c>
      <c r="D256" s="53" t="str">
        <f>IF(($B$229+$C$229)=0,"N/A",IF(D$229=0,"N/A",IF(D$229/($B$229+$C$229)&lt;0.02,"N/A",IF(D251=0,1, MIN($D255:$Q255)/D255))))</f>
        <v>N/A</v>
      </c>
      <c r="E256" s="53" t="str">
        <f t="shared" ref="E256" si="1879">IF(($B$229+$C$229)=0,"N/A",IF(E$229=0,"N/A",IF(E$229/($B$229+$C$229)&lt;0.02,"N/A",IF(E251=0,1, MIN($D255:$Q255)/E255))))</f>
        <v>N/A</v>
      </c>
      <c r="F256" s="53" t="str">
        <f t="shared" ref="F256" si="1880">IF(($B$229+$C$229)=0,"N/A",IF(F$229=0,"N/A",IF(F$229/($B$229+$C$229)&lt;0.02,"N/A",IF(F251=0,1, MIN($D255:$Q255)/F255))))</f>
        <v>N/A</v>
      </c>
      <c r="G256" s="53" t="str">
        <f t="shared" ref="G256" si="1881">IF(($B$229+$C$229)=0,"N/A",IF(G$229=0,"N/A",IF(G$229/($B$229+$C$229)&lt;0.02,"N/A",IF(G251=0,1, MIN($D255:$Q255)/G255))))</f>
        <v>N/A</v>
      </c>
      <c r="H256" s="53" t="str">
        <f t="shared" ref="H256" si="1882">IF(($B$229+$C$229)=0,"N/A",IF(H$229=0,"N/A",IF(H$229/($B$229+$C$229)&lt;0.02,"N/A",IF(H251=0,1, MIN($D255:$Q255)/H255))))</f>
        <v>N/A</v>
      </c>
      <c r="I256" s="53" t="str">
        <f t="shared" ref="I256" si="1883">IF(($B$229+$C$229)=0,"N/A",IF(I$229=0,"N/A",IF(I$229/($B$229+$C$229)&lt;0.02,"N/A",IF(I251=0,1, MIN($D255:$Q255)/I255))))</f>
        <v>N/A</v>
      </c>
      <c r="J256" s="53" t="str">
        <f t="shared" ref="J256" si="1884">IF(($B$229+$C$229)=0,"N/A",IF(J$229=0,"N/A",IF(J$229/($B$229+$C$229)&lt;0.02,"N/A",IF(J251=0,1, MIN($D255:$Q255)/J255))))</f>
        <v>N/A</v>
      </c>
      <c r="K256" s="53" t="str">
        <f t="shared" ref="K256" si="1885">IF(($B$229+$C$229)=0,"N/A",IF(K$229=0,"N/A",IF(K$229/($B$229+$C$229)&lt;0.02,"N/A",IF(K251=0,1, MIN($D255:$Q255)/K255))))</f>
        <v>N/A</v>
      </c>
      <c r="L256" s="53" t="str">
        <f t="shared" ref="L256" si="1886">IF(($B$229+$C$229)=0,"N/A",IF(L$229=0,"N/A",IF(L$229/($B$229+$C$229)&lt;0.02,"N/A",IF(L251=0,1, MIN($D255:$Q255)/L255))))</f>
        <v>N/A</v>
      </c>
      <c r="M256" s="53" t="str">
        <f t="shared" ref="M256" si="1887">IF(($B$229+$C$229)=0,"N/A",IF(M$229=0,"N/A",IF(M$229/($B$229+$C$229)&lt;0.02,"N/A",IF(M251=0,1, MIN($D255:$Q255)/M255))))</f>
        <v>N/A</v>
      </c>
      <c r="N256" s="53" t="str">
        <f t="shared" ref="N256" si="1888">IF(($B$229+$C$229)=0,"N/A",IF(N$229=0,"N/A",IF(N$229/($B$229+$C$229)&lt;0.02,"N/A",IF(N251=0,1, MIN($D255:$Q255)/N255))))</f>
        <v>N/A</v>
      </c>
      <c r="O256" s="53" t="str">
        <f t="shared" ref="O256" si="1889">IF(($B$229+$C$229)=0,"N/A",IF(O$229=0,"N/A",IF(O$229/($B$229+$C$229)&lt;0.02,"N/A",IF(O251=0,1, MIN($D255:$Q255)/O255))))</f>
        <v>N/A</v>
      </c>
      <c r="P256" s="53" t="str">
        <f t="shared" ref="P256" si="1890">IF(($B$229+$C$229)=0,"N/A",IF(P$229=0,"N/A",IF(P$229/($B$229+$C$229)&lt;0.02,"N/A",IF(P251=0,1, MIN($D255:$Q255)/P255))))</f>
        <v>N/A</v>
      </c>
      <c r="Q256" s="53" t="str">
        <f t="shared" ref="Q256" si="1891">IF(($B$229+$C$229)=0,"N/A",IF(Q$229=0,"N/A",IF(Q$229/($B$229+$C$229)&lt;0.02,"N/A",IF(Q251=0,1, MIN($D255:$Q255)/Q255))))</f>
        <v>N/A</v>
      </c>
      <c r="R256" s="27"/>
    </row>
    <row r="257" spans="1:18" ht="15.75" x14ac:dyDescent="0.25">
      <c r="A257" s="49" t="s">
        <v>18</v>
      </c>
      <c r="B257" s="55" t="str">
        <f>IF(B$229=0,"N/A",IF(AND(B254&lt;0.8,B256&lt;0.8),"Yes","No"))</f>
        <v>N/A</v>
      </c>
      <c r="C257" s="55" t="str">
        <f>IF(C$229=0,"N/A",IF(AND(C254&lt;0.8,C256&lt;0.8),"Yes","No"))</f>
        <v>N/A</v>
      </c>
      <c r="D257" s="55" t="str">
        <f>IF(D$229=0,"N/A",IF(D$229/($B$229+$C$229)&lt;0.02,"N/A",IF(AND(D254&lt;0.8,D256&lt;0.8),"Yes","No")))</f>
        <v>N/A</v>
      </c>
      <c r="E257" s="55" t="str">
        <f t="shared" ref="E257" si="1892">IF(E$229=0,"N/A",IF(E$229/($B$229+$C$229)&lt;0.02,"N/A",IF(AND(E254&lt;0.8,E256&lt;0.8),"Yes","No")))</f>
        <v>N/A</v>
      </c>
      <c r="F257" s="55" t="str">
        <f t="shared" ref="F257" si="1893">IF(F$229=0,"N/A",IF(F$229/($B$229+$C$229)&lt;0.02,"N/A",IF(AND(F254&lt;0.8,F256&lt;0.8),"Yes","No")))</f>
        <v>N/A</v>
      </c>
      <c r="G257" s="55" t="str">
        <f t="shared" ref="G257" si="1894">IF(G$229=0,"N/A",IF(G$229/($B$229+$C$229)&lt;0.02,"N/A",IF(AND(G254&lt;0.8,G256&lt;0.8),"Yes","No")))</f>
        <v>N/A</v>
      </c>
      <c r="H257" s="55" t="str">
        <f t="shared" ref="H257" si="1895">IF(H$229=0,"N/A",IF(H$229/($B$229+$C$229)&lt;0.02,"N/A",IF(AND(H254&lt;0.8,H256&lt;0.8),"Yes","No")))</f>
        <v>N/A</v>
      </c>
      <c r="I257" s="55" t="str">
        <f t="shared" ref="I257" si="1896">IF(I$229=0,"N/A",IF(I$229/($B$229+$C$229)&lt;0.02,"N/A",IF(AND(I254&lt;0.8,I256&lt;0.8),"Yes","No")))</f>
        <v>N/A</v>
      </c>
      <c r="J257" s="55" t="str">
        <f t="shared" ref="J257" si="1897">IF(J$229=0,"N/A",IF(J$229/($B$229+$C$229)&lt;0.02,"N/A",IF(AND(J254&lt;0.8,J256&lt;0.8),"Yes","No")))</f>
        <v>N/A</v>
      </c>
      <c r="K257" s="55" t="str">
        <f t="shared" ref="K257" si="1898">IF(K$229=0,"N/A",IF(K$229/($B$229+$C$229)&lt;0.02,"N/A",IF(AND(K254&lt;0.8,K256&lt;0.8),"Yes","No")))</f>
        <v>N/A</v>
      </c>
      <c r="L257" s="55" t="str">
        <f t="shared" ref="L257" si="1899">IF(L$229=0,"N/A",IF(L$229/($B$229+$C$229)&lt;0.02,"N/A",IF(AND(L254&lt;0.8,L256&lt;0.8),"Yes","No")))</f>
        <v>N/A</v>
      </c>
      <c r="M257" s="55" t="str">
        <f t="shared" ref="M257" si="1900">IF(M$229=0,"N/A",IF(M$229/($B$229+$C$229)&lt;0.02,"N/A",IF(AND(M254&lt;0.8,M256&lt;0.8),"Yes","No")))</f>
        <v>N/A</v>
      </c>
      <c r="N257" s="55" t="str">
        <f t="shared" ref="N257" si="1901">IF(N$229=0,"N/A",IF(N$229/($B$229+$C$229)&lt;0.02,"N/A",IF(AND(N254&lt;0.8,N256&lt;0.8),"Yes","No")))</f>
        <v>N/A</v>
      </c>
      <c r="O257" s="55" t="str">
        <f t="shared" ref="O257" si="1902">IF(O$229=0,"N/A",IF(O$229/($B$229+$C$229)&lt;0.02,"N/A",IF(AND(O254&lt;0.8,O256&lt;0.8),"Yes","No")))</f>
        <v>N/A</v>
      </c>
      <c r="P257" s="55" t="str">
        <f t="shared" ref="P257" si="1903">IF(P$229=0,"N/A",IF(P$229/($B$229+$C$229)&lt;0.02,"N/A",IF(AND(P254&lt;0.8,P256&lt;0.8),"Yes","No")))</f>
        <v>N/A</v>
      </c>
      <c r="Q257" s="55" t="str">
        <f t="shared" ref="Q257" si="1904">IF(Q$229=0,"N/A",IF(Q$229/($B$229+$C$229)&lt;0.02,"N/A",IF(AND(Q254&lt;0.8,Q256&lt;0.8),"Yes","No")))</f>
        <v>N/A</v>
      </c>
      <c r="R257" s="27"/>
    </row>
    <row r="258" spans="1:18" ht="15.75" x14ac:dyDescent="0.25">
      <c r="A258" s="68" t="s">
        <v>51</v>
      </c>
      <c r="B258" s="32">
        <f>D258+F258+H258+J258+L258+N258+P258</f>
        <v>0</v>
      </c>
      <c r="C258" s="32">
        <f>E258+G258+I258+K258+M258+O258+Q258</f>
        <v>0</v>
      </c>
      <c r="D258" s="15"/>
      <c r="E258" s="15"/>
      <c r="F258" s="15"/>
      <c r="G258" s="15"/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26" t="s">
        <v>10</v>
      </c>
    </row>
    <row r="259" spans="1:18" ht="15.75" hidden="1" x14ac:dyDescent="0.25">
      <c r="A259" s="37" t="s">
        <v>49</v>
      </c>
      <c r="B259" s="32">
        <f>B$229-B258</f>
        <v>0</v>
      </c>
      <c r="C259" s="32">
        <f t="shared" ref="C259" si="1905">C$229-C258</f>
        <v>0</v>
      </c>
      <c r="D259" s="32">
        <f t="shared" ref="D259" si="1906">D$229-D258</f>
        <v>0</v>
      </c>
      <c r="E259" s="32">
        <f t="shared" ref="E259" si="1907">E$229-E258</f>
        <v>0</v>
      </c>
      <c r="F259" s="32">
        <f t="shared" ref="F259" si="1908">F$229-F258</f>
        <v>0</v>
      </c>
      <c r="G259" s="32">
        <f t="shared" ref="G259" si="1909">G$229-G258</f>
        <v>0</v>
      </c>
      <c r="H259" s="32">
        <f t="shared" ref="H259" si="1910">H$229-H258</f>
        <v>0</v>
      </c>
      <c r="I259" s="32">
        <f t="shared" ref="I259" si="1911">I$229-I258</f>
        <v>0</v>
      </c>
      <c r="J259" s="32">
        <f t="shared" ref="J259" si="1912">J$229-J258</f>
        <v>0</v>
      </c>
      <c r="K259" s="32">
        <f t="shared" ref="K259" si="1913">K$229-K258</f>
        <v>0</v>
      </c>
      <c r="L259" s="32">
        <f t="shared" ref="L259" si="1914">L$229-L258</f>
        <v>0</v>
      </c>
      <c r="M259" s="32">
        <f t="shared" ref="M259" si="1915">M$229-M258</f>
        <v>0</v>
      </c>
      <c r="N259" s="32">
        <f t="shared" ref="N259" si="1916">N$229-N258</f>
        <v>0</v>
      </c>
      <c r="O259" s="32">
        <f t="shared" ref="O259" si="1917">O$229-O258</f>
        <v>0</v>
      </c>
      <c r="P259" s="32">
        <f t="shared" ref="P259" si="1918">P$229-P258</f>
        <v>0</v>
      </c>
      <c r="Q259" s="32">
        <f t="shared" ref="Q259" si="1919">Q$229-Q258</f>
        <v>0</v>
      </c>
      <c r="R259" s="27"/>
    </row>
    <row r="260" spans="1:18" ht="15.75" hidden="1" x14ac:dyDescent="0.25">
      <c r="A260" s="37" t="s">
        <v>50</v>
      </c>
      <c r="B260" s="32">
        <f>IF(B259&lt;&gt;0,B259/B$229,0)</f>
        <v>0</v>
      </c>
      <c r="C260" s="32">
        <f>IF(C259&lt;&gt;0,C259/C$229,0)</f>
        <v>0</v>
      </c>
      <c r="D260" s="53" t="e">
        <f>IF(D$229/($B$229+$C$229)&lt;0.02,"N/A",IF(D259&lt;&gt;0,D259/D$229,0))</f>
        <v>#DIV/0!</v>
      </c>
      <c r="E260" s="53" t="e">
        <f t="shared" ref="E260" si="1920">IF(E$229/($B$229+$C$229)&lt;0.02,"N/A",IF(E259&lt;&gt;0,E259/E$229,0))</f>
        <v>#DIV/0!</v>
      </c>
      <c r="F260" s="53" t="e">
        <f t="shared" ref="F260" si="1921">IF(F$229/($B$229+$C$229)&lt;0.02,"N/A",IF(F259&lt;&gt;0,F259/F$229,0))</f>
        <v>#DIV/0!</v>
      </c>
      <c r="G260" s="53" t="e">
        <f t="shared" ref="G260" si="1922">IF(G$229/($B$229+$C$229)&lt;0.02,"N/A",IF(G259&lt;&gt;0,G259/G$229,0))</f>
        <v>#DIV/0!</v>
      </c>
      <c r="H260" s="53" t="e">
        <f t="shared" ref="H260" si="1923">IF(H$229/($B$229+$C$229)&lt;0.02,"N/A",IF(H259&lt;&gt;0,H259/H$229,0))</f>
        <v>#DIV/0!</v>
      </c>
      <c r="I260" s="53" t="e">
        <f t="shared" ref="I260" si="1924">IF(I$229/($B$229+$C$229)&lt;0.02,"N/A",IF(I259&lt;&gt;0,I259/I$229,0))</f>
        <v>#DIV/0!</v>
      </c>
      <c r="J260" s="53" t="e">
        <f t="shared" ref="J260" si="1925">IF(J$229/($B$229+$C$229)&lt;0.02,"N/A",IF(J259&lt;&gt;0,J259/J$229,0))</f>
        <v>#DIV/0!</v>
      </c>
      <c r="K260" s="53" t="e">
        <f t="shared" ref="K260" si="1926">IF(K$229/($B$229+$C$229)&lt;0.02,"N/A",IF(K259&lt;&gt;0,K259/K$229,0))</f>
        <v>#DIV/0!</v>
      </c>
      <c r="L260" s="53" t="e">
        <f t="shared" ref="L260" si="1927">IF(L$229/($B$229+$C$229)&lt;0.02,"N/A",IF(L259&lt;&gt;0,L259/L$229,0))</f>
        <v>#DIV/0!</v>
      </c>
      <c r="M260" s="53" t="e">
        <f t="shared" ref="M260" si="1928">IF(M$229/($B$229+$C$229)&lt;0.02,"N/A",IF(M259&lt;&gt;0,M259/M$229,0))</f>
        <v>#DIV/0!</v>
      </c>
      <c r="N260" s="53" t="e">
        <f t="shared" ref="N260" si="1929">IF(N$229/($B$229+$C$229)&lt;0.02,"N/A",IF(N259&lt;&gt;0,N259/N$229,0))</f>
        <v>#DIV/0!</v>
      </c>
      <c r="O260" s="53" t="e">
        <f t="shared" ref="O260" si="1930">IF(O$229/($B$229+$C$229)&lt;0.02,"N/A",IF(O259&lt;&gt;0,O259/O$229,0))</f>
        <v>#DIV/0!</v>
      </c>
      <c r="P260" s="53" t="e">
        <f t="shared" ref="P260" si="1931">IF(P$229/($B$229+$C$229)&lt;0.02,"N/A",IF(P259&lt;&gt;0,P259/P$229,0))</f>
        <v>#DIV/0!</v>
      </c>
      <c r="Q260" s="53" t="e">
        <f t="shared" ref="Q260" si="1932">IF(Q$229/($B$229+$C$229)&lt;0.02,"N/A",IF(Q259&lt;&gt;0,Q259/Q$229,0))</f>
        <v>#DIV/0!</v>
      </c>
      <c r="R260" s="27"/>
    </row>
    <row r="261" spans="1:18" ht="15.75" hidden="1" x14ac:dyDescent="0.25">
      <c r="A261" s="37" t="s">
        <v>17</v>
      </c>
      <c r="B261" s="54" t="str">
        <f>IF(B$229=0,"N/A",IF(B260=0,"N/A",B260/MAX($B260:$C260)))</f>
        <v>N/A</v>
      </c>
      <c r="C261" s="54" t="str">
        <f>IF(C$229=0,"N/A",IF(C260=0,"N/A",C260/MAX($B260:$C260)))</f>
        <v>N/A</v>
      </c>
      <c r="D261" s="53" t="str">
        <f>IF(($B259+$C259)=0,"N/A",IF(D$229=0,"N/A",IF(D$229/($B$229+$C$229)&lt;0.02,"N/A",D260/MAX($D260:$Q260))))</f>
        <v>N/A</v>
      </c>
      <c r="E261" s="53" t="str">
        <f t="shared" ref="E261" si="1933">IF(($B259+$C259)=0,"N/A",IF(E$229=0,"N/A",IF(E$229/($B$229+$C$229)&lt;0.02,"N/A",E260/MAX($D260:$Q260))))</f>
        <v>N/A</v>
      </c>
      <c r="F261" s="53" t="str">
        <f t="shared" ref="F261" si="1934">IF(($B259+$C259)=0,"N/A",IF(F$229=0,"N/A",IF(F$229/($B$229+$C$229)&lt;0.02,"N/A",F260/MAX($D260:$Q260))))</f>
        <v>N/A</v>
      </c>
      <c r="G261" s="53" t="str">
        <f t="shared" ref="G261" si="1935">IF(($B259+$C259)=0,"N/A",IF(G$229=0,"N/A",IF(G$229/($B$229+$C$229)&lt;0.02,"N/A",G260/MAX($D260:$Q260))))</f>
        <v>N/A</v>
      </c>
      <c r="H261" s="53" t="str">
        <f t="shared" ref="H261" si="1936">IF(($B259+$C259)=0,"N/A",IF(H$229=0,"N/A",IF(H$229/($B$229+$C$229)&lt;0.02,"N/A",H260/MAX($D260:$Q260))))</f>
        <v>N/A</v>
      </c>
      <c r="I261" s="53" t="str">
        <f t="shared" ref="I261" si="1937">IF(($B259+$C259)=0,"N/A",IF(I$229=0,"N/A",IF(I$229/($B$229+$C$229)&lt;0.02,"N/A",I260/MAX($D260:$Q260))))</f>
        <v>N/A</v>
      </c>
      <c r="J261" s="53" t="str">
        <f t="shared" ref="J261" si="1938">IF(($B259+$C259)=0,"N/A",IF(J$229=0,"N/A",IF(J$229/($B$229+$C$229)&lt;0.02,"N/A",J260/MAX($D260:$Q260))))</f>
        <v>N/A</v>
      </c>
      <c r="K261" s="53" t="str">
        <f t="shared" ref="K261" si="1939">IF(($B259+$C259)=0,"N/A",IF(K$229=0,"N/A",IF(K$229/($B$229+$C$229)&lt;0.02,"N/A",K260/MAX($D260:$Q260))))</f>
        <v>N/A</v>
      </c>
      <c r="L261" s="53" t="str">
        <f t="shared" ref="L261" si="1940">IF(($B259+$C259)=0,"N/A",IF(L$229=0,"N/A",IF(L$229/($B$229+$C$229)&lt;0.02,"N/A",L260/MAX($D260:$Q260))))</f>
        <v>N/A</v>
      </c>
      <c r="M261" s="53" t="str">
        <f t="shared" ref="M261" si="1941">IF(($B259+$C259)=0,"N/A",IF(M$229=0,"N/A",IF(M$229/($B$229+$C$229)&lt;0.02,"N/A",M260/MAX($D260:$Q260))))</f>
        <v>N/A</v>
      </c>
      <c r="N261" s="53" t="str">
        <f t="shared" ref="N261" si="1942">IF(($B259+$C259)=0,"N/A",IF(N$229=0,"N/A",IF(N$229/($B$229+$C$229)&lt;0.02,"N/A",N260/MAX($D260:$Q260))))</f>
        <v>N/A</v>
      </c>
      <c r="O261" s="53" t="str">
        <f t="shared" ref="O261" si="1943">IF(($B259+$C259)=0,"N/A",IF(O$229=0,"N/A",IF(O$229/($B$229+$C$229)&lt;0.02,"N/A",O260/MAX($D260:$Q260))))</f>
        <v>N/A</v>
      </c>
      <c r="P261" s="53" t="str">
        <f t="shared" ref="P261" si="1944">IF(($B259+$C259)=0,"N/A",IF(P$229=0,"N/A",IF(P$229/($B$229+$C$229)&lt;0.02,"N/A",P260/MAX($D260:$Q260))))</f>
        <v>N/A</v>
      </c>
      <c r="Q261" s="53" t="str">
        <f t="shared" ref="Q261" si="1945">IF(($B259+$C259)=0,"N/A",IF(Q$229=0,"N/A",IF(Q$229/($B$229+$C$229)&lt;0.02,"N/A",Q260/MAX($D260:$Q260))))</f>
        <v>N/A</v>
      </c>
      <c r="R261" s="27"/>
    </row>
    <row r="262" spans="1:18" ht="15.75" x14ac:dyDescent="0.25">
      <c r="A262" s="49" t="s">
        <v>52</v>
      </c>
      <c r="B262" s="53" t="str">
        <f>IF(B$229=0,"N/A",IF(B257&lt;&gt;0,B258/B$229,0))</f>
        <v>N/A</v>
      </c>
      <c r="C262" s="53" t="str">
        <f>IF(C$229=0,"N/A",IF(C257&lt;&gt;0,C258/C$229,0))</f>
        <v>N/A</v>
      </c>
      <c r="D262" s="53" t="str">
        <f>IF(D$229=0,"N/A",IF(D$229/($B$229+$C$229)&lt;0.02,"N/A",IF(D258&lt;&gt;0,D258/D$229,0)))</f>
        <v>N/A</v>
      </c>
      <c r="E262" s="53" t="str">
        <f t="shared" ref="E262:Q262" si="1946">IF(E$229=0,"N/A",IF(E$229/($B$229+$C$229)&lt;0.02,"N/A",IF(E258&lt;&gt;0,E258/E$229,0)))</f>
        <v>N/A</v>
      </c>
      <c r="F262" s="53" t="str">
        <f t="shared" si="1946"/>
        <v>N/A</v>
      </c>
      <c r="G262" s="53" t="str">
        <f t="shared" si="1946"/>
        <v>N/A</v>
      </c>
      <c r="H262" s="53" t="str">
        <f t="shared" si="1946"/>
        <v>N/A</v>
      </c>
      <c r="I262" s="53" t="str">
        <f t="shared" si="1946"/>
        <v>N/A</v>
      </c>
      <c r="J262" s="53" t="str">
        <f t="shared" si="1946"/>
        <v>N/A</v>
      </c>
      <c r="K262" s="53" t="str">
        <f t="shared" si="1946"/>
        <v>N/A</v>
      </c>
      <c r="L262" s="53" t="str">
        <f t="shared" si="1946"/>
        <v>N/A</v>
      </c>
      <c r="M262" s="53" t="str">
        <f t="shared" si="1946"/>
        <v>N/A</v>
      </c>
      <c r="N262" s="53" t="str">
        <f t="shared" si="1946"/>
        <v>N/A</v>
      </c>
      <c r="O262" s="53" t="str">
        <f t="shared" si="1946"/>
        <v>N/A</v>
      </c>
      <c r="P262" s="53" t="str">
        <f t="shared" si="1946"/>
        <v>N/A</v>
      </c>
      <c r="Q262" s="53" t="str">
        <f t="shared" si="1946"/>
        <v>N/A</v>
      </c>
      <c r="R262" s="27"/>
    </row>
    <row r="263" spans="1:18" ht="15.75" x14ac:dyDescent="0.25">
      <c r="A263" s="49" t="s">
        <v>43</v>
      </c>
      <c r="B263" s="54" t="str">
        <f>IF(B$229=0,"N/A",IF(B258=0,1,MIN($B262:$C262)/B262))</f>
        <v>N/A</v>
      </c>
      <c r="C263" s="54" t="str">
        <f>IF(C$229=0,"N/A",IF(C258=0,1,MIN($B262:$C262)/C262))</f>
        <v>N/A</v>
      </c>
      <c r="D263" s="53" t="str">
        <f>IF(($B$229+$C$229)=0,"N/A",IF(D$229=0,"N/A",IF(D$229/($B$229+$C$229)&lt;0.02,"N/A",IF(D258=0,1, MIN($D262:$Q262)/D262))))</f>
        <v>N/A</v>
      </c>
      <c r="E263" s="53" t="str">
        <f t="shared" ref="E263" si="1947">IF(($B$229+$C$229)=0,"N/A",IF(E$229=0,"N/A",IF(E$229/($B$229+$C$229)&lt;0.02,"N/A",IF(E258=0,1, MIN($D262:$Q262)/E262))))</f>
        <v>N/A</v>
      </c>
      <c r="F263" s="53" t="str">
        <f t="shared" ref="F263" si="1948">IF(($B$229+$C$229)=0,"N/A",IF(F$229=0,"N/A",IF(F$229/($B$229+$C$229)&lt;0.02,"N/A",IF(F258=0,1, MIN($D262:$Q262)/F262))))</f>
        <v>N/A</v>
      </c>
      <c r="G263" s="53" t="str">
        <f t="shared" ref="G263" si="1949">IF(($B$229+$C$229)=0,"N/A",IF(G$229=0,"N/A",IF(G$229/($B$229+$C$229)&lt;0.02,"N/A",IF(G258=0,1, MIN($D262:$Q262)/G262))))</f>
        <v>N/A</v>
      </c>
      <c r="H263" s="53" t="str">
        <f t="shared" ref="H263" si="1950">IF(($B$229+$C$229)=0,"N/A",IF(H$229=0,"N/A",IF(H$229/($B$229+$C$229)&lt;0.02,"N/A",IF(H258=0,1, MIN($D262:$Q262)/H262))))</f>
        <v>N/A</v>
      </c>
      <c r="I263" s="53" t="str">
        <f t="shared" ref="I263" si="1951">IF(($B$229+$C$229)=0,"N/A",IF(I$229=0,"N/A",IF(I$229/($B$229+$C$229)&lt;0.02,"N/A",IF(I258=0,1, MIN($D262:$Q262)/I262))))</f>
        <v>N/A</v>
      </c>
      <c r="J263" s="53" t="str">
        <f t="shared" ref="J263" si="1952">IF(($B$229+$C$229)=0,"N/A",IF(J$229=0,"N/A",IF(J$229/($B$229+$C$229)&lt;0.02,"N/A",IF(J258=0,1, MIN($D262:$Q262)/J262))))</f>
        <v>N/A</v>
      </c>
      <c r="K263" s="53" t="str">
        <f t="shared" ref="K263" si="1953">IF(($B$229+$C$229)=0,"N/A",IF(K$229=0,"N/A",IF(K$229/($B$229+$C$229)&lt;0.02,"N/A",IF(K258=0,1, MIN($D262:$Q262)/K262))))</f>
        <v>N/A</v>
      </c>
      <c r="L263" s="53" t="str">
        <f t="shared" ref="L263" si="1954">IF(($B$229+$C$229)=0,"N/A",IF(L$229=0,"N/A",IF(L$229/($B$229+$C$229)&lt;0.02,"N/A",IF(L258=0,1, MIN($D262:$Q262)/L262))))</f>
        <v>N/A</v>
      </c>
      <c r="M263" s="53" t="str">
        <f t="shared" ref="M263" si="1955">IF(($B$229+$C$229)=0,"N/A",IF(M$229=0,"N/A",IF(M$229/($B$229+$C$229)&lt;0.02,"N/A",IF(M258=0,1, MIN($D262:$Q262)/M262))))</f>
        <v>N/A</v>
      </c>
      <c r="N263" s="53" t="str">
        <f t="shared" ref="N263" si="1956">IF(($B$229+$C$229)=0,"N/A",IF(N$229=0,"N/A",IF(N$229/($B$229+$C$229)&lt;0.02,"N/A",IF(N258=0,1, MIN($D262:$Q262)/N262))))</f>
        <v>N/A</v>
      </c>
      <c r="O263" s="53" t="str">
        <f t="shared" ref="O263" si="1957">IF(($B$229+$C$229)=0,"N/A",IF(O$229=0,"N/A",IF(O$229/($B$229+$C$229)&lt;0.02,"N/A",IF(O258=0,1, MIN($D262:$Q262)/O262))))</f>
        <v>N/A</v>
      </c>
      <c r="P263" s="53" t="str">
        <f t="shared" ref="P263" si="1958">IF(($B$229+$C$229)=0,"N/A",IF(P$229=0,"N/A",IF(P$229/($B$229+$C$229)&lt;0.02,"N/A",IF(P258=0,1, MIN($D262:$Q262)/P262))))</f>
        <v>N/A</v>
      </c>
      <c r="Q263" s="53" t="str">
        <f t="shared" ref="Q263" si="1959">IF(($B$229+$C$229)=0,"N/A",IF(Q$229=0,"N/A",IF(Q$229/($B$229+$C$229)&lt;0.02,"N/A",IF(Q258=0,1, MIN($D262:$Q262)/Q262))))</f>
        <v>N/A</v>
      </c>
      <c r="R263" s="27"/>
    </row>
    <row r="264" spans="1:18" ht="15.75" x14ac:dyDescent="0.25">
      <c r="A264" s="49" t="s">
        <v>18</v>
      </c>
      <c r="B264" s="55" t="str">
        <f>IF(B$229=0,"N/A",IF(AND(B261&lt;0.8,B263&lt;0.8),"Yes","No"))</f>
        <v>N/A</v>
      </c>
      <c r="C264" s="55" t="str">
        <f>IF(C$229=0,"N/A",IF(AND(C261&lt;0.8,C263&lt;0.8),"Yes","No"))</f>
        <v>N/A</v>
      </c>
      <c r="D264" s="55" t="str">
        <f>IF(D$229=0,"N/A",IF(D$229/($B$229+$C$229)&lt;0.02,"N/A",IF(AND(D261&lt;0.8,D263&lt;0.8),"Yes","No")))</f>
        <v>N/A</v>
      </c>
      <c r="E264" s="55" t="str">
        <f t="shared" ref="E264" si="1960">IF(E$229=0,"N/A",IF(E$229/($B$229+$C$229)&lt;0.02,"N/A",IF(AND(E261&lt;0.8,E263&lt;0.8),"Yes","No")))</f>
        <v>N/A</v>
      </c>
      <c r="F264" s="55" t="str">
        <f t="shared" ref="F264" si="1961">IF(F$229=0,"N/A",IF(F$229/($B$229+$C$229)&lt;0.02,"N/A",IF(AND(F261&lt;0.8,F263&lt;0.8),"Yes","No")))</f>
        <v>N/A</v>
      </c>
      <c r="G264" s="55" t="str">
        <f t="shared" ref="G264" si="1962">IF(G$229=0,"N/A",IF(G$229/($B$229+$C$229)&lt;0.02,"N/A",IF(AND(G261&lt;0.8,G263&lt;0.8),"Yes","No")))</f>
        <v>N/A</v>
      </c>
      <c r="H264" s="55" t="str">
        <f t="shared" ref="H264" si="1963">IF(H$229=0,"N/A",IF(H$229/($B$229+$C$229)&lt;0.02,"N/A",IF(AND(H261&lt;0.8,H263&lt;0.8),"Yes","No")))</f>
        <v>N/A</v>
      </c>
      <c r="I264" s="55" t="str">
        <f t="shared" ref="I264" si="1964">IF(I$229=0,"N/A",IF(I$229/($B$229+$C$229)&lt;0.02,"N/A",IF(AND(I261&lt;0.8,I263&lt;0.8),"Yes","No")))</f>
        <v>N/A</v>
      </c>
      <c r="J264" s="55" t="str">
        <f t="shared" ref="J264" si="1965">IF(J$229=0,"N/A",IF(J$229/($B$229+$C$229)&lt;0.02,"N/A",IF(AND(J261&lt;0.8,J263&lt;0.8),"Yes","No")))</f>
        <v>N/A</v>
      </c>
      <c r="K264" s="55" t="str">
        <f t="shared" ref="K264" si="1966">IF(K$229=0,"N/A",IF(K$229/($B$229+$C$229)&lt;0.02,"N/A",IF(AND(K261&lt;0.8,K263&lt;0.8),"Yes","No")))</f>
        <v>N/A</v>
      </c>
      <c r="L264" s="55" t="str">
        <f t="shared" ref="L264" si="1967">IF(L$229=0,"N/A",IF(L$229/($B$229+$C$229)&lt;0.02,"N/A",IF(AND(L261&lt;0.8,L263&lt;0.8),"Yes","No")))</f>
        <v>N/A</v>
      </c>
      <c r="M264" s="55" t="str">
        <f t="shared" ref="M264" si="1968">IF(M$229=0,"N/A",IF(M$229/($B$229+$C$229)&lt;0.02,"N/A",IF(AND(M261&lt;0.8,M263&lt;0.8),"Yes","No")))</f>
        <v>N/A</v>
      </c>
      <c r="N264" s="55" t="str">
        <f t="shared" ref="N264" si="1969">IF(N$229=0,"N/A",IF(N$229/($B$229+$C$229)&lt;0.02,"N/A",IF(AND(N261&lt;0.8,N263&lt;0.8),"Yes","No")))</f>
        <v>N/A</v>
      </c>
      <c r="O264" s="55" t="str">
        <f t="shared" ref="O264" si="1970">IF(O$229=0,"N/A",IF(O$229/($B$229+$C$229)&lt;0.02,"N/A",IF(AND(O261&lt;0.8,O263&lt;0.8),"Yes","No")))</f>
        <v>N/A</v>
      </c>
      <c r="P264" s="55" t="str">
        <f t="shared" ref="P264" si="1971">IF(P$229=0,"N/A",IF(P$229/($B$229+$C$229)&lt;0.02,"N/A",IF(AND(P261&lt;0.8,P263&lt;0.8),"Yes","No")))</f>
        <v>N/A</v>
      </c>
      <c r="Q264" s="55" t="str">
        <f t="shared" ref="Q264" si="1972">IF(Q$229=0,"N/A",IF(Q$229/($B$229+$C$229)&lt;0.02,"N/A",IF(AND(Q261&lt;0.8,Q263&lt;0.8),"Yes","No")))</f>
        <v>N/A</v>
      </c>
      <c r="R264" s="27"/>
    </row>
    <row r="265" spans="1:18" ht="15.75" x14ac:dyDescent="0.25">
      <c r="A265" s="68" t="s">
        <v>51</v>
      </c>
      <c r="B265" s="32">
        <f>D265+F265+H265+J265+L265+N265+P265</f>
        <v>0</v>
      </c>
      <c r="C265" s="32">
        <f>E265+G265+I265+K265+M265+O265+Q265</f>
        <v>0</v>
      </c>
      <c r="D265" s="15"/>
      <c r="E265" s="15"/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26" t="s">
        <v>10</v>
      </c>
    </row>
    <row r="266" spans="1:18" ht="15.75" hidden="1" x14ac:dyDescent="0.25">
      <c r="A266" s="37" t="s">
        <v>49</v>
      </c>
      <c r="B266" s="32">
        <f>B$229-B265</f>
        <v>0</v>
      </c>
      <c r="C266" s="32">
        <f t="shared" ref="C266" si="1973">C$229-C265</f>
        <v>0</v>
      </c>
      <c r="D266" s="32">
        <f t="shared" ref="D266" si="1974">D$229-D265</f>
        <v>0</v>
      </c>
      <c r="E266" s="32">
        <f t="shared" ref="E266" si="1975">E$229-E265</f>
        <v>0</v>
      </c>
      <c r="F266" s="32">
        <f t="shared" ref="F266" si="1976">F$229-F265</f>
        <v>0</v>
      </c>
      <c r="G266" s="32">
        <f t="shared" ref="G266" si="1977">G$229-G265</f>
        <v>0</v>
      </c>
      <c r="H266" s="32">
        <f t="shared" ref="H266" si="1978">H$229-H265</f>
        <v>0</v>
      </c>
      <c r="I266" s="32">
        <f t="shared" ref="I266" si="1979">I$229-I265</f>
        <v>0</v>
      </c>
      <c r="J266" s="32">
        <f t="shared" ref="J266" si="1980">J$229-J265</f>
        <v>0</v>
      </c>
      <c r="K266" s="32">
        <f t="shared" ref="K266" si="1981">K$229-K265</f>
        <v>0</v>
      </c>
      <c r="L266" s="32">
        <f t="shared" ref="L266" si="1982">L$229-L265</f>
        <v>0</v>
      </c>
      <c r="M266" s="32">
        <f t="shared" ref="M266" si="1983">M$229-M265</f>
        <v>0</v>
      </c>
      <c r="N266" s="32">
        <f t="shared" ref="N266" si="1984">N$229-N265</f>
        <v>0</v>
      </c>
      <c r="O266" s="32">
        <f t="shared" ref="O266" si="1985">O$229-O265</f>
        <v>0</v>
      </c>
      <c r="P266" s="32">
        <f t="shared" ref="P266" si="1986">P$229-P265</f>
        <v>0</v>
      </c>
      <c r="Q266" s="32">
        <f t="shared" ref="Q266" si="1987">Q$229-Q265</f>
        <v>0</v>
      </c>
      <c r="R266" s="27"/>
    </row>
    <row r="267" spans="1:18" ht="15.75" hidden="1" x14ac:dyDescent="0.25">
      <c r="A267" s="37" t="s">
        <v>50</v>
      </c>
      <c r="B267" s="32">
        <f>IF(B266&lt;&gt;0,B266/B$229,0)</f>
        <v>0</v>
      </c>
      <c r="C267" s="32">
        <f>IF(C266&lt;&gt;0,C266/C$229,0)</f>
        <v>0</v>
      </c>
      <c r="D267" s="53" t="e">
        <f>IF(D$229/($B$229+$C$229)&lt;0.02,"N/A",IF(D266&lt;&gt;0,D266/D$229,0))</f>
        <v>#DIV/0!</v>
      </c>
      <c r="E267" s="53" t="e">
        <f t="shared" ref="E267" si="1988">IF(E$229/($B$229+$C$229)&lt;0.02,"N/A",IF(E266&lt;&gt;0,E266/E$229,0))</f>
        <v>#DIV/0!</v>
      </c>
      <c r="F267" s="53" t="e">
        <f t="shared" ref="F267" si="1989">IF(F$229/($B$229+$C$229)&lt;0.02,"N/A",IF(F266&lt;&gt;0,F266/F$229,0))</f>
        <v>#DIV/0!</v>
      </c>
      <c r="G267" s="53" t="e">
        <f t="shared" ref="G267" si="1990">IF(G$229/($B$229+$C$229)&lt;0.02,"N/A",IF(G266&lt;&gt;0,G266/G$229,0))</f>
        <v>#DIV/0!</v>
      </c>
      <c r="H267" s="53" t="e">
        <f t="shared" ref="H267" si="1991">IF(H$229/($B$229+$C$229)&lt;0.02,"N/A",IF(H266&lt;&gt;0,H266/H$229,0))</f>
        <v>#DIV/0!</v>
      </c>
      <c r="I267" s="53" t="e">
        <f t="shared" ref="I267" si="1992">IF(I$229/($B$229+$C$229)&lt;0.02,"N/A",IF(I266&lt;&gt;0,I266/I$229,0))</f>
        <v>#DIV/0!</v>
      </c>
      <c r="J267" s="53" t="e">
        <f t="shared" ref="J267" si="1993">IF(J$229/($B$229+$C$229)&lt;0.02,"N/A",IF(J266&lt;&gt;0,J266/J$229,0))</f>
        <v>#DIV/0!</v>
      </c>
      <c r="K267" s="53" t="e">
        <f t="shared" ref="K267" si="1994">IF(K$229/($B$229+$C$229)&lt;0.02,"N/A",IF(K266&lt;&gt;0,K266/K$229,0))</f>
        <v>#DIV/0!</v>
      </c>
      <c r="L267" s="53" t="e">
        <f t="shared" ref="L267" si="1995">IF(L$229/($B$229+$C$229)&lt;0.02,"N/A",IF(L266&lt;&gt;0,L266/L$229,0))</f>
        <v>#DIV/0!</v>
      </c>
      <c r="M267" s="53" t="e">
        <f t="shared" ref="M267" si="1996">IF(M$229/($B$229+$C$229)&lt;0.02,"N/A",IF(M266&lt;&gt;0,M266/M$229,0))</f>
        <v>#DIV/0!</v>
      </c>
      <c r="N267" s="53" t="e">
        <f t="shared" ref="N267" si="1997">IF(N$229/($B$229+$C$229)&lt;0.02,"N/A",IF(N266&lt;&gt;0,N266/N$229,0))</f>
        <v>#DIV/0!</v>
      </c>
      <c r="O267" s="53" t="e">
        <f t="shared" ref="O267" si="1998">IF(O$229/($B$229+$C$229)&lt;0.02,"N/A",IF(O266&lt;&gt;0,O266/O$229,0))</f>
        <v>#DIV/0!</v>
      </c>
      <c r="P267" s="53" t="e">
        <f t="shared" ref="P267" si="1999">IF(P$229/($B$229+$C$229)&lt;0.02,"N/A",IF(P266&lt;&gt;0,P266/P$229,0))</f>
        <v>#DIV/0!</v>
      </c>
      <c r="Q267" s="53" t="e">
        <f t="shared" ref="Q267" si="2000">IF(Q$229/($B$229+$C$229)&lt;0.02,"N/A",IF(Q266&lt;&gt;0,Q266/Q$229,0))</f>
        <v>#DIV/0!</v>
      </c>
      <c r="R267" s="27"/>
    </row>
    <row r="268" spans="1:18" ht="15.75" hidden="1" x14ac:dyDescent="0.25">
      <c r="A268" s="37" t="s">
        <v>17</v>
      </c>
      <c r="B268" s="54" t="str">
        <f>IF(B$229=0,"N/A",IF(B267=0,"N/A",B267/MAX($B267:$C267)))</f>
        <v>N/A</v>
      </c>
      <c r="C268" s="54" t="str">
        <f>IF(C$229=0,"N/A",IF(C267=0,"N/A",C267/MAX($B267:$C267)))</f>
        <v>N/A</v>
      </c>
      <c r="D268" s="53" t="str">
        <f>IF(($B266+$C266)=0,"N/A",IF(D$229=0,"N/A",IF(D$229/($B$229+$C$229)&lt;0.02,"N/A",D267/MAX($D267:$Q267))))</f>
        <v>N/A</v>
      </c>
      <c r="E268" s="53" t="str">
        <f t="shared" ref="E268" si="2001">IF(($B266+$C266)=0,"N/A",IF(E$229=0,"N/A",IF(E$229/($B$229+$C$229)&lt;0.02,"N/A",E267/MAX($D267:$Q267))))</f>
        <v>N/A</v>
      </c>
      <c r="F268" s="53" t="str">
        <f t="shared" ref="F268" si="2002">IF(($B266+$C266)=0,"N/A",IF(F$229=0,"N/A",IF(F$229/($B$229+$C$229)&lt;0.02,"N/A",F267/MAX($D267:$Q267))))</f>
        <v>N/A</v>
      </c>
      <c r="G268" s="53" t="str">
        <f t="shared" ref="G268" si="2003">IF(($B266+$C266)=0,"N/A",IF(G$229=0,"N/A",IF(G$229/($B$229+$C$229)&lt;0.02,"N/A",G267/MAX($D267:$Q267))))</f>
        <v>N/A</v>
      </c>
      <c r="H268" s="53" t="str">
        <f t="shared" ref="H268" si="2004">IF(($B266+$C266)=0,"N/A",IF(H$229=0,"N/A",IF(H$229/($B$229+$C$229)&lt;0.02,"N/A",H267/MAX($D267:$Q267))))</f>
        <v>N/A</v>
      </c>
      <c r="I268" s="53" t="str">
        <f t="shared" ref="I268" si="2005">IF(($B266+$C266)=0,"N/A",IF(I$229=0,"N/A",IF(I$229/($B$229+$C$229)&lt;0.02,"N/A",I267/MAX($D267:$Q267))))</f>
        <v>N/A</v>
      </c>
      <c r="J268" s="53" t="str">
        <f t="shared" ref="J268" si="2006">IF(($B266+$C266)=0,"N/A",IF(J$229=0,"N/A",IF(J$229/($B$229+$C$229)&lt;0.02,"N/A",J267/MAX($D267:$Q267))))</f>
        <v>N/A</v>
      </c>
      <c r="K268" s="53" t="str">
        <f t="shared" ref="K268" si="2007">IF(($B266+$C266)=0,"N/A",IF(K$229=0,"N/A",IF(K$229/($B$229+$C$229)&lt;0.02,"N/A",K267/MAX($D267:$Q267))))</f>
        <v>N/A</v>
      </c>
      <c r="L268" s="53" t="str">
        <f t="shared" ref="L268" si="2008">IF(($B266+$C266)=0,"N/A",IF(L$229=0,"N/A",IF(L$229/($B$229+$C$229)&lt;0.02,"N/A",L267/MAX($D267:$Q267))))</f>
        <v>N/A</v>
      </c>
      <c r="M268" s="53" t="str">
        <f t="shared" ref="M268" si="2009">IF(($B266+$C266)=0,"N/A",IF(M$229=0,"N/A",IF(M$229/($B$229+$C$229)&lt;0.02,"N/A",M267/MAX($D267:$Q267))))</f>
        <v>N/A</v>
      </c>
      <c r="N268" s="53" t="str">
        <f t="shared" ref="N268" si="2010">IF(($B266+$C266)=0,"N/A",IF(N$229=0,"N/A",IF(N$229/($B$229+$C$229)&lt;0.02,"N/A",N267/MAX($D267:$Q267))))</f>
        <v>N/A</v>
      </c>
      <c r="O268" s="53" t="str">
        <f t="shared" ref="O268" si="2011">IF(($B266+$C266)=0,"N/A",IF(O$229=0,"N/A",IF(O$229/($B$229+$C$229)&lt;0.02,"N/A",O267/MAX($D267:$Q267))))</f>
        <v>N/A</v>
      </c>
      <c r="P268" s="53" t="str">
        <f t="shared" ref="P268" si="2012">IF(($B266+$C266)=0,"N/A",IF(P$229=0,"N/A",IF(P$229/($B$229+$C$229)&lt;0.02,"N/A",P267/MAX($D267:$Q267))))</f>
        <v>N/A</v>
      </c>
      <c r="Q268" s="53" t="str">
        <f t="shared" ref="Q268" si="2013">IF(($B266+$C266)=0,"N/A",IF(Q$229=0,"N/A",IF(Q$229/($B$229+$C$229)&lt;0.02,"N/A",Q267/MAX($D267:$Q267))))</f>
        <v>N/A</v>
      </c>
      <c r="R268" s="27"/>
    </row>
    <row r="269" spans="1:18" ht="15.75" x14ac:dyDescent="0.25">
      <c r="A269" s="49" t="s">
        <v>52</v>
      </c>
      <c r="B269" s="53" t="str">
        <f>IF(B$229=0,"N/A",IF(B264&lt;&gt;0,B265/B$229,0))</f>
        <v>N/A</v>
      </c>
      <c r="C269" s="53" t="str">
        <f>IF(C$229=0,"N/A",IF(C264&lt;&gt;0,C265/C$229,0))</f>
        <v>N/A</v>
      </c>
      <c r="D269" s="53" t="str">
        <f>IF(D$229=0,"N/A",IF(D$229/($B$229+$C$229)&lt;0.02,"N/A",IF(D265&lt;&gt;0,D265/D$229,0)))</f>
        <v>N/A</v>
      </c>
      <c r="E269" s="53" t="str">
        <f t="shared" ref="E269:Q269" si="2014">IF(E$229=0,"N/A",IF(E$229/($B$229+$C$229)&lt;0.02,"N/A",IF(E265&lt;&gt;0,E265/E$229,0)))</f>
        <v>N/A</v>
      </c>
      <c r="F269" s="53" t="str">
        <f t="shared" si="2014"/>
        <v>N/A</v>
      </c>
      <c r="G269" s="53" t="str">
        <f t="shared" si="2014"/>
        <v>N/A</v>
      </c>
      <c r="H269" s="53" t="str">
        <f t="shared" si="2014"/>
        <v>N/A</v>
      </c>
      <c r="I269" s="53" t="str">
        <f t="shared" si="2014"/>
        <v>N/A</v>
      </c>
      <c r="J269" s="53" t="str">
        <f t="shared" si="2014"/>
        <v>N/A</v>
      </c>
      <c r="K269" s="53" t="str">
        <f t="shared" si="2014"/>
        <v>N/A</v>
      </c>
      <c r="L269" s="53" t="str">
        <f t="shared" si="2014"/>
        <v>N/A</v>
      </c>
      <c r="M269" s="53" t="str">
        <f t="shared" si="2014"/>
        <v>N/A</v>
      </c>
      <c r="N269" s="53" t="str">
        <f t="shared" si="2014"/>
        <v>N/A</v>
      </c>
      <c r="O269" s="53" t="str">
        <f t="shared" si="2014"/>
        <v>N/A</v>
      </c>
      <c r="P269" s="53" t="str">
        <f t="shared" si="2014"/>
        <v>N/A</v>
      </c>
      <c r="Q269" s="53" t="str">
        <f t="shared" si="2014"/>
        <v>N/A</v>
      </c>
      <c r="R269" s="27"/>
    </row>
    <row r="270" spans="1:18" ht="15.75" x14ac:dyDescent="0.25">
      <c r="A270" s="49" t="s">
        <v>43</v>
      </c>
      <c r="B270" s="54" t="str">
        <f>IF(B$229=0,"N/A",IF(B265=0,1,MIN($B269:$C269)/B269))</f>
        <v>N/A</v>
      </c>
      <c r="C270" s="54" t="str">
        <f>IF(C$229=0,"N/A",IF(C265=0,1,MIN($B269:$C269)/C269))</f>
        <v>N/A</v>
      </c>
      <c r="D270" s="53" t="str">
        <f>IF(($B$229+$C$229)=0,"N/A",IF(D$229=0,"N/A",IF(D$229/($B$229+$C$229)&lt;0.02,"N/A",IF(D265=0,1, MIN($D269:$Q269)/D269))))</f>
        <v>N/A</v>
      </c>
      <c r="E270" s="53" t="str">
        <f t="shared" ref="E270" si="2015">IF(($B$229+$C$229)=0,"N/A",IF(E$229=0,"N/A",IF(E$229/($B$229+$C$229)&lt;0.02,"N/A",IF(E265=0,1, MIN($D269:$Q269)/E269))))</f>
        <v>N/A</v>
      </c>
      <c r="F270" s="53" t="str">
        <f t="shared" ref="F270" si="2016">IF(($B$229+$C$229)=0,"N/A",IF(F$229=0,"N/A",IF(F$229/($B$229+$C$229)&lt;0.02,"N/A",IF(F265=0,1, MIN($D269:$Q269)/F269))))</f>
        <v>N/A</v>
      </c>
      <c r="G270" s="53" t="str">
        <f t="shared" ref="G270" si="2017">IF(($B$229+$C$229)=0,"N/A",IF(G$229=0,"N/A",IF(G$229/($B$229+$C$229)&lt;0.02,"N/A",IF(G265=0,1, MIN($D269:$Q269)/G269))))</f>
        <v>N/A</v>
      </c>
      <c r="H270" s="53" t="str">
        <f t="shared" ref="H270" si="2018">IF(($B$229+$C$229)=0,"N/A",IF(H$229=0,"N/A",IF(H$229/($B$229+$C$229)&lt;0.02,"N/A",IF(H265=0,1, MIN($D269:$Q269)/H269))))</f>
        <v>N/A</v>
      </c>
      <c r="I270" s="53" t="str">
        <f t="shared" ref="I270" si="2019">IF(($B$229+$C$229)=0,"N/A",IF(I$229=0,"N/A",IF(I$229/($B$229+$C$229)&lt;0.02,"N/A",IF(I265=0,1, MIN($D269:$Q269)/I269))))</f>
        <v>N/A</v>
      </c>
      <c r="J270" s="53" t="str">
        <f t="shared" ref="J270" si="2020">IF(($B$229+$C$229)=0,"N/A",IF(J$229=0,"N/A",IF(J$229/($B$229+$C$229)&lt;0.02,"N/A",IF(J265=0,1, MIN($D269:$Q269)/J269))))</f>
        <v>N/A</v>
      </c>
      <c r="K270" s="53" t="str">
        <f t="shared" ref="K270" si="2021">IF(($B$229+$C$229)=0,"N/A",IF(K$229=0,"N/A",IF(K$229/($B$229+$C$229)&lt;0.02,"N/A",IF(K265=0,1, MIN($D269:$Q269)/K269))))</f>
        <v>N/A</v>
      </c>
      <c r="L270" s="53" t="str">
        <f t="shared" ref="L270" si="2022">IF(($B$229+$C$229)=0,"N/A",IF(L$229=0,"N/A",IF(L$229/($B$229+$C$229)&lt;0.02,"N/A",IF(L265=0,1, MIN($D269:$Q269)/L269))))</f>
        <v>N/A</v>
      </c>
      <c r="M270" s="53" t="str">
        <f t="shared" ref="M270" si="2023">IF(($B$229+$C$229)=0,"N/A",IF(M$229=0,"N/A",IF(M$229/($B$229+$C$229)&lt;0.02,"N/A",IF(M265=0,1, MIN($D269:$Q269)/M269))))</f>
        <v>N/A</v>
      </c>
      <c r="N270" s="53" t="str">
        <f t="shared" ref="N270" si="2024">IF(($B$229+$C$229)=0,"N/A",IF(N$229=0,"N/A",IF(N$229/($B$229+$C$229)&lt;0.02,"N/A",IF(N265=0,1, MIN($D269:$Q269)/N269))))</f>
        <v>N/A</v>
      </c>
      <c r="O270" s="53" t="str">
        <f t="shared" ref="O270" si="2025">IF(($B$229+$C$229)=0,"N/A",IF(O$229=0,"N/A",IF(O$229/($B$229+$C$229)&lt;0.02,"N/A",IF(O265=0,1, MIN($D269:$Q269)/O269))))</f>
        <v>N/A</v>
      </c>
      <c r="P270" s="53" t="str">
        <f t="shared" ref="P270" si="2026">IF(($B$229+$C$229)=0,"N/A",IF(P$229=0,"N/A",IF(P$229/($B$229+$C$229)&lt;0.02,"N/A",IF(P265=0,1, MIN($D269:$Q269)/P269))))</f>
        <v>N/A</v>
      </c>
      <c r="Q270" s="53" t="str">
        <f t="shared" ref="Q270" si="2027">IF(($B$229+$C$229)=0,"N/A",IF(Q$229=0,"N/A",IF(Q$229/($B$229+$C$229)&lt;0.02,"N/A",IF(Q265=0,1, MIN($D269:$Q269)/Q269))))</f>
        <v>N/A</v>
      </c>
      <c r="R270" s="27"/>
    </row>
    <row r="271" spans="1:18" ht="15.75" x14ac:dyDescent="0.25">
      <c r="A271" s="49" t="s">
        <v>18</v>
      </c>
      <c r="B271" s="55" t="str">
        <f>IF(B$229=0,"N/A",IF(AND(B268&lt;0.8,B270&lt;0.8),"Yes","No"))</f>
        <v>N/A</v>
      </c>
      <c r="C271" s="55" t="str">
        <f>IF(C$229=0,"N/A",IF(AND(C268&lt;0.8,C270&lt;0.8),"Yes","No"))</f>
        <v>N/A</v>
      </c>
      <c r="D271" s="55" t="str">
        <f>IF(D$229=0,"N/A",IF(D$229/($B$229+$C$229)&lt;0.02,"N/A",IF(AND(D268&lt;0.8,D270&lt;0.8),"Yes","No")))</f>
        <v>N/A</v>
      </c>
      <c r="E271" s="55" t="str">
        <f t="shared" ref="E271" si="2028">IF(E$229=0,"N/A",IF(E$229/($B$229+$C$229)&lt;0.02,"N/A",IF(AND(E268&lt;0.8,E270&lt;0.8),"Yes","No")))</f>
        <v>N/A</v>
      </c>
      <c r="F271" s="55" t="str">
        <f t="shared" ref="F271" si="2029">IF(F$229=0,"N/A",IF(F$229/($B$229+$C$229)&lt;0.02,"N/A",IF(AND(F268&lt;0.8,F270&lt;0.8),"Yes","No")))</f>
        <v>N/A</v>
      </c>
      <c r="G271" s="55" t="str">
        <f t="shared" ref="G271" si="2030">IF(G$229=0,"N/A",IF(G$229/($B$229+$C$229)&lt;0.02,"N/A",IF(AND(G268&lt;0.8,G270&lt;0.8),"Yes","No")))</f>
        <v>N/A</v>
      </c>
      <c r="H271" s="55" t="str">
        <f t="shared" ref="H271" si="2031">IF(H$229=0,"N/A",IF(H$229/($B$229+$C$229)&lt;0.02,"N/A",IF(AND(H268&lt;0.8,H270&lt;0.8),"Yes","No")))</f>
        <v>N/A</v>
      </c>
      <c r="I271" s="55" t="str">
        <f t="shared" ref="I271" si="2032">IF(I$229=0,"N/A",IF(I$229/($B$229+$C$229)&lt;0.02,"N/A",IF(AND(I268&lt;0.8,I270&lt;0.8),"Yes","No")))</f>
        <v>N/A</v>
      </c>
      <c r="J271" s="55" t="str">
        <f t="shared" ref="J271" si="2033">IF(J$229=0,"N/A",IF(J$229/($B$229+$C$229)&lt;0.02,"N/A",IF(AND(J268&lt;0.8,J270&lt;0.8),"Yes","No")))</f>
        <v>N/A</v>
      </c>
      <c r="K271" s="55" t="str">
        <f t="shared" ref="K271" si="2034">IF(K$229=0,"N/A",IF(K$229/($B$229+$C$229)&lt;0.02,"N/A",IF(AND(K268&lt;0.8,K270&lt;0.8),"Yes","No")))</f>
        <v>N/A</v>
      </c>
      <c r="L271" s="55" t="str">
        <f t="shared" ref="L271" si="2035">IF(L$229=0,"N/A",IF(L$229/($B$229+$C$229)&lt;0.02,"N/A",IF(AND(L268&lt;0.8,L270&lt;0.8),"Yes","No")))</f>
        <v>N/A</v>
      </c>
      <c r="M271" s="55" t="str">
        <f t="shared" ref="M271" si="2036">IF(M$229=0,"N/A",IF(M$229/($B$229+$C$229)&lt;0.02,"N/A",IF(AND(M268&lt;0.8,M270&lt;0.8),"Yes","No")))</f>
        <v>N/A</v>
      </c>
      <c r="N271" s="55" t="str">
        <f t="shared" ref="N271" si="2037">IF(N$229=0,"N/A",IF(N$229/($B$229+$C$229)&lt;0.02,"N/A",IF(AND(N268&lt;0.8,N270&lt;0.8),"Yes","No")))</f>
        <v>N/A</v>
      </c>
      <c r="O271" s="55" t="str">
        <f t="shared" ref="O271" si="2038">IF(O$229=0,"N/A",IF(O$229/($B$229+$C$229)&lt;0.02,"N/A",IF(AND(O268&lt;0.8,O270&lt;0.8),"Yes","No")))</f>
        <v>N/A</v>
      </c>
      <c r="P271" s="55" t="str">
        <f t="shared" ref="P271" si="2039">IF(P$229=0,"N/A",IF(P$229/($B$229+$C$229)&lt;0.02,"N/A",IF(AND(P268&lt;0.8,P270&lt;0.8),"Yes","No")))</f>
        <v>N/A</v>
      </c>
      <c r="Q271" s="55" t="str">
        <f t="shared" ref="Q271" si="2040">IF(Q$229=0,"N/A",IF(Q$229/($B$229+$C$229)&lt;0.02,"N/A",IF(AND(Q268&lt;0.8,Q270&lt;0.8),"Yes","No")))</f>
        <v>N/A</v>
      </c>
      <c r="R271" s="27"/>
    </row>
    <row r="272" spans="1:18" ht="15" x14ac:dyDescent="0.2">
      <c r="A272" s="12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7"/>
      <c r="R272" s="1"/>
    </row>
    <row r="273" spans="1:18" ht="15.75" x14ac:dyDescent="0.25">
      <c r="A273" s="47" t="s">
        <v>28</v>
      </c>
      <c r="B273" s="9"/>
      <c r="C273" s="9"/>
      <c r="D273" s="9"/>
      <c r="E273" s="41"/>
      <c r="F273" s="41"/>
      <c r="G273" s="41"/>
      <c r="H273" s="41"/>
      <c r="I273" s="41"/>
      <c r="J273" s="41"/>
      <c r="K273" s="42"/>
      <c r="L273" s="41"/>
      <c r="M273" s="41"/>
      <c r="N273" s="41"/>
      <c r="O273" s="41"/>
      <c r="P273" s="41"/>
      <c r="Q273" s="41"/>
      <c r="R273" s="1"/>
    </row>
    <row r="274" spans="1:18" ht="15.75" x14ac:dyDescent="0.25">
      <c r="A274" s="37" t="s">
        <v>8</v>
      </c>
      <c r="B274" s="32">
        <f>D274+F274+H274+J274+L274+N274+P274</f>
        <v>0</v>
      </c>
      <c r="C274" s="32">
        <f>E274+G274+I274+K274+M274+O274+Q274</f>
        <v>0</v>
      </c>
      <c r="D274" s="15"/>
      <c r="E274" s="15"/>
      <c r="F274" s="15"/>
      <c r="G274" s="15"/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26" t="s">
        <v>10</v>
      </c>
    </row>
    <row r="275" spans="1:18" ht="15.75" x14ac:dyDescent="0.25">
      <c r="A275" s="67" t="s">
        <v>51</v>
      </c>
      <c r="B275" s="32">
        <f>D275+F275+H275+J275+L275+N275+P275</f>
        <v>0</v>
      </c>
      <c r="C275" s="32">
        <f>E275+G275+I275+K275+M275+O275+Q275</f>
        <v>0</v>
      </c>
      <c r="D275" s="15">
        <v>0</v>
      </c>
      <c r="E275" s="15"/>
      <c r="F275" s="15">
        <v>0</v>
      </c>
      <c r="G275" s="15"/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>
        <v>0</v>
      </c>
      <c r="Q275" s="15">
        <v>0</v>
      </c>
      <c r="R275" s="26" t="s">
        <v>10</v>
      </c>
    </row>
    <row r="276" spans="1:18" ht="15.75" hidden="1" x14ac:dyDescent="0.25">
      <c r="A276" s="37" t="s">
        <v>49</v>
      </c>
      <c r="B276" s="32">
        <f>B$274-B275</f>
        <v>0</v>
      </c>
      <c r="C276" s="32">
        <f t="shared" ref="C276:Q276" si="2041">C$274-C275</f>
        <v>0</v>
      </c>
      <c r="D276" s="32">
        <f t="shared" si="2041"/>
        <v>0</v>
      </c>
      <c r="E276" s="32">
        <f t="shared" si="2041"/>
        <v>0</v>
      </c>
      <c r="F276" s="32">
        <f t="shared" si="2041"/>
        <v>0</v>
      </c>
      <c r="G276" s="32">
        <f t="shared" si="2041"/>
        <v>0</v>
      </c>
      <c r="H276" s="32">
        <f t="shared" si="2041"/>
        <v>0</v>
      </c>
      <c r="I276" s="32">
        <f t="shared" si="2041"/>
        <v>0</v>
      </c>
      <c r="J276" s="32">
        <f t="shared" si="2041"/>
        <v>0</v>
      </c>
      <c r="K276" s="32">
        <f t="shared" si="2041"/>
        <v>0</v>
      </c>
      <c r="L276" s="32">
        <f t="shared" si="2041"/>
        <v>0</v>
      </c>
      <c r="M276" s="32">
        <f t="shared" si="2041"/>
        <v>0</v>
      </c>
      <c r="N276" s="32">
        <f t="shared" si="2041"/>
        <v>0</v>
      </c>
      <c r="O276" s="32">
        <f t="shared" si="2041"/>
        <v>0</v>
      </c>
      <c r="P276" s="32">
        <f t="shared" si="2041"/>
        <v>0</v>
      </c>
      <c r="Q276" s="32">
        <f t="shared" si="2041"/>
        <v>0</v>
      </c>
      <c r="R276" s="26"/>
    </row>
    <row r="277" spans="1:18" ht="15.75" hidden="1" x14ac:dyDescent="0.25">
      <c r="A277" s="37" t="s">
        <v>50</v>
      </c>
      <c r="B277" s="32">
        <f>IF(B276&lt;&gt;0,B276/B$274,0)</f>
        <v>0</v>
      </c>
      <c r="C277" s="32">
        <f>IF(C276&lt;&gt;0,C276/C$274,0)</f>
        <v>0</v>
      </c>
      <c r="D277" s="53" t="e">
        <f>IF(D$274/($B$274+$C$274)&lt;0.02,"N/A",IF(D276&lt;&gt;0,D276/D$274,0))</f>
        <v>#DIV/0!</v>
      </c>
      <c r="E277" s="53" t="e">
        <f t="shared" ref="E277:Q277" si="2042">IF(E$274/($B$274+$C$274)&lt;0.02,"N/A",IF(E276&lt;&gt;0,E276/E$274,0))</f>
        <v>#DIV/0!</v>
      </c>
      <c r="F277" s="53" t="e">
        <f t="shared" si="2042"/>
        <v>#DIV/0!</v>
      </c>
      <c r="G277" s="53" t="e">
        <f t="shared" si="2042"/>
        <v>#DIV/0!</v>
      </c>
      <c r="H277" s="53" t="e">
        <f t="shared" si="2042"/>
        <v>#DIV/0!</v>
      </c>
      <c r="I277" s="53" t="e">
        <f t="shared" si="2042"/>
        <v>#DIV/0!</v>
      </c>
      <c r="J277" s="53" t="e">
        <f t="shared" si="2042"/>
        <v>#DIV/0!</v>
      </c>
      <c r="K277" s="53" t="e">
        <f t="shared" si="2042"/>
        <v>#DIV/0!</v>
      </c>
      <c r="L277" s="53" t="e">
        <f t="shared" si="2042"/>
        <v>#DIV/0!</v>
      </c>
      <c r="M277" s="53" t="e">
        <f t="shared" si="2042"/>
        <v>#DIV/0!</v>
      </c>
      <c r="N277" s="53" t="e">
        <f t="shared" si="2042"/>
        <v>#DIV/0!</v>
      </c>
      <c r="O277" s="53" t="e">
        <f t="shared" si="2042"/>
        <v>#DIV/0!</v>
      </c>
      <c r="P277" s="53" t="e">
        <f t="shared" si="2042"/>
        <v>#DIV/0!</v>
      </c>
      <c r="Q277" s="53" t="e">
        <f t="shared" si="2042"/>
        <v>#DIV/0!</v>
      </c>
      <c r="R277" s="26"/>
    </row>
    <row r="278" spans="1:18" ht="15.75" hidden="1" x14ac:dyDescent="0.25">
      <c r="A278" s="37" t="s">
        <v>17</v>
      </c>
      <c r="B278" s="54" t="str">
        <f>IF(B$274=0,"N/A",IF(B277=0,"N/A",B277/MAX($B277:$C277)))</f>
        <v>N/A</v>
      </c>
      <c r="C278" s="54" t="str">
        <f>IF(C$274=0,"N/A",IF(C277=0,"N/A",C277/MAX($B277:$C277)))</f>
        <v>N/A</v>
      </c>
      <c r="D278" s="53" t="str">
        <f>IF(($B276+$C276)=0,"N/A",IF(D$274=0,"N/A",IF(D$274/($B$274+$C$274)&lt;0.02,"N/A",D277/MAX($D277:$Q277))))</f>
        <v>N/A</v>
      </c>
      <c r="E278" s="53" t="str">
        <f t="shared" ref="E278:Q278" si="2043">IF(($B276+$C276)=0,"N/A",IF(E$274=0,"N/A",IF(E$274/($B$274+$C$274)&lt;0.02,"N/A",E277/MAX($D277:$Q277))))</f>
        <v>N/A</v>
      </c>
      <c r="F278" s="53" t="str">
        <f t="shared" si="2043"/>
        <v>N/A</v>
      </c>
      <c r="G278" s="53" t="str">
        <f t="shared" si="2043"/>
        <v>N/A</v>
      </c>
      <c r="H278" s="53" t="str">
        <f t="shared" si="2043"/>
        <v>N/A</v>
      </c>
      <c r="I278" s="53" t="str">
        <f t="shared" si="2043"/>
        <v>N/A</v>
      </c>
      <c r="J278" s="53" t="str">
        <f t="shared" si="2043"/>
        <v>N/A</v>
      </c>
      <c r="K278" s="53" t="str">
        <f t="shared" si="2043"/>
        <v>N/A</v>
      </c>
      <c r="L278" s="53" t="str">
        <f t="shared" si="2043"/>
        <v>N/A</v>
      </c>
      <c r="M278" s="53" t="str">
        <f t="shared" si="2043"/>
        <v>N/A</v>
      </c>
      <c r="N278" s="53" t="str">
        <f t="shared" si="2043"/>
        <v>N/A</v>
      </c>
      <c r="O278" s="53" t="str">
        <f t="shared" si="2043"/>
        <v>N/A</v>
      </c>
      <c r="P278" s="53" t="str">
        <f t="shared" si="2043"/>
        <v>N/A</v>
      </c>
      <c r="Q278" s="53" t="str">
        <f t="shared" si="2043"/>
        <v>N/A</v>
      </c>
      <c r="R278" s="26"/>
    </row>
    <row r="279" spans="1:18" ht="15" x14ac:dyDescent="0.2">
      <c r="A279" s="49" t="s">
        <v>52</v>
      </c>
      <c r="B279" s="53" t="str">
        <f>IF(B$274=0,"N/A",IF(B274&lt;&gt;0,B275/B$274,0))</f>
        <v>N/A</v>
      </c>
      <c r="C279" s="53" t="str">
        <f>IF(C$274=0,"N/A",IF(C274&lt;&gt;0,C275/C$274,0))</f>
        <v>N/A</v>
      </c>
      <c r="D279" s="53" t="str">
        <f>IF(D$274=0,"N/A",IF(D$274/($B$274+$C$274)&lt;0.02,"N/A",IF(D275&lt;&gt;0,D275/D$274,0)))</f>
        <v>N/A</v>
      </c>
      <c r="E279" s="53" t="str">
        <f t="shared" ref="E279:Q279" si="2044">IF(E$274=0,"N/A",IF(E$274/($B$274+$C$274)&lt;0.02,"N/A",IF(E275&lt;&gt;0,E275/E$274,0)))</f>
        <v>N/A</v>
      </c>
      <c r="F279" s="53" t="str">
        <f t="shared" si="2044"/>
        <v>N/A</v>
      </c>
      <c r="G279" s="53" t="str">
        <f t="shared" si="2044"/>
        <v>N/A</v>
      </c>
      <c r="H279" s="53" t="str">
        <f t="shared" si="2044"/>
        <v>N/A</v>
      </c>
      <c r="I279" s="53" t="str">
        <f t="shared" si="2044"/>
        <v>N/A</v>
      </c>
      <c r="J279" s="53" t="str">
        <f t="shared" si="2044"/>
        <v>N/A</v>
      </c>
      <c r="K279" s="53" t="str">
        <f t="shared" si="2044"/>
        <v>N/A</v>
      </c>
      <c r="L279" s="53" t="str">
        <f t="shared" si="2044"/>
        <v>N/A</v>
      </c>
      <c r="M279" s="53" t="str">
        <f t="shared" si="2044"/>
        <v>N/A</v>
      </c>
      <c r="N279" s="53" t="str">
        <f t="shared" si="2044"/>
        <v>N/A</v>
      </c>
      <c r="O279" s="53" t="str">
        <f t="shared" si="2044"/>
        <v>N/A</v>
      </c>
      <c r="P279" s="53" t="str">
        <f t="shared" si="2044"/>
        <v>N/A</v>
      </c>
      <c r="Q279" s="53" t="str">
        <f t="shared" si="2044"/>
        <v>N/A</v>
      </c>
      <c r="R279" s="8"/>
    </row>
    <row r="280" spans="1:18" ht="15" x14ac:dyDescent="0.2">
      <c r="A280" s="49" t="s">
        <v>43</v>
      </c>
      <c r="B280" s="54" t="str">
        <f>IF(B$274=0,"N/A",IF(B275=0,1,MIN($B279:$C279)/B279))</f>
        <v>N/A</v>
      </c>
      <c r="C280" s="54" t="str">
        <f>IF(C$274=0,"N/A",IF(C275=0,1,MIN($B279:$C279)/C279))</f>
        <v>N/A</v>
      </c>
      <c r="D280" s="53" t="str">
        <f>IF(($B$274+$C$274)=0,"N/A",IF(D$274=0,"N/A",IF(D$274/($B$274+$C$274)&lt;0.02,"N/A",IF(D275=0,1, MIN($D279:$Q279)/D279))))</f>
        <v>N/A</v>
      </c>
      <c r="E280" s="53" t="str">
        <f t="shared" ref="E280:Q280" si="2045">IF(($B$274+$C$274)=0,"N/A",IF(E$274=0,"N/A",IF(E$274/($B$274+$C$274)&lt;0.02,"N/A",IF(E275=0,1, MIN($D279:$Q279)/E279))))</f>
        <v>N/A</v>
      </c>
      <c r="F280" s="53" t="str">
        <f t="shared" si="2045"/>
        <v>N/A</v>
      </c>
      <c r="G280" s="53" t="str">
        <f t="shared" si="2045"/>
        <v>N/A</v>
      </c>
      <c r="H280" s="53" t="str">
        <f t="shared" si="2045"/>
        <v>N/A</v>
      </c>
      <c r="I280" s="53" t="str">
        <f t="shared" si="2045"/>
        <v>N/A</v>
      </c>
      <c r="J280" s="53" t="str">
        <f t="shared" si="2045"/>
        <v>N/A</v>
      </c>
      <c r="K280" s="53" t="str">
        <f t="shared" si="2045"/>
        <v>N/A</v>
      </c>
      <c r="L280" s="53" t="str">
        <f t="shared" si="2045"/>
        <v>N/A</v>
      </c>
      <c r="M280" s="53" t="str">
        <f t="shared" si="2045"/>
        <v>N/A</v>
      </c>
      <c r="N280" s="53" t="str">
        <f t="shared" si="2045"/>
        <v>N/A</v>
      </c>
      <c r="O280" s="53" t="str">
        <f t="shared" si="2045"/>
        <v>N/A</v>
      </c>
      <c r="P280" s="53" t="str">
        <f t="shared" si="2045"/>
        <v>N/A</v>
      </c>
      <c r="Q280" s="53" t="str">
        <f t="shared" si="2045"/>
        <v>N/A</v>
      </c>
      <c r="R280" s="8"/>
    </row>
    <row r="281" spans="1:18" ht="15.75" x14ac:dyDescent="0.25">
      <c r="A281" s="49" t="s">
        <v>18</v>
      </c>
      <c r="B281" s="55" t="str">
        <f>IF(B$274=0,"N/A",IF(AND(B278&lt;0.8,B280&lt;0.8),"Yes","No"))</f>
        <v>N/A</v>
      </c>
      <c r="C281" s="55" t="str">
        <f>IF(C$274=0,"N/A",IF(AND(C278&lt;0.8,C280&lt;0.8),"Yes","No"))</f>
        <v>N/A</v>
      </c>
      <c r="D281" s="55" t="str">
        <f>IF(D$274=0,"N/A",IF(D$274/($B$274+$C$274)&lt;0.02,"N/A",IF(AND(D278&lt;0.8,D280&lt;0.8),"Yes","No")))</f>
        <v>N/A</v>
      </c>
      <c r="E281" s="55" t="str">
        <f t="shared" ref="E281:Q281" si="2046">IF(E$274=0,"N/A",IF(E$274/($B$274+$C$274)&lt;0.02,"N/A",IF(AND(E278&lt;0.8,E280&lt;0.8),"Yes","No")))</f>
        <v>N/A</v>
      </c>
      <c r="F281" s="55" t="str">
        <f t="shared" si="2046"/>
        <v>N/A</v>
      </c>
      <c r="G281" s="55" t="str">
        <f t="shared" si="2046"/>
        <v>N/A</v>
      </c>
      <c r="H281" s="55" t="str">
        <f t="shared" si="2046"/>
        <v>N/A</v>
      </c>
      <c r="I281" s="55" t="str">
        <f t="shared" si="2046"/>
        <v>N/A</v>
      </c>
      <c r="J281" s="55" t="str">
        <f t="shared" si="2046"/>
        <v>N/A</v>
      </c>
      <c r="K281" s="55" t="str">
        <f t="shared" si="2046"/>
        <v>N/A</v>
      </c>
      <c r="L281" s="55" t="str">
        <f t="shared" si="2046"/>
        <v>N/A</v>
      </c>
      <c r="M281" s="55" t="str">
        <f t="shared" si="2046"/>
        <v>N/A</v>
      </c>
      <c r="N281" s="55" t="str">
        <f t="shared" si="2046"/>
        <v>N/A</v>
      </c>
      <c r="O281" s="55" t="str">
        <f t="shared" si="2046"/>
        <v>N/A</v>
      </c>
      <c r="P281" s="55" t="str">
        <f t="shared" si="2046"/>
        <v>N/A</v>
      </c>
      <c r="Q281" s="55" t="str">
        <f t="shared" si="2046"/>
        <v>N/A</v>
      </c>
      <c r="R281" s="26"/>
    </row>
    <row r="282" spans="1:18" ht="15.75" x14ac:dyDescent="0.25">
      <c r="A282" s="67" t="s">
        <v>51</v>
      </c>
      <c r="B282" s="32">
        <f>D282+F282+H282+J282+L282+N282+P282</f>
        <v>0</v>
      </c>
      <c r="C282" s="32">
        <f>E282+G282+I282+K282+M282+O282+Q282</f>
        <v>0</v>
      </c>
      <c r="D282" s="15"/>
      <c r="E282" s="15"/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26" t="s">
        <v>10</v>
      </c>
    </row>
    <row r="283" spans="1:18" ht="15.75" hidden="1" x14ac:dyDescent="0.25">
      <c r="A283" s="37" t="s">
        <v>49</v>
      </c>
      <c r="B283" s="32">
        <f>B$274-B282</f>
        <v>0</v>
      </c>
      <c r="C283" s="32">
        <f t="shared" ref="C283" si="2047">C$274-C282</f>
        <v>0</v>
      </c>
      <c r="D283" s="32">
        <f t="shared" ref="D283" si="2048">D$274-D282</f>
        <v>0</v>
      </c>
      <c r="E283" s="32">
        <f t="shared" ref="E283" si="2049">E$274-E282</f>
        <v>0</v>
      </c>
      <c r="F283" s="32">
        <f t="shared" ref="F283" si="2050">F$274-F282</f>
        <v>0</v>
      </c>
      <c r="G283" s="32">
        <f t="shared" ref="G283" si="2051">G$274-G282</f>
        <v>0</v>
      </c>
      <c r="H283" s="32">
        <f t="shared" ref="H283" si="2052">H$274-H282</f>
        <v>0</v>
      </c>
      <c r="I283" s="32">
        <f t="shared" ref="I283" si="2053">I$274-I282</f>
        <v>0</v>
      </c>
      <c r="J283" s="32">
        <f t="shared" ref="J283" si="2054">J$274-J282</f>
        <v>0</v>
      </c>
      <c r="K283" s="32">
        <f t="shared" ref="K283" si="2055">K$274-K282</f>
        <v>0</v>
      </c>
      <c r="L283" s="32">
        <f t="shared" ref="L283" si="2056">L$274-L282</f>
        <v>0</v>
      </c>
      <c r="M283" s="32">
        <f t="shared" ref="M283" si="2057">M$274-M282</f>
        <v>0</v>
      </c>
      <c r="N283" s="32">
        <f t="shared" ref="N283" si="2058">N$274-N282</f>
        <v>0</v>
      </c>
      <c r="O283" s="32">
        <f t="shared" ref="O283" si="2059">O$274-O282</f>
        <v>0</v>
      </c>
      <c r="P283" s="32">
        <f t="shared" ref="P283" si="2060">P$274-P282</f>
        <v>0</v>
      </c>
      <c r="Q283" s="32">
        <f t="shared" ref="Q283" si="2061">Q$274-Q282</f>
        <v>0</v>
      </c>
      <c r="R283" s="27"/>
    </row>
    <row r="284" spans="1:18" ht="15.75" hidden="1" x14ac:dyDescent="0.25">
      <c r="A284" s="37" t="s">
        <v>50</v>
      </c>
      <c r="B284" s="32">
        <f>IF(B283&lt;&gt;0,B283/B$274,0)</f>
        <v>0</v>
      </c>
      <c r="C284" s="32">
        <f>IF(C283&lt;&gt;0,C283/C$274,0)</f>
        <v>0</v>
      </c>
      <c r="D284" s="53" t="e">
        <f>IF(D$274/($B$274+$C$274)&lt;0.02,"N/A",IF(D283&lt;&gt;0,D283/D$274,0))</f>
        <v>#DIV/0!</v>
      </c>
      <c r="E284" s="53" t="e">
        <f t="shared" ref="E284" si="2062">IF(E$274/($B$274+$C$274)&lt;0.02,"N/A",IF(E283&lt;&gt;0,E283/E$274,0))</f>
        <v>#DIV/0!</v>
      </c>
      <c r="F284" s="53" t="e">
        <f t="shared" ref="F284" si="2063">IF(F$274/($B$274+$C$274)&lt;0.02,"N/A",IF(F283&lt;&gt;0,F283/F$274,0))</f>
        <v>#DIV/0!</v>
      </c>
      <c r="G284" s="53" t="e">
        <f t="shared" ref="G284" si="2064">IF(G$274/($B$274+$C$274)&lt;0.02,"N/A",IF(G283&lt;&gt;0,G283/G$274,0))</f>
        <v>#DIV/0!</v>
      </c>
      <c r="H284" s="53" t="e">
        <f t="shared" ref="H284" si="2065">IF(H$274/($B$274+$C$274)&lt;0.02,"N/A",IF(H283&lt;&gt;0,H283/H$274,0))</f>
        <v>#DIV/0!</v>
      </c>
      <c r="I284" s="53" t="e">
        <f t="shared" ref="I284" si="2066">IF(I$274/($B$274+$C$274)&lt;0.02,"N/A",IF(I283&lt;&gt;0,I283/I$274,0))</f>
        <v>#DIV/0!</v>
      </c>
      <c r="J284" s="53" t="e">
        <f t="shared" ref="J284" si="2067">IF(J$274/($B$274+$C$274)&lt;0.02,"N/A",IF(J283&lt;&gt;0,J283/J$274,0))</f>
        <v>#DIV/0!</v>
      </c>
      <c r="K284" s="53" t="e">
        <f t="shared" ref="K284" si="2068">IF(K$274/($B$274+$C$274)&lt;0.02,"N/A",IF(K283&lt;&gt;0,K283/K$274,0))</f>
        <v>#DIV/0!</v>
      </c>
      <c r="L284" s="53" t="e">
        <f t="shared" ref="L284" si="2069">IF(L$274/($B$274+$C$274)&lt;0.02,"N/A",IF(L283&lt;&gt;0,L283/L$274,0))</f>
        <v>#DIV/0!</v>
      </c>
      <c r="M284" s="53" t="e">
        <f t="shared" ref="M284" si="2070">IF(M$274/($B$274+$C$274)&lt;0.02,"N/A",IF(M283&lt;&gt;0,M283/M$274,0))</f>
        <v>#DIV/0!</v>
      </c>
      <c r="N284" s="53" t="e">
        <f t="shared" ref="N284" si="2071">IF(N$274/($B$274+$C$274)&lt;0.02,"N/A",IF(N283&lt;&gt;0,N283/N$274,0))</f>
        <v>#DIV/0!</v>
      </c>
      <c r="O284" s="53" t="e">
        <f t="shared" ref="O284" si="2072">IF(O$274/($B$274+$C$274)&lt;0.02,"N/A",IF(O283&lt;&gt;0,O283/O$274,0))</f>
        <v>#DIV/0!</v>
      </c>
      <c r="P284" s="53" t="e">
        <f t="shared" ref="P284" si="2073">IF(P$274/($B$274+$C$274)&lt;0.02,"N/A",IF(P283&lt;&gt;0,P283/P$274,0))</f>
        <v>#DIV/0!</v>
      </c>
      <c r="Q284" s="53" t="e">
        <f t="shared" ref="Q284" si="2074">IF(Q$274/($B$274+$C$274)&lt;0.02,"N/A",IF(Q283&lt;&gt;0,Q283/Q$274,0))</f>
        <v>#DIV/0!</v>
      </c>
      <c r="R284" s="27"/>
    </row>
    <row r="285" spans="1:18" ht="15.75" hidden="1" x14ac:dyDescent="0.25">
      <c r="A285" s="37" t="s">
        <v>17</v>
      </c>
      <c r="B285" s="54" t="str">
        <f>IF(B$274=0,"N/A",IF(B284=0,"N/A",B284/MAX($B284:$C284)))</f>
        <v>N/A</v>
      </c>
      <c r="C285" s="54" t="str">
        <f>IF(C$274=0,"N/A",IF(C284=0,"N/A",C284/MAX($B284:$C284)))</f>
        <v>N/A</v>
      </c>
      <c r="D285" s="53" t="str">
        <f>IF(($B283+$C283)=0,"N/A",IF(D$274=0,"N/A",IF(D$274/($B$274+$C$274)&lt;0.02,"N/A",D284/MAX($D284:$Q284))))</f>
        <v>N/A</v>
      </c>
      <c r="E285" s="53" t="str">
        <f t="shared" ref="E285" si="2075">IF(($B283+$C283)=0,"N/A",IF(E$274=0,"N/A",IF(E$274/($B$274+$C$274)&lt;0.02,"N/A",E284/MAX($D284:$Q284))))</f>
        <v>N/A</v>
      </c>
      <c r="F285" s="53" t="str">
        <f t="shared" ref="F285" si="2076">IF(($B283+$C283)=0,"N/A",IF(F$274=0,"N/A",IF(F$274/($B$274+$C$274)&lt;0.02,"N/A",F284/MAX($D284:$Q284))))</f>
        <v>N/A</v>
      </c>
      <c r="G285" s="53" t="str">
        <f t="shared" ref="G285" si="2077">IF(($B283+$C283)=0,"N/A",IF(G$274=0,"N/A",IF(G$274/($B$274+$C$274)&lt;0.02,"N/A",G284/MAX($D284:$Q284))))</f>
        <v>N/A</v>
      </c>
      <c r="H285" s="53" t="str">
        <f t="shared" ref="H285" si="2078">IF(($B283+$C283)=0,"N/A",IF(H$274=0,"N/A",IF(H$274/($B$274+$C$274)&lt;0.02,"N/A",H284/MAX($D284:$Q284))))</f>
        <v>N/A</v>
      </c>
      <c r="I285" s="53" t="str">
        <f t="shared" ref="I285" si="2079">IF(($B283+$C283)=0,"N/A",IF(I$274=0,"N/A",IF(I$274/($B$274+$C$274)&lt;0.02,"N/A",I284/MAX($D284:$Q284))))</f>
        <v>N/A</v>
      </c>
      <c r="J285" s="53" t="str">
        <f t="shared" ref="J285" si="2080">IF(($B283+$C283)=0,"N/A",IF(J$274=0,"N/A",IF(J$274/($B$274+$C$274)&lt;0.02,"N/A",J284/MAX($D284:$Q284))))</f>
        <v>N/A</v>
      </c>
      <c r="K285" s="53" t="str">
        <f t="shared" ref="K285" si="2081">IF(($B283+$C283)=0,"N/A",IF(K$274=0,"N/A",IF(K$274/($B$274+$C$274)&lt;0.02,"N/A",K284/MAX($D284:$Q284))))</f>
        <v>N/A</v>
      </c>
      <c r="L285" s="53" t="str">
        <f t="shared" ref="L285" si="2082">IF(($B283+$C283)=0,"N/A",IF(L$274=0,"N/A",IF(L$274/($B$274+$C$274)&lt;0.02,"N/A",L284/MAX($D284:$Q284))))</f>
        <v>N/A</v>
      </c>
      <c r="M285" s="53" t="str">
        <f t="shared" ref="M285" si="2083">IF(($B283+$C283)=0,"N/A",IF(M$274=0,"N/A",IF(M$274/($B$274+$C$274)&lt;0.02,"N/A",M284/MAX($D284:$Q284))))</f>
        <v>N/A</v>
      </c>
      <c r="N285" s="53" t="str">
        <f t="shared" ref="N285" si="2084">IF(($B283+$C283)=0,"N/A",IF(N$274=0,"N/A",IF(N$274/($B$274+$C$274)&lt;0.02,"N/A",N284/MAX($D284:$Q284))))</f>
        <v>N/A</v>
      </c>
      <c r="O285" s="53" t="str">
        <f t="shared" ref="O285" si="2085">IF(($B283+$C283)=0,"N/A",IF(O$274=0,"N/A",IF(O$274/($B$274+$C$274)&lt;0.02,"N/A",O284/MAX($D284:$Q284))))</f>
        <v>N/A</v>
      </c>
      <c r="P285" s="53" t="str">
        <f t="shared" ref="P285" si="2086">IF(($B283+$C283)=0,"N/A",IF(P$274=0,"N/A",IF(P$274/($B$274+$C$274)&lt;0.02,"N/A",P284/MAX($D284:$Q284))))</f>
        <v>N/A</v>
      </c>
      <c r="Q285" s="53" t="str">
        <f t="shared" ref="Q285" si="2087">IF(($B283+$C283)=0,"N/A",IF(Q$274=0,"N/A",IF(Q$274/($B$274+$C$274)&lt;0.02,"N/A",Q284/MAX($D284:$Q284))))</f>
        <v>N/A</v>
      </c>
      <c r="R285" s="27"/>
    </row>
    <row r="286" spans="1:18" ht="15.75" x14ac:dyDescent="0.25">
      <c r="A286" s="49" t="s">
        <v>52</v>
      </c>
      <c r="B286" s="53" t="str">
        <f>IF(B$274=0,"N/A",IF(B281&lt;&gt;0,B282/B$274,0))</f>
        <v>N/A</v>
      </c>
      <c r="C286" s="53" t="str">
        <f>IF(C$274=0,"N/A",IF(C281&lt;&gt;0,C282/C$274,0))</f>
        <v>N/A</v>
      </c>
      <c r="D286" s="53" t="str">
        <f>IF(D$274=0,"N/A",IF(D$274/($B$274+$C$274)&lt;0.02,"N/A",IF(D282&lt;&gt;0,D282/D$274,0)))</f>
        <v>N/A</v>
      </c>
      <c r="E286" s="53" t="str">
        <f t="shared" ref="E286:Q286" si="2088">IF(E$274=0,"N/A",IF(E$274/($B$274+$C$274)&lt;0.02,"N/A",IF(E282&lt;&gt;0,E282/E$274,0)))</f>
        <v>N/A</v>
      </c>
      <c r="F286" s="53" t="str">
        <f t="shared" si="2088"/>
        <v>N/A</v>
      </c>
      <c r="G286" s="53" t="str">
        <f t="shared" si="2088"/>
        <v>N/A</v>
      </c>
      <c r="H286" s="53" t="str">
        <f t="shared" si="2088"/>
        <v>N/A</v>
      </c>
      <c r="I286" s="53" t="str">
        <f t="shared" si="2088"/>
        <v>N/A</v>
      </c>
      <c r="J286" s="53" t="str">
        <f t="shared" si="2088"/>
        <v>N/A</v>
      </c>
      <c r="K286" s="53" t="str">
        <f t="shared" si="2088"/>
        <v>N/A</v>
      </c>
      <c r="L286" s="53" t="str">
        <f t="shared" si="2088"/>
        <v>N/A</v>
      </c>
      <c r="M286" s="53" t="str">
        <f t="shared" si="2088"/>
        <v>N/A</v>
      </c>
      <c r="N286" s="53" t="str">
        <f t="shared" si="2088"/>
        <v>N/A</v>
      </c>
      <c r="O286" s="53" t="str">
        <f t="shared" si="2088"/>
        <v>N/A</v>
      </c>
      <c r="P286" s="53" t="str">
        <f t="shared" si="2088"/>
        <v>N/A</v>
      </c>
      <c r="Q286" s="53" t="str">
        <f t="shared" si="2088"/>
        <v>N/A</v>
      </c>
      <c r="R286" s="27"/>
    </row>
    <row r="287" spans="1:18" ht="15.75" x14ac:dyDescent="0.25">
      <c r="A287" s="49" t="s">
        <v>43</v>
      </c>
      <c r="B287" s="54" t="str">
        <f>IF(B$274=0,"N/A",IF(B282=0,1,MIN($B286:$C286)/B286))</f>
        <v>N/A</v>
      </c>
      <c r="C287" s="54" t="str">
        <f>IF(C$274=0,"N/A",IF(C282=0,1,MIN($B286:$C286)/C286))</f>
        <v>N/A</v>
      </c>
      <c r="D287" s="53" t="str">
        <f>IF(($B$274+$C$274)=0,"N/A",IF(D$274=0,"N/A",IF(D$274/($B$274+$C$274)&lt;0.02,"N/A",IF(D282=0,1, MIN($D286:$Q286)/D286))))</f>
        <v>N/A</v>
      </c>
      <c r="E287" s="53" t="str">
        <f t="shared" ref="E287" si="2089">IF(($B$274+$C$274)=0,"N/A",IF(E$274=0,"N/A",IF(E$274/($B$274+$C$274)&lt;0.02,"N/A",IF(E282=0,1, MIN($D286:$Q286)/E286))))</f>
        <v>N/A</v>
      </c>
      <c r="F287" s="53" t="str">
        <f t="shared" ref="F287" si="2090">IF(($B$274+$C$274)=0,"N/A",IF(F$274=0,"N/A",IF(F$274/($B$274+$C$274)&lt;0.02,"N/A",IF(F282=0,1, MIN($D286:$Q286)/F286))))</f>
        <v>N/A</v>
      </c>
      <c r="G287" s="53" t="str">
        <f t="shared" ref="G287" si="2091">IF(($B$274+$C$274)=0,"N/A",IF(G$274=0,"N/A",IF(G$274/($B$274+$C$274)&lt;0.02,"N/A",IF(G282=0,1, MIN($D286:$Q286)/G286))))</f>
        <v>N/A</v>
      </c>
      <c r="H287" s="53" t="str">
        <f t="shared" ref="H287" si="2092">IF(($B$274+$C$274)=0,"N/A",IF(H$274=0,"N/A",IF(H$274/($B$274+$C$274)&lt;0.02,"N/A",IF(H282=0,1, MIN($D286:$Q286)/H286))))</f>
        <v>N/A</v>
      </c>
      <c r="I287" s="53" t="str">
        <f t="shared" ref="I287" si="2093">IF(($B$274+$C$274)=0,"N/A",IF(I$274=0,"N/A",IF(I$274/($B$274+$C$274)&lt;0.02,"N/A",IF(I282=0,1, MIN($D286:$Q286)/I286))))</f>
        <v>N/A</v>
      </c>
      <c r="J287" s="53" t="str">
        <f t="shared" ref="J287" si="2094">IF(($B$274+$C$274)=0,"N/A",IF(J$274=0,"N/A",IF(J$274/($B$274+$C$274)&lt;0.02,"N/A",IF(J282=0,1, MIN($D286:$Q286)/J286))))</f>
        <v>N/A</v>
      </c>
      <c r="K287" s="53" t="str">
        <f t="shared" ref="K287" si="2095">IF(($B$274+$C$274)=0,"N/A",IF(K$274=0,"N/A",IF(K$274/($B$274+$C$274)&lt;0.02,"N/A",IF(K282=0,1, MIN($D286:$Q286)/K286))))</f>
        <v>N/A</v>
      </c>
      <c r="L287" s="53" t="str">
        <f t="shared" ref="L287" si="2096">IF(($B$274+$C$274)=0,"N/A",IF(L$274=0,"N/A",IF(L$274/($B$274+$C$274)&lt;0.02,"N/A",IF(L282=0,1, MIN($D286:$Q286)/L286))))</f>
        <v>N/A</v>
      </c>
      <c r="M287" s="53" t="str">
        <f t="shared" ref="M287" si="2097">IF(($B$274+$C$274)=0,"N/A",IF(M$274=0,"N/A",IF(M$274/($B$274+$C$274)&lt;0.02,"N/A",IF(M282=0,1, MIN($D286:$Q286)/M286))))</f>
        <v>N/A</v>
      </c>
      <c r="N287" s="53" t="str">
        <f t="shared" ref="N287" si="2098">IF(($B$274+$C$274)=0,"N/A",IF(N$274=0,"N/A",IF(N$274/($B$274+$C$274)&lt;0.02,"N/A",IF(N282=0,1, MIN($D286:$Q286)/N286))))</f>
        <v>N/A</v>
      </c>
      <c r="O287" s="53" t="str">
        <f t="shared" ref="O287" si="2099">IF(($B$274+$C$274)=0,"N/A",IF(O$274=0,"N/A",IF(O$274/($B$274+$C$274)&lt;0.02,"N/A",IF(O282=0,1, MIN($D286:$Q286)/O286))))</f>
        <v>N/A</v>
      </c>
      <c r="P287" s="53" t="str">
        <f t="shared" ref="P287" si="2100">IF(($B$274+$C$274)=0,"N/A",IF(P$274=0,"N/A",IF(P$274/($B$274+$C$274)&lt;0.02,"N/A",IF(P282=0,1, MIN($D286:$Q286)/P286))))</f>
        <v>N/A</v>
      </c>
      <c r="Q287" s="53" t="str">
        <f t="shared" ref="Q287" si="2101">IF(($B$274+$C$274)=0,"N/A",IF(Q$274=0,"N/A",IF(Q$274/($B$274+$C$274)&lt;0.02,"N/A",IF(Q282=0,1, MIN($D286:$Q286)/Q286))))</f>
        <v>N/A</v>
      </c>
      <c r="R287" s="27"/>
    </row>
    <row r="288" spans="1:18" ht="15.75" x14ac:dyDescent="0.25">
      <c r="A288" s="49" t="s">
        <v>18</v>
      </c>
      <c r="B288" s="55" t="str">
        <f>IF(B$274=0,"N/A",IF(AND(B285&lt;0.8,B287&lt;0.8),"Yes","No"))</f>
        <v>N/A</v>
      </c>
      <c r="C288" s="55" t="str">
        <f>IF(C$274=0,"N/A",IF(AND(C285&lt;0.8,C287&lt;0.8),"Yes","No"))</f>
        <v>N/A</v>
      </c>
      <c r="D288" s="55" t="str">
        <f>IF(D$274=0,"N/A",IF(D$274/($B$274+$C$274)&lt;0.02,"N/A",IF(AND(D285&lt;0.8,D287&lt;0.8),"Yes","No")))</f>
        <v>N/A</v>
      </c>
      <c r="E288" s="55" t="str">
        <f t="shared" ref="E288" si="2102">IF(E$274=0,"N/A",IF(E$274/($B$274+$C$274)&lt;0.02,"N/A",IF(AND(E285&lt;0.8,E287&lt;0.8),"Yes","No")))</f>
        <v>N/A</v>
      </c>
      <c r="F288" s="55" t="str">
        <f t="shared" ref="F288" si="2103">IF(F$274=0,"N/A",IF(F$274/($B$274+$C$274)&lt;0.02,"N/A",IF(AND(F285&lt;0.8,F287&lt;0.8),"Yes","No")))</f>
        <v>N/A</v>
      </c>
      <c r="G288" s="55" t="str">
        <f t="shared" ref="G288" si="2104">IF(G$274=0,"N/A",IF(G$274/($B$274+$C$274)&lt;0.02,"N/A",IF(AND(G285&lt;0.8,G287&lt;0.8),"Yes","No")))</f>
        <v>N/A</v>
      </c>
      <c r="H288" s="55" t="str">
        <f t="shared" ref="H288" si="2105">IF(H$274=0,"N/A",IF(H$274/($B$274+$C$274)&lt;0.02,"N/A",IF(AND(H285&lt;0.8,H287&lt;0.8),"Yes","No")))</f>
        <v>N/A</v>
      </c>
      <c r="I288" s="55" t="str">
        <f t="shared" ref="I288" si="2106">IF(I$274=0,"N/A",IF(I$274/($B$274+$C$274)&lt;0.02,"N/A",IF(AND(I285&lt;0.8,I287&lt;0.8),"Yes","No")))</f>
        <v>N/A</v>
      </c>
      <c r="J288" s="55" t="str">
        <f t="shared" ref="J288" si="2107">IF(J$274=0,"N/A",IF(J$274/($B$274+$C$274)&lt;0.02,"N/A",IF(AND(J285&lt;0.8,J287&lt;0.8),"Yes","No")))</f>
        <v>N/A</v>
      </c>
      <c r="K288" s="55" t="str">
        <f t="shared" ref="K288" si="2108">IF(K$274=0,"N/A",IF(K$274/($B$274+$C$274)&lt;0.02,"N/A",IF(AND(K285&lt;0.8,K287&lt;0.8),"Yes","No")))</f>
        <v>N/A</v>
      </c>
      <c r="L288" s="55" t="str">
        <f t="shared" ref="L288" si="2109">IF(L$274=0,"N/A",IF(L$274/($B$274+$C$274)&lt;0.02,"N/A",IF(AND(L285&lt;0.8,L287&lt;0.8),"Yes","No")))</f>
        <v>N/A</v>
      </c>
      <c r="M288" s="55" t="str">
        <f t="shared" ref="M288" si="2110">IF(M$274=0,"N/A",IF(M$274/($B$274+$C$274)&lt;0.02,"N/A",IF(AND(M285&lt;0.8,M287&lt;0.8),"Yes","No")))</f>
        <v>N/A</v>
      </c>
      <c r="N288" s="55" t="str">
        <f t="shared" ref="N288" si="2111">IF(N$274=0,"N/A",IF(N$274/($B$274+$C$274)&lt;0.02,"N/A",IF(AND(N285&lt;0.8,N287&lt;0.8),"Yes","No")))</f>
        <v>N/A</v>
      </c>
      <c r="O288" s="55" t="str">
        <f t="shared" ref="O288" si="2112">IF(O$274=0,"N/A",IF(O$274/($B$274+$C$274)&lt;0.02,"N/A",IF(AND(O285&lt;0.8,O287&lt;0.8),"Yes","No")))</f>
        <v>N/A</v>
      </c>
      <c r="P288" s="55" t="str">
        <f t="shared" ref="P288" si="2113">IF(P$274=0,"N/A",IF(P$274/($B$274+$C$274)&lt;0.02,"N/A",IF(AND(P285&lt;0.8,P287&lt;0.8),"Yes","No")))</f>
        <v>N/A</v>
      </c>
      <c r="Q288" s="55" t="str">
        <f t="shared" ref="Q288" si="2114">IF(Q$274=0,"N/A",IF(Q$274/($B$274+$C$274)&lt;0.02,"N/A",IF(AND(Q285&lt;0.8,Q287&lt;0.8),"Yes","No")))</f>
        <v>N/A</v>
      </c>
      <c r="R288" s="27"/>
    </row>
    <row r="289" spans="1:18" ht="15.75" x14ac:dyDescent="0.25">
      <c r="A289" s="68" t="s">
        <v>51</v>
      </c>
      <c r="B289" s="32">
        <f>D289+F289+H289+J289+L289+N289+P289</f>
        <v>0</v>
      </c>
      <c r="C289" s="32">
        <f>E289+G289+I289+K289+M289+O289+Q289</f>
        <v>0</v>
      </c>
      <c r="D289" s="15"/>
      <c r="E289" s="15"/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26" t="s">
        <v>10</v>
      </c>
    </row>
    <row r="290" spans="1:18" ht="15.75" hidden="1" x14ac:dyDescent="0.25">
      <c r="A290" s="37" t="s">
        <v>49</v>
      </c>
      <c r="B290" s="32">
        <f>B$274-B289</f>
        <v>0</v>
      </c>
      <c r="C290" s="32">
        <f t="shared" ref="C290" si="2115">C$274-C289</f>
        <v>0</v>
      </c>
      <c r="D290" s="32">
        <f t="shared" ref="D290" si="2116">D$274-D289</f>
        <v>0</v>
      </c>
      <c r="E290" s="32">
        <f t="shared" ref="E290" si="2117">E$274-E289</f>
        <v>0</v>
      </c>
      <c r="F290" s="32">
        <f t="shared" ref="F290" si="2118">F$274-F289</f>
        <v>0</v>
      </c>
      <c r="G290" s="32">
        <f t="shared" ref="G290" si="2119">G$274-G289</f>
        <v>0</v>
      </c>
      <c r="H290" s="32">
        <f t="shared" ref="H290" si="2120">H$274-H289</f>
        <v>0</v>
      </c>
      <c r="I290" s="32">
        <f t="shared" ref="I290" si="2121">I$274-I289</f>
        <v>0</v>
      </c>
      <c r="J290" s="32">
        <f t="shared" ref="J290" si="2122">J$274-J289</f>
        <v>0</v>
      </c>
      <c r="K290" s="32">
        <f t="shared" ref="K290" si="2123">K$274-K289</f>
        <v>0</v>
      </c>
      <c r="L290" s="32">
        <f t="shared" ref="L290" si="2124">L$274-L289</f>
        <v>0</v>
      </c>
      <c r="M290" s="32">
        <f t="shared" ref="M290" si="2125">M$274-M289</f>
        <v>0</v>
      </c>
      <c r="N290" s="32">
        <f t="shared" ref="N290" si="2126">N$274-N289</f>
        <v>0</v>
      </c>
      <c r="O290" s="32">
        <f t="shared" ref="O290" si="2127">O$274-O289</f>
        <v>0</v>
      </c>
      <c r="P290" s="32">
        <f t="shared" ref="P290" si="2128">P$274-P289</f>
        <v>0</v>
      </c>
      <c r="Q290" s="32">
        <f t="shared" ref="Q290" si="2129">Q$274-Q289</f>
        <v>0</v>
      </c>
      <c r="R290" s="27"/>
    </row>
    <row r="291" spans="1:18" ht="15.75" hidden="1" x14ac:dyDescent="0.25">
      <c r="A291" s="37" t="s">
        <v>50</v>
      </c>
      <c r="B291" s="32">
        <f>IF(B290&lt;&gt;0,B290/B$274,0)</f>
        <v>0</v>
      </c>
      <c r="C291" s="32">
        <f>IF(C290&lt;&gt;0,C290/C$274,0)</f>
        <v>0</v>
      </c>
      <c r="D291" s="53" t="e">
        <f>IF(D$274/($B$274+$C$274)&lt;0.02,"N/A",IF(D290&lt;&gt;0,D290/D$274,0))</f>
        <v>#DIV/0!</v>
      </c>
      <c r="E291" s="53" t="e">
        <f t="shared" ref="E291" si="2130">IF(E$274/($B$274+$C$274)&lt;0.02,"N/A",IF(E290&lt;&gt;0,E290/E$274,0))</f>
        <v>#DIV/0!</v>
      </c>
      <c r="F291" s="53" t="e">
        <f t="shared" ref="F291" si="2131">IF(F$274/($B$274+$C$274)&lt;0.02,"N/A",IF(F290&lt;&gt;0,F290/F$274,0))</f>
        <v>#DIV/0!</v>
      </c>
      <c r="G291" s="53" t="e">
        <f t="shared" ref="G291" si="2132">IF(G$274/($B$274+$C$274)&lt;0.02,"N/A",IF(G290&lt;&gt;0,G290/G$274,0))</f>
        <v>#DIV/0!</v>
      </c>
      <c r="H291" s="53" t="e">
        <f t="shared" ref="H291" si="2133">IF(H$274/($B$274+$C$274)&lt;0.02,"N/A",IF(H290&lt;&gt;0,H290/H$274,0))</f>
        <v>#DIV/0!</v>
      </c>
      <c r="I291" s="53" t="e">
        <f t="shared" ref="I291" si="2134">IF(I$274/($B$274+$C$274)&lt;0.02,"N/A",IF(I290&lt;&gt;0,I290/I$274,0))</f>
        <v>#DIV/0!</v>
      </c>
      <c r="J291" s="53" t="e">
        <f t="shared" ref="J291" si="2135">IF(J$274/($B$274+$C$274)&lt;0.02,"N/A",IF(J290&lt;&gt;0,J290/J$274,0))</f>
        <v>#DIV/0!</v>
      </c>
      <c r="K291" s="53" t="e">
        <f t="shared" ref="K291" si="2136">IF(K$274/($B$274+$C$274)&lt;0.02,"N/A",IF(K290&lt;&gt;0,K290/K$274,0))</f>
        <v>#DIV/0!</v>
      </c>
      <c r="L291" s="53" t="e">
        <f t="shared" ref="L291" si="2137">IF(L$274/($B$274+$C$274)&lt;0.02,"N/A",IF(L290&lt;&gt;0,L290/L$274,0))</f>
        <v>#DIV/0!</v>
      </c>
      <c r="M291" s="53" t="e">
        <f t="shared" ref="M291" si="2138">IF(M$274/($B$274+$C$274)&lt;0.02,"N/A",IF(M290&lt;&gt;0,M290/M$274,0))</f>
        <v>#DIV/0!</v>
      </c>
      <c r="N291" s="53" t="e">
        <f t="shared" ref="N291" si="2139">IF(N$274/($B$274+$C$274)&lt;0.02,"N/A",IF(N290&lt;&gt;0,N290/N$274,0))</f>
        <v>#DIV/0!</v>
      </c>
      <c r="O291" s="53" t="e">
        <f t="shared" ref="O291" si="2140">IF(O$274/($B$274+$C$274)&lt;0.02,"N/A",IF(O290&lt;&gt;0,O290/O$274,0))</f>
        <v>#DIV/0!</v>
      </c>
      <c r="P291" s="53" t="e">
        <f t="shared" ref="P291" si="2141">IF(P$274/($B$274+$C$274)&lt;0.02,"N/A",IF(P290&lt;&gt;0,P290/P$274,0))</f>
        <v>#DIV/0!</v>
      </c>
      <c r="Q291" s="53" t="e">
        <f t="shared" ref="Q291" si="2142">IF(Q$274/($B$274+$C$274)&lt;0.02,"N/A",IF(Q290&lt;&gt;0,Q290/Q$274,0))</f>
        <v>#DIV/0!</v>
      </c>
      <c r="R291" s="27"/>
    </row>
    <row r="292" spans="1:18" ht="15.75" hidden="1" x14ac:dyDescent="0.25">
      <c r="A292" s="37" t="s">
        <v>17</v>
      </c>
      <c r="B292" s="54" t="str">
        <f>IF(B$274=0,"N/A",IF(B291=0,"N/A",B291/MAX($B291:$C291)))</f>
        <v>N/A</v>
      </c>
      <c r="C292" s="54" t="str">
        <f>IF(C$274=0,"N/A",IF(C291=0,"N/A",C291/MAX($B291:$C291)))</f>
        <v>N/A</v>
      </c>
      <c r="D292" s="53" t="str">
        <f>IF(($B290+$C290)=0,"N/A",IF(D$274=0,"N/A",IF(D$274/($B$274+$C$274)&lt;0.02,"N/A",D291/MAX($D291:$Q291))))</f>
        <v>N/A</v>
      </c>
      <c r="E292" s="53" t="str">
        <f t="shared" ref="E292" si="2143">IF(($B290+$C290)=0,"N/A",IF(E$274=0,"N/A",IF(E$274/($B$274+$C$274)&lt;0.02,"N/A",E291/MAX($D291:$Q291))))</f>
        <v>N/A</v>
      </c>
      <c r="F292" s="53" t="str">
        <f t="shared" ref="F292" si="2144">IF(($B290+$C290)=0,"N/A",IF(F$274=0,"N/A",IF(F$274/($B$274+$C$274)&lt;0.02,"N/A",F291/MAX($D291:$Q291))))</f>
        <v>N/A</v>
      </c>
      <c r="G292" s="53" t="str">
        <f t="shared" ref="G292" si="2145">IF(($B290+$C290)=0,"N/A",IF(G$274=0,"N/A",IF(G$274/($B$274+$C$274)&lt;0.02,"N/A",G291/MAX($D291:$Q291))))</f>
        <v>N/A</v>
      </c>
      <c r="H292" s="53" t="str">
        <f t="shared" ref="H292" si="2146">IF(($B290+$C290)=0,"N/A",IF(H$274=0,"N/A",IF(H$274/($B$274+$C$274)&lt;0.02,"N/A",H291/MAX($D291:$Q291))))</f>
        <v>N/A</v>
      </c>
      <c r="I292" s="53" t="str">
        <f t="shared" ref="I292" si="2147">IF(($B290+$C290)=0,"N/A",IF(I$274=0,"N/A",IF(I$274/($B$274+$C$274)&lt;0.02,"N/A",I291/MAX($D291:$Q291))))</f>
        <v>N/A</v>
      </c>
      <c r="J292" s="53" t="str">
        <f t="shared" ref="J292" si="2148">IF(($B290+$C290)=0,"N/A",IF(J$274=0,"N/A",IF(J$274/($B$274+$C$274)&lt;0.02,"N/A",J291/MAX($D291:$Q291))))</f>
        <v>N/A</v>
      </c>
      <c r="K292" s="53" t="str">
        <f t="shared" ref="K292" si="2149">IF(($B290+$C290)=0,"N/A",IF(K$274=0,"N/A",IF(K$274/($B$274+$C$274)&lt;0.02,"N/A",K291/MAX($D291:$Q291))))</f>
        <v>N/A</v>
      </c>
      <c r="L292" s="53" t="str">
        <f t="shared" ref="L292" si="2150">IF(($B290+$C290)=0,"N/A",IF(L$274=0,"N/A",IF(L$274/($B$274+$C$274)&lt;0.02,"N/A",L291/MAX($D291:$Q291))))</f>
        <v>N/A</v>
      </c>
      <c r="M292" s="53" t="str">
        <f t="shared" ref="M292" si="2151">IF(($B290+$C290)=0,"N/A",IF(M$274=0,"N/A",IF(M$274/($B$274+$C$274)&lt;0.02,"N/A",M291/MAX($D291:$Q291))))</f>
        <v>N/A</v>
      </c>
      <c r="N292" s="53" t="str">
        <f t="shared" ref="N292" si="2152">IF(($B290+$C290)=0,"N/A",IF(N$274=0,"N/A",IF(N$274/($B$274+$C$274)&lt;0.02,"N/A",N291/MAX($D291:$Q291))))</f>
        <v>N/A</v>
      </c>
      <c r="O292" s="53" t="str">
        <f t="shared" ref="O292" si="2153">IF(($B290+$C290)=0,"N/A",IF(O$274=0,"N/A",IF(O$274/($B$274+$C$274)&lt;0.02,"N/A",O291/MAX($D291:$Q291))))</f>
        <v>N/A</v>
      </c>
      <c r="P292" s="53" t="str">
        <f t="shared" ref="P292" si="2154">IF(($B290+$C290)=0,"N/A",IF(P$274=0,"N/A",IF(P$274/($B$274+$C$274)&lt;0.02,"N/A",P291/MAX($D291:$Q291))))</f>
        <v>N/A</v>
      </c>
      <c r="Q292" s="53" t="str">
        <f t="shared" ref="Q292" si="2155">IF(($B290+$C290)=0,"N/A",IF(Q$274=0,"N/A",IF(Q$274/($B$274+$C$274)&lt;0.02,"N/A",Q291/MAX($D291:$Q291))))</f>
        <v>N/A</v>
      </c>
      <c r="R292" s="27"/>
    </row>
    <row r="293" spans="1:18" ht="15.75" x14ac:dyDescent="0.25">
      <c r="A293" s="49" t="s">
        <v>52</v>
      </c>
      <c r="B293" s="53" t="str">
        <f>IF(B$274=0,"N/A",IF(B288&lt;&gt;0,B289/B$274,0))</f>
        <v>N/A</v>
      </c>
      <c r="C293" s="53" t="str">
        <f>IF(C$274=0,"N/A",IF(C288&lt;&gt;0,C289/C$274,0))</f>
        <v>N/A</v>
      </c>
      <c r="D293" s="53" t="str">
        <f>IF(D$274=0,"N/A",IF(D$274/($B$274+$C$274)&lt;0.02,"N/A",IF(D289&lt;&gt;0,D289/D$274,0)))</f>
        <v>N/A</v>
      </c>
      <c r="E293" s="53" t="str">
        <f t="shared" ref="E293:Q293" si="2156">IF(E$274=0,"N/A",IF(E$274/($B$274+$C$274)&lt;0.02,"N/A",IF(E289&lt;&gt;0,E289/E$274,0)))</f>
        <v>N/A</v>
      </c>
      <c r="F293" s="53" t="str">
        <f t="shared" si="2156"/>
        <v>N/A</v>
      </c>
      <c r="G293" s="53" t="str">
        <f t="shared" si="2156"/>
        <v>N/A</v>
      </c>
      <c r="H293" s="53" t="str">
        <f t="shared" si="2156"/>
        <v>N/A</v>
      </c>
      <c r="I293" s="53" t="str">
        <f t="shared" si="2156"/>
        <v>N/A</v>
      </c>
      <c r="J293" s="53" t="str">
        <f t="shared" si="2156"/>
        <v>N/A</v>
      </c>
      <c r="K293" s="53" t="str">
        <f t="shared" si="2156"/>
        <v>N/A</v>
      </c>
      <c r="L293" s="53" t="str">
        <f t="shared" si="2156"/>
        <v>N/A</v>
      </c>
      <c r="M293" s="53" t="str">
        <f t="shared" si="2156"/>
        <v>N/A</v>
      </c>
      <c r="N293" s="53" t="str">
        <f t="shared" si="2156"/>
        <v>N/A</v>
      </c>
      <c r="O293" s="53" t="str">
        <f t="shared" si="2156"/>
        <v>N/A</v>
      </c>
      <c r="P293" s="53" t="str">
        <f t="shared" si="2156"/>
        <v>N/A</v>
      </c>
      <c r="Q293" s="53" t="str">
        <f t="shared" si="2156"/>
        <v>N/A</v>
      </c>
      <c r="R293" s="27"/>
    </row>
    <row r="294" spans="1:18" ht="15.75" x14ac:dyDescent="0.25">
      <c r="A294" s="49" t="s">
        <v>43</v>
      </c>
      <c r="B294" s="54" t="str">
        <f>IF(B$274=0,"N/A",IF(B289=0,1,MIN($B293:$C293)/B293))</f>
        <v>N/A</v>
      </c>
      <c r="C294" s="54" t="str">
        <f>IF(C$274=0,"N/A",IF(C289=0,1,MIN($B293:$C293)/C293))</f>
        <v>N/A</v>
      </c>
      <c r="D294" s="53" t="str">
        <f>IF(($B$274+$C$274)=0,"N/A",IF(D$274=0,"N/A",IF(D$274/($B$274+$C$274)&lt;0.02,"N/A",IF(D289=0,1, MIN($D293:$Q293)/D293))))</f>
        <v>N/A</v>
      </c>
      <c r="E294" s="53" t="str">
        <f t="shared" ref="E294" si="2157">IF(($B$274+$C$274)=0,"N/A",IF(E$274=0,"N/A",IF(E$274/($B$274+$C$274)&lt;0.02,"N/A",IF(E289=0,1, MIN($D293:$Q293)/E293))))</f>
        <v>N/A</v>
      </c>
      <c r="F294" s="53" t="str">
        <f t="shared" ref="F294" si="2158">IF(($B$274+$C$274)=0,"N/A",IF(F$274=0,"N/A",IF(F$274/($B$274+$C$274)&lt;0.02,"N/A",IF(F289=0,1, MIN($D293:$Q293)/F293))))</f>
        <v>N/A</v>
      </c>
      <c r="G294" s="53" t="str">
        <f t="shared" ref="G294" si="2159">IF(($B$274+$C$274)=0,"N/A",IF(G$274=0,"N/A",IF(G$274/($B$274+$C$274)&lt;0.02,"N/A",IF(G289=0,1, MIN($D293:$Q293)/G293))))</f>
        <v>N/A</v>
      </c>
      <c r="H294" s="53" t="str">
        <f t="shared" ref="H294" si="2160">IF(($B$274+$C$274)=0,"N/A",IF(H$274=0,"N/A",IF(H$274/($B$274+$C$274)&lt;0.02,"N/A",IF(H289=0,1, MIN($D293:$Q293)/H293))))</f>
        <v>N/A</v>
      </c>
      <c r="I294" s="53" t="str">
        <f t="shared" ref="I294" si="2161">IF(($B$274+$C$274)=0,"N/A",IF(I$274=0,"N/A",IF(I$274/($B$274+$C$274)&lt;0.02,"N/A",IF(I289=0,1, MIN($D293:$Q293)/I293))))</f>
        <v>N/A</v>
      </c>
      <c r="J294" s="53" t="str">
        <f t="shared" ref="J294" si="2162">IF(($B$274+$C$274)=0,"N/A",IF(J$274=0,"N/A",IF(J$274/($B$274+$C$274)&lt;0.02,"N/A",IF(J289=0,1, MIN($D293:$Q293)/J293))))</f>
        <v>N/A</v>
      </c>
      <c r="K294" s="53" t="str">
        <f t="shared" ref="K294" si="2163">IF(($B$274+$C$274)=0,"N/A",IF(K$274=0,"N/A",IF(K$274/($B$274+$C$274)&lt;0.02,"N/A",IF(K289=0,1, MIN($D293:$Q293)/K293))))</f>
        <v>N/A</v>
      </c>
      <c r="L294" s="53" t="str">
        <f t="shared" ref="L294" si="2164">IF(($B$274+$C$274)=0,"N/A",IF(L$274=0,"N/A",IF(L$274/($B$274+$C$274)&lt;0.02,"N/A",IF(L289=0,1, MIN($D293:$Q293)/L293))))</f>
        <v>N/A</v>
      </c>
      <c r="M294" s="53" t="str">
        <f t="shared" ref="M294" si="2165">IF(($B$274+$C$274)=0,"N/A",IF(M$274=0,"N/A",IF(M$274/($B$274+$C$274)&lt;0.02,"N/A",IF(M289=0,1, MIN($D293:$Q293)/M293))))</f>
        <v>N/A</v>
      </c>
      <c r="N294" s="53" t="str">
        <f t="shared" ref="N294" si="2166">IF(($B$274+$C$274)=0,"N/A",IF(N$274=0,"N/A",IF(N$274/($B$274+$C$274)&lt;0.02,"N/A",IF(N289=0,1, MIN($D293:$Q293)/N293))))</f>
        <v>N/A</v>
      </c>
      <c r="O294" s="53" t="str">
        <f t="shared" ref="O294" si="2167">IF(($B$274+$C$274)=0,"N/A",IF(O$274=0,"N/A",IF(O$274/($B$274+$C$274)&lt;0.02,"N/A",IF(O289=0,1, MIN($D293:$Q293)/O293))))</f>
        <v>N/A</v>
      </c>
      <c r="P294" s="53" t="str">
        <f t="shared" ref="P294" si="2168">IF(($B$274+$C$274)=0,"N/A",IF(P$274=0,"N/A",IF(P$274/($B$274+$C$274)&lt;0.02,"N/A",IF(P289=0,1, MIN($D293:$Q293)/P293))))</f>
        <v>N/A</v>
      </c>
      <c r="Q294" s="53" t="str">
        <f t="shared" ref="Q294" si="2169">IF(($B$274+$C$274)=0,"N/A",IF(Q$274=0,"N/A",IF(Q$274/($B$274+$C$274)&lt;0.02,"N/A",IF(Q289=0,1, MIN($D293:$Q293)/Q293))))</f>
        <v>N/A</v>
      </c>
      <c r="R294" s="27"/>
    </row>
    <row r="295" spans="1:18" ht="15.75" x14ac:dyDescent="0.25">
      <c r="A295" s="49" t="s">
        <v>18</v>
      </c>
      <c r="B295" s="55" t="str">
        <f>IF(B$274=0,"N/A",IF(AND(B292&lt;0.8,B294&lt;0.8),"Yes","No"))</f>
        <v>N/A</v>
      </c>
      <c r="C295" s="55" t="str">
        <f>IF(C$274=0,"N/A",IF(AND(C292&lt;0.8,C294&lt;0.8),"Yes","No"))</f>
        <v>N/A</v>
      </c>
      <c r="D295" s="55" t="str">
        <f>IF(D$274=0,"N/A",IF(D$274/($B$274+$C$274)&lt;0.02,"N/A",IF(AND(D292&lt;0.8,D294&lt;0.8),"Yes","No")))</f>
        <v>N/A</v>
      </c>
      <c r="E295" s="55" t="str">
        <f t="shared" ref="E295" si="2170">IF(E$274=0,"N/A",IF(E$274/($B$274+$C$274)&lt;0.02,"N/A",IF(AND(E292&lt;0.8,E294&lt;0.8),"Yes","No")))</f>
        <v>N/A</v>
      </c>
      <c r="F295" s="55" t="str">
        <f t="shared" ref="F295" si="2171">IF(F$274=0,"N/A",IF(F$274/($B$274+$C$274)&lt;0.02,"N/A",IF(AND(F292&lt;0.8,F294&lt;0.8),"Yes","No")))</f>
        <v>N/A</v>
      </c>
      <c r="G295" s="55" t="str">
        <f t="shared" ref="G295" si="2172">IF(G$274=0,"N/A",IF(G$274/($B$274+$C$274)&lt;0.02,"N/A",IF(AND(G292&lt;0.8,G294&lt;0.8),"Yes","No")))</f>
        <v>N/A</v>
      </c>
      <c r="H295" s="55" t="str">
        <f t="shared" ref="H295" si="2173">IF(H$274=0,"N/A",IF(H$274/($B$274+$C$274)&lt;0.02,"N/A",IF(AND(H292&lt;0.8,H294&lt;0.8),"Yes","No")))</f>
        <v>N/A</v>
      </c>
      <c r="I295" s="55" t="str">
        <f t="shared" ref="I295" si="2174">IF(I$274=0,"N/A",IF(I$274/($B$274+$C$274)&lt;0.02,"N/A",IF(AND(I292&lt;0.8,I294&lt;0.8),"Yes","No")))</f>
        <v>N/A</v>
      </c>
      <c r="J295" s="55" t="str">
        <f t="shared" ref="J295" si="2175">IF(J$274=0,"N/A",IF(J$274/($B$274+$C$274)&lt;0.02,"N/A",IF(AND(J292&lt;0.8,J294&lt;0.8),"Yes","No")))</f>
        <v>N/A</v>
      </c>
      <c r="K295" s="55" t="str">
        <f t="shared" ref="K295" si="2176">IF(K$274=0,"N/A",IF(K$274/($B$274+$C$274)&lt;0.02,"N/A",IF(AND(K292&lt;0.8,K294&lt;0.8),"Yes","No")))</f>
        <v>N/A</v>
      </c>
      <c r="L295" s="55" t="str">
        <f t="shared" ref="L295" si="2177">IF(L$274=0,"N/A",IF(L$274/($B$274+$C$274)&lt;0.02,"N/A",IF(AND(L292&lt;0.8,L294&lt;0.8),"Yes","No")))</f>
        <v>N/A</v>
      </c>
      <c r="M295" s="55" t="str">
        <f t="shared" ref="M295" si="2178">IF(M$274=0,"N/A",IF(M$274/($B$274+$C$274)&lt;0.02,"N/A",IF(AND(M292&lt;0.8,M294&lt;0.8),"Yes","No")))</f>
        <v>N/A</v>
      </c>
      <c r="N295" s="55" t="str">
        <f t="shared" ref="N295" si="2179">IF(N$274=0,"N/A",IF(N$274/($B$274+$C$274)&lt;0.02,"N/A",IF(AND(N292&lt;0.8,N294&lt;0.8),"Yes","No")))</f>
        <v>N/A</v>
      </c>
      <c r="O295" s="55" t="str">
        <f t="shared" ref="O295" si="2180">IF(O$274=0,"N/A",IF(O$274/($B$274+$C$274)&lt;0.02,"N/A",IF(AND(O292&lt;0.8,O294&lt;0.8),"Yes","No")))</f>
        <v>N/A</v>
      </c>
      <c r="P295" s="55" t="str">
        <f t="shared" ref="P295" si="2181">IF(P$274=0,"N/A",IF(P$274/($B$274+$C$274)&lt;0.02,"N/A",IF(AND(P292&lt;0.8,P294&lt;0.8),"Yes","No")))</f>
        <v>N/A</v>
      </c>
      <c r="Q295" s="55" t="str">
        <f t="shared" ref="Q295" si="2182">IF(Q$274=0,"N/A",IF(Q$274/($B$274+$C$274)&lt;0.02,"N/A",IF(AND(Q292&lt;0.8,Q294&lt;0.8),"Yes","No")))</f>
        <v>N/A</v>
      </c>
      <c r="R295" s="27"/>
    </row>
    <row r="296" spans="1:18" ht="15.75" x14ac:dyDescent="0.25">
      <c r="A296" s="68" t="s">
        <v>51</v>
      </c>
      <c r="B296" s="32">
        <f>D296+F296+H296+J296+L296+N296+P296</f>
        <v>0</v>
      </c>
      <c r="C296" s="32">
        <f>E296+G296+I296+K296+M296+O296+Q296</f>
        <v>0</v>
      </c>
      <c r="D296" s="15"/>
      <c r="E296" s="15"/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26" t="s">
        <v>10</v>
      </c>
    </row>
    <row r="297" spans="1:18" ht="15.75" hidden="1" x14ac:dyDescent="0.25">
      <c r="A297" s="37" t="s">
        <v>49</v>
      </c>
      <c r="B297" s="32">
        <f>B$274-B296</f>
        <v>0</v>
      </c>
      <c r="C297" s="32">
        <f t="shared" ref="C297" si="2183">C$274-C296</f>
        <v>0</v>
      </c>
      <c r="D297" s="32">
        <f t="shared" ref="D297" si="2184">D$274-D296</f>
        <v>0</v>
      </c>
      <c r="E297" s="32">
        <f t="shared" ref="E297" si="2185">E$274-E296</f>
        <v>0</v>
      </c>
      <c r="F297" s="32">
        <f t="shared" ref="F297" si="2186">F$274-F296</f>
        <v>0</v>
      </c>
      <c r="G297" s="32">
        <f t="shared" ref="G297" si="2187">G$274-G296</f>
        <v>0</v>
      </c>
      <c r="H297" s="32">
        <f t="shared" ref="H297" si="2188">H$274-H296</f>
        <v>0</v>
      </c>
      <c r="I297" s="32">
        <f t="shared" ref="I297" si="2189">I$274-I296</f>
        <v>0</v>
      </c>
      <c r="J297" s="32">
        <f t="shared" ref="J297" si="2190">J$274-J296</f>
        <v>0</v>
      </c>
      <c r="K297" s="32">
        <f t="shared" ref="K297" si="2191">K$274-K296</f>
        <v>0</v>
      </c>
      <c r="L297" s="32">
        <f t="shared" ref="L297" si="2192">L$274-L296</f>
        <v>0</v>
      </c>
      <c r="M297" s="32">
        <f t="shared" ref="M297" si="2193">M$274-M296</f>
        <v>0</v>
      </c>
      <c r="N297" s="32">
        <f t="shared" ref="N297" si="2194">N$274-N296</f>
        <v>0</v>
      </c>
      <c r="O297" s="32">
        <f t="shared" ref="O297" si="2195">O$274-O296</f>
        <v>0</v>
      </c>
      <c r="P297" s="32">
        <f t="shared" ref="P297" si="2196">P$274-P296</f>
        <v>0</v>
      </c>
      <c r="Q297" s="32">
        <f t="shared" ref="Q297" si="2197">Q$274-Q296</f>
        <v>0</v>
      </c>
      <c r="R297" s="27"/>
    </row>
    <row r="298" spans="1:18" ht="15.75" hidden="1" x14ac:dyDescent="0.25">
      <c r="A298" s="37" t="s">
        <v>50</v>
      </c>
      <c r="B298" s="32">
        <f>IF(B297&lt;&gt;0,B297/B$274,0)</f>
        <v>0</v>
      </c>
      <c r="C298" s="32">
        <f>IF(C297&lt;&gt;0,C297/C$274,0)</f>
        <v>0</v>
      </c>
      <c r="D298" s="53" t="e">
        <f>IF(D$274/($B$274+$C$274)&lt;0.02,"N/A",IF(D297&lt;&gt;0,D297/D$274,0))</f>
        <v>#DIV/0!</v>
      </c>
      <c r="E298" s="53" t="e">
        <f t="shared" ref="E298" si="2198">IF(E$274/($B$274+$C$274)&lt;0.02,"N/A",IF(E297&lt;&gt;0,E297/E$274,0))</f>
        <v>#DIV/0!</v>
      </c>
      <c r="F298" s="53" t="e">
        <f t="shared" ref="F298" si="2199">IF(F$274/($B$274+$C$274)&lt;0.02,"N/A",IF(F297&lt;&gt;0,F297/F$274,0))</f>
        <v>#DIV/0!</v>
      </c>
      <c r="G298" s="53" t="e">
        <f t="shared" ref="G298" si="2200">IF(G$274/($B$274+$C$274)&lt;0.02,"N/A",IF(G297&lt;&gt;0,G297/G$274,0))</f>
        <v>#DIV/0!</v>
      </c>
      <c r="H298" s="53" t="e">
        <f t="shared" ref="H298" si="2201">IF(H$274/($B$274+$C$274)&lt;0.02,"N/A",IF(H297&lt;&gt;0,H297/H$274,0))</f>
        <v>#DIV/0!</v>
      </c>
      <c r="I298" s="53" t="e">
        <f t="shared" ref="I298" si="2202">IF(I$274/($B$274+$C$274)&lt;0.02,"N/A",IF(I297&lt;&gt;0,I297/I$274,0))</f>
        <v>#DIV/0!</v>
      </c>
      <c r="J298" s="53" t="e">
        <f t="shared" ref="J298" si="2203">IF(J$274/($B$274+$C$274)&lt;0.02,"N/A",IF(J297&lt;&gt;0,J297/J$274,0))</f>
        <v>#DIV/0!</v>
      </c>
      <c r="K298" s="53" t="e">
        <f t="shared" ref="K298" si="2204">IF(K$274/($B$274+$C$274)&lt;0.02,"N/A",IF(K297&lt;&gt;0,K297/K$274,0))</f>
        <v>#DIV/0!</v>
      </c>
      <c r="L298" s="53" t="e">
        <f t="shared" ref="L298" si="2205">IF(L$274/($B$274+$C$274)&lt;0.02,"N/A",IF(L297&lt;&gt;0,L297/L$274,0))</f>
        <v>#DIV/0!</v>
      </c>
      <c r="M298" s="53" t="e">
        <f t="shared" ref="M298" si="2206">IF(M$274/($B$274+$C$274)&lt;0.02,"N/A",IF(M297&lt;&gt;0,M297/M$274,0))</f>
        <v>#DIV/0!</v>
      </c>
      <c r="N298" s="53" t="e">
        <f t="shared" ref="N298" si="2207">IF(N$274/($B$274+$C$274)&lt;0.02,"N/A",IF(N297&lt;&gt;0,N297/N$274,0))</f>
        <v>#DIV/0!</v>
      </c>
      <c r="O298" s="53" t="e">
        <f t="shared" ref="O298" si="2208">IF(O$274/($B$274+$C$274)&lt;0.02,"N/A",IF(O297&lt;&gt;0,O297/O$274,0))</f>
        <v>#DIV/0!</v>
      </c>
      <c r="P298" s="53" t="e">
        <f t="shared" ref="P298" si="2209">IF(P$274/($B$274+$C$274)&lt;0.02,"N/A",IF(P297&lt;&gt;0,P297/P$274,0))</f>
        <v>#DIV/0!</v>
      </c>
      <c r="Q298" s="53" t="e">
        <f t="shared" ref="Q298" si="2210">IF(Q$274/($B$274+$C$274)&lt;0.02,"N/A",IF(Q297&lt;&gt;0,Q297/Q$274,0))</f>
        <v>#DIV/0!</v>
      </c>
      <c r="R298" s="27"/>
    </row>
    <row r="299" spans="1:18" ht="15.75" hidden="1" x14ac:dyDescent="0.25">
      <c r="A299" s="37" t="s">
        <v>17</v>
      </c>
      <c r="B299" s="54" t="str">
        <f>IF(B$274=0,"N/A",IF(B298=0,"N/A",B298/MAX($B298:$C298)))</f>
        <v>N/A</v>
      </c>
      <c r="C299" s="54" t="str">
        <f>IF(C$274=0,"N/A",IF(C298=0,"N/A",C298/MAX($B298:$C298)))</f>
        <v>N/A</v>
      </c>
      <c r="D299" s="53" t="str">
        <f>IF(($B297+$C297)=0,"N/A",IF(D$274=0,"N/A",IF(D$274/($B$274+$C$274)&lt;0.02,"N/A",D298/MAX($D298:$Q298))))</f>
        <v>N/A</v>
      </c>
      <c r="E299" s="53" t="str">
        <f t="shared" ref="E299" si="2211">IF(($B297+$C297)=0,"N/A",IF(E$274=0,"N/A",IF(E$274/($B$274+$C$274)&lt;0.02,"N/A",E298/MAX($D298:$Q298))))</f>
        <v>N/A</v>
      </c>
      <c r="F299" s="53" t="str">
        <f t="shared" ref="F299" si="2212">IF(($B297+$C297)=0,"N/A",IF(F$274=0,"N/A",IF(F$274/($B$274+$C$274)&lt;0.02,"N/A",F298/MAX($D298:$Q298))))</f>
        <v>N/A</v>
      </c>
      <c r="G299" s="53" t="str">
        <f t="shared" ref="G299" si="2213">IF(($B297+$C297)=0,"N/A",IF(G$274=0,"N/A",IF(G$274/($B$274+$C$274)&lt;0.02,"N/A",G298/MAX($D298:$Q298))))</f>
        <v>N/A</v>
      </c>
      <c r="H299" s="53" t="str">
        <f t="shared" ref="H299" si="2214">IF(($B297+$C297)=0,"N/A",IF(H$274=0,"N/A",IF(H$274/($B$274+$C$274)&lt;0.02,"N/A",H298/MAX($D298:$Q298))))</f>
        <v>N/A</v>
      </c>
      <c r="I299" s="53" t="str">
        <f t="shared" ref="I299" si="2215">IF(($B297+$C297)=0,"N/A",IF(I$274=0,"N/A",IF(I$274/($B$274+$C$274)&lt;0.02,"N/A",I298/MAX($D298:$Q298))))</f>
        <v>N/A</v>
      </c>
      <c r="J299" s="53" t="str">
        <f t="shared" ref="J299" si="2216">IF(($B297+$C297)=0,"N/A",IF(J$274=0,"N/A",IF(J$274/($B$274+$C$274)&lt;0.02,"N/A",J298/MAX($D298:$Q298))))</f>
        <v>N/A</v>
      </c>
      <c r="K299" s="53" t="str">
        <f t="shared" ref="K299" si="2217">IF(($B297+$C297)=0,"N/A",IF(K$274=0,"N/A",IF(K$274/($B$274+$C$274)&lt;0.02,"N/A",K298/MAX($D298:$Q298))))</f>
        <v>N/A</v>
      </c>
      <c r="L299" s="53" t="str">
        <f t="shared" ref="L299" si="2218">IF(($B297+$C297)=0,"N/A",IF(L$274=0,"N/A",IF(L$274/($B$274+$C$274)&lt;0.02,"N/A",L298/MAX($D298:$Q298))))</f>
        <v>N/A</v>
      </c>
      <c r="M299" s="53" t="str">
        <f t="shared" ref="M299" si="2219">IF(($B297+$C297)=0,"N/A",IF(M$274=0,"N/A",IF(M$274/($B$274+$C$274)&lt;0.02,"N/A",M298/MAX($D298:$Q298))))</f>
        <v>N/A</v>
      </c>
      <c r="N299" s="53" t="str">
        <f t="shared" ref="N299" si="2220">IF(($B297+$C297)=0,"N/A",IF(N$274=0,"N/A",IF(N$274/($B$274+$C$274)&lt;0.02,"N/A",N298/MAX($D298:$Q298))))</f>
        <v>N/A</v>
      </c>
      <c r="O299" s="53" t="str">
        <f t="shared" ref="O299" si="2221">IF(($B297+$C297)=0,"N/A",IF(O$274=0,"N/A",IF(O$274/($B$274+$C$274)&lt;0.02,"N/A",O298/MAX($D298:$Q298))))</f>
        <v>N/A</v>
      </c>
      <c r="P299" s="53" t="str">
        <f t="shared" ref="P299" si="2222">IF(($B297+$C297)=0,"N/A",IF(P$274=0,"N/A",IF(P$274/($B$274+$C$274)&lt;0.02,"N/A",P298/MAX($D298:$Q298))))</f>
        <v>N/A</v>
      </c>
      <c r="Q299" s="53" t="str">
        <f t="shared" ref="Q299" si="2223">IF(($B297+$C297)=0,"N/A",IF(Q$274=0,"N/A",IF(Q$274/($B$274+$C$274)&lt;0.02,"N/A",Q298/MAX($D298:$Q298))))</f>
        <v>N/A</v>
      </c>
      <c r="R299" s="27"/>
    </row>
    <row r="300" spans="1:18" ht="15.75" x14ac:dyDescent="0.25">
      <c r="A300" s="49" t="s">
        <v>52</v>
      </c>
      <c r="B300" s="53" t="str">
        <f>IF(B$274=0,"N/A",IF(B295&lt;&gt;0,B296/B$274,0))</f>
        <v>N/A</v>
      </c>
      <c r="C300" s="53" t="str">
        <f>IF(C$274=0,"N/A",IF(C295&lt;&gt;0,C296/C$274,0))</f>
        <v>N/A</v>
      </c>
      <c r="D300" s="53" t="str">
        <f>IF(D$274=0,"N/A",IF(D$274/($B$274+$C$274)&lt;0.02,"N/A",IF(D296&lt;&gt;0,D296/D$274,0)))</f>
        <v>N/A</v>
      </c>
      <c r="E300" s="53" t="str">
        <f t="shared" ref="E300:Q300" si="2224">IF(E$274=0,"N/A",IF(E$274/($B$274+$C$274)&lt;0.02,"N/A",IF(E296&lt;&gt;0,E296/E$274,0)))</f>
        <v>N/A</v>
      </c>
      <c r="F300" s="53" t="str">
        <f t="shared" si="2224"/>
        <v>N/A</v>
      </c>
      <c r="G300" s="53" t="str">
        <f t="shared" si="2224"/>
        <v>N/A</v>
      </c>
      <c r="H300" s="53" t="str">
        <f t="shared" si="2224"/>
        <v>N/A</v>
      </c>
      <c r="I300" s="53" t="str">
        <f t="shared" si="2224"/>
        <v>N/A</v>
      </c>
      <c r="J300" s="53" t="str">
        <f t="shared" si="2224"/>
        <v>N/A</v>
      </c>
      <c r="K300" s="53" t="str">
        <f t="shared" si="2224"/>
        <v>N/A</v>
      </c>
      <c r="L300" s="53" t="str">
        <f t="shared" si="2224"/>
        <v>N/A</v>
      </c>
      <c r="M300" s="53" t="str">
        <f t="shared" si="2224"/>
        <v>N/A</v>
      </c>
      <c r="N300" s="53" t="str">
        <f t="shared" si="2224"/>
        <v>N/A</v>
      </c>
      <c r="O300" s="53" t="str">
        <f t="shared" si="2224"/>
        <v>N/A</v>
      </c>
      <c r="P300" s="53" t="str">
        <f t="shared" si="2224"/>
        <v>N/A</v>
      </c>
      <c r="Q300" s="53" t="str">
        <f t="shared" si="2224"/>
        <v>N/A</v>
      </c>
      <c r="R300" s="27"/>
    </row>
    <row r="301" spans="1:18" ht="15.75" x14ac:dyDescent="0.25">
      <c r="A301" s="49" t="s">
        <v>43</v>
      </c>
      <c r="B301" s="54" t="str">
        <f>IF(B$274=0,"N/A",IF(B296=0,1,MIN($B300:$C300)/B300))</f>
        <v>N/A</v>
      </c>
      <c r="C301" s="54" t="str">
        <f>IF(C$274=0,"N/A",IF(C296=0,1,MIN($B300:$C300)/C300))</f>
        <v>N/A</v>
      </c>
      <c r="D301" s="53" t="str">
        <f>IF(($B$274+$C$274)=0,"N/A",IF(D$274=0,"N/A",IF(D$274/($B$274+$C$274)&lt;0.02,"N/A",IF(D296=0,1, MIN($D300:$Q300)/D300))))</f>
        <v>N/A</v>
      </c>
      <c r="E301" s="53" t="str">
        <f t="shared" ref="E301" si="2225">IF(($B$274+$C$274)=0,"N/A",IF(E$274=0,"N/A",IF(E$274/($B$274+$C$274)&lt;0.02,"N/A",IF(E296=0,1, MIN($D300:$Q300)/E300))))</f>
        <v>N/A</v>
      </c>
      <c r="F301" s="53" t="str">
        <f t="shared" ref="F301" si="2226">IF(($B$274+$C$274)=0,"N/A",IF(F$274=0,"N/A",IF(F$274/($B$274+$C$274)&lt;0.02,"N/A",IF(F296=0,1, MIN($D300:$Q300)/F300))))</f>
        <v>N/A</v>
      </c>
      <c r="G301" s="53" t="str">
        <f t="shared" ref="G301" si="2227">IF(($B$274+$C$274)=0,"N/A",IF(G$274=0,"N/A",IF(G$274/($B$274+$C$274)&lt;0.02,"N/A",IF(G296=0,1, MIN($D300:$Q300)/G300))))</f>
        <v>N/A</v>
      </c>
      <c r="H301" s="53" t="str">
        <f t="shared" ref="H301" si="2228">IF(($B$274+$C$274)=0,"N/A",IF(H$274=0,"N/A",IF(H$274/($B$274+$C$274)&lt;0.02,"N/A",IF(H296=0,1, MIN($D300:$Q300)/H300))))</f>
        <v>N/A</v>
      </c>
      <c r="I301" s="53" t="str">
        <f t="shared" ref="I301" si="2229">IF(($B$274+$C$274)=0,"N/A",IF(I$274=0,"N/A",IF(I$274/($B$274+$C$274)&lt;0.02,"N/A",IF(I296=0,1, MIN($D300:$Q300)/I300))))</f>
        <v>N/A</v>
      </c>
      <c r="J301" s="53" t="str">
        <f t="shared" ref="J301" si="2230">IF(($B$274+$C$274)=0,"N/A",IF(J$274=0,"N/A",IF(J$274/($B$274+$C$274)&lt;0.02,"N/A",IF(J296=0,1, MIN($D300:$Q300)/J300))))</f>
        <v>N/A</v>
      </c>
      <c r="K301" s="53" t="str">
        <f t="shared" ref="K301" si="2231">IF(($B$274+$C$274)=0,"N/A",IF(K$274=0,"N/A",IF(K$274/($B$274+$C$274)&lt;0.02,"N/A",IF(K296=0,1, MIN($D300:$Q300)/K300))))</f>
        <v>N/A</v>
      </c>
      <c r="L301" s="53" t="str">
        <f t="shared" ref="L301" si="2232">IF(($B$274+$C$274)=0,"N/A",IF(L$274=0,"N/A",IF(L$274/($B$274+$C$274)&lt;0.02,"N/A",IF(L296=0,1, MIN($D300:$Q300)/L300))))</f>
        <v>N/A</v>
      </c>
      <c r="M301" s="53" t="str">
        <f t="shared" ref="M301" si="2233">IF(($B$274+$C$274)=0,"N/A",IF(M$274=0,"N/A",IF(M$274/($B$274+$C$274)&lt;0.02,"N/A",IF(M296=0,1, MIN($D300:$Q300)/M300))))</f>
        <v>N/A</v>
      </c>
      <c r="N301" s="53" t="str">
        <f t="shared" ref="N301" si="2234">IF(($B$274+$C$274)=0,"N/A",IF(N$274=0,"N/A",IF(N$274/($B$274+$C$274)&lt;0.02,"N/A",IF(N296=0,1, MIN($D300:$Q300)/N300))))</f>
        <v>N/A</v>
      </c>
      <c r="O301" s="53" t="str">
        <f t="shared" ref="O301" si="2235">IF(($B$274+$C$274)=0,"N/A",IF(O$274=0,"N/A",IF(O$274/($B$274+$C$274)&lt;0.02,"N/A",IF(O296=0,1, MIN($D300:$Q300)/O300))))</f>
        <v>N/A</v>
      </c>
      <c r="P301" s="53" t="str">
        <f t="shared" ref="P301" si="2236">IF(($B$274+$C$274)=0,"N/A",IF(P$274=0,"N/A",IF(P$274/($B$274+$C$274)&lt;0.02,"N/A",IF(P296=0,1, MIN($D300:$Q300)/P300))))</f>
        <v>N/A</v>
      </c>
      <c r="Q301" s="53" t="str">
        <f t="shared" ref="Q301" si="2237">IF(($B$274+$C$274)=0,"N/A",IF(Q$274=0,"N/A",IF(Q$274/($B$274+$C$274)&lt;0.02,"N/A",IF(Q296=0,1, MIN($D300:$Q300)/Q300))))</f>
        <v>N/A</v>
      </c>
      <c r="R301" s="27"/>
    </row>
    <row r="302" spans="1:18" ht="15.75" x14ac:dyDescent="0.25">
      <c r="A302" s="49" t="s">
        <v>18</v>
      </c>
      <c r="B302" s="55" t="str">
        <f>IF(B$274=0,"N/A",IF(AND(B299&lt;0.8,B301&lt;0.8),"Yes","No"))</f>
        <v>N/A</v>
      </c>
      <c r="C302" s="55" t="str">
        <f>IF(C$274=0,"N/A",IF(AND(C299&lt;0.8,C301&lt;0.8),"Yes","No"))</f>
        <v>N/A</v>
      </c>
      <c r="D302" s="55" t="str">
        <f>IF(D$274=0,"N/A",IF(D$274/($B$274+$C$274)&lt;0.02,"N/A",IF(AND(D299&lt;0.8,D301&lt;0.8),"Yes","No")))</f>
        <v>N/A</v>
      </c>
      <c r="E302" s="55" t="str">
        <f t="shared" ref="E302" si="2238">IF(E$274=0,"N/A",IF(E$274/($B$274+$C$274)&lt;0.02,"N/A",IF(AND(E299&lt;0.8,E301&lt;0.8),"Yes","No")))</f>
        <v>N/A</v>
      </c>
      <c r="F302" s="55" t="str">
        <f t="shared" ref="F302" si="2239">IF(F$274=0,"N/A",IF(F$274/($B$274+$C$274)&lt;0.02,"N/A",IF(AND(F299&lt;0.8,F301&lt;0.8),"Yes","No")))</f>
        <v>N/A</v>
      </c>
      <c r="G302" s="55" t="str">
        <f t="shared" ref="G302" si="2240">IF(G$274=0,"N/A",IF(G$274/($B$274+$C$274)&lt;0.02,"N/A",IF(AND(G299&lt;0.8,G301&lt;0.8),"Yes","No")))</f>
        <v>N/A</v>
      </c>
      <c r="H302" s="55" t="str">
        <f t="shared" ref="H302" si="2241">IF(H$274=0,"N/A",IF(H$274/($B$274+$C$274)&lt;0.02,"N/A",IF(AND(H299&lt;0.8,H301&lt;0.8),"Yes","No")))</f>
        <v>N/A</v>
      </c>
      <c r="I302" s="55" t="str">
        <f t="shared" ref="I302" si="2242">IF(I$274=0,"N/A",IF(I$274/($B$274+$C$274)&lt;0.02,"N/A",IF(AND(I299&lt;0.8,I301&lt;0.8),"Yes","No")))</f>
        <v>N/A</v>
      </c>
      <c r="J302" s="55" t="str">
        <f t="shared" ref="J302" si="2243">IF(J$274=0,"N/A",IF(J$274/($B$274+$C$274)&lt;0.02,"N/A",IF(AND(J299&lt;0.8,J301&lt;0.8),"Yes","No")))</f>
        <v>N/A</v>
      </c>
      <c r="K302" s="55" t="str">
        <f t="shared" ref="K302" si="2244">IF(K$274=0,"N/A",IF(K$274/($B$274+$C$274)&lt;0.02,"N/A",IF(AND(K299&lt;0.8,K301&lt;0.8),"Yes","No")))</f>
        <v>N/A</v>
      </c>
      <c r="L302" s="55" t="str">
        <f t="shared" ref="L302" si="2245">IF(L$274=0,"N/A",IF(L$274/($B$274+$C$274)&lt;0.02,"N/A",IF(AND(L299&lt;0.8,L301&lt;0.8),"Yes","No")))</f>
        <v>N/A</v>
      </c>
      <c r="M302" s="55" t="str">
        <f t="shared" ref="M302" si="2246">IF(M$274=0,"N/A",IF(M$274/($B$274+$C$274)&lt;0.02,"N/A",IF(AND(M299&lt;0.8,M301&lt;0.8),"Yes","No")))</f>
        <v>N/A</v>
      </c>
      <c r="N302" s="55" t="str">
        <f t="shared" ref="N302" si="2247">IF(N$274=0,"N/A",IF(N$274/($B$274+$C$274)&lt;0.02,"N/A",IF(AND(N299&lt;0.8,N301&lt;0.8),"Yes","No")))</f>
        <v>N/A</v>
      </c>
      <c r="O302" s="55" t="str">
        <f t="shared" ref="O302" si="2248">IF(O$274=0,"N/A",IF(O$274/($B$274+$C$274)&lt;0.02,"N/A",IF(AND(O299&lt;0.8,O301&lt;0.8),"Yes","No")))</f>
        <v>N/A</v>
      </c>
      <c r="P302" s="55" t="str">
        <f t="shared" ref="P302" si="2249">IF(P$274=0,"N/A",IF(P$274/($B$274+$C$274)&lt;0.02,"N/A",IF(AND(P299&lt;0.8,P301&lt;0.8),"Yes","No")))</f>
        <v>N/A</v>
      </c>
      <c r="Q302" s="55" t="str">
        <f t="shared" ref="Q302" si="2250">IF(Q$274=0,"N/A",IF(Q$274/($B$274+$C$274)&lt;0.02,"N/A",IF(AND(Q299&lt;0.8,Q301&lt;0.8),"Yes","No")))</f>
        <v>N/A</v>
      </c>
      <c r="R302" s="27"/>
    </row>
    <row r="303" spans="1:18" ht="15.75" x14ac:dyDescent="0.25">
      <c r="A303" s="68" t="s">
        <v>51</v>
      </c>
      <c r="B303" s="32">
        <f>D303+F303+H303+J303+L303+N303+P303</f>
        <v>0</v>
      </c>
      <c r="C303" s="32">
        <f>E303+G303+I303+K303+M303+O303+Q303</f>
        <v>0</v>
      </c>
      <c r="D303" s="15"/>
      <c r="E303" s="15"/>
      <c r="F303" s="15"/>
      <c r="G303" s="15"/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26" t="s">
        <v>10</v>
      </c>
    </row>
    <row r="304" spans="1:18" ht="15.75" hidden="1" x14ac:dyDescent="0.25">
      <c r="A304" s="37" t="s">
        <v>49</v>
      </c>
      <c r="B304" s="32">
        <f>B$274-B303</f>
        <v>0</v>
      </c>
      <c r="C304" s="32">
        <f t="shared" ref="C304" si="2251">C$274-C303</f>
        <v>0</v>
      </c>
      <c r="D304" s="32">
        <f t="shared" ref="D304" si="2252">D$274-D303</f>
        <v>0</v>
      </c>
      <c r="E304" s="32">
        <f t="shared" ref="E304" si="2253">E$274-E303</f>
        <v>0</v>
      </c>
      <c r="F304" s="32">
        <f t="shared" ref="F304" si="2254">F$274-F303</f>
        <v>0</v>
      </c>
      <c r="G304" s="32">
        <f t="shared" ref="G304" si="2255">G$274-G303</f>
        <v>0</v>
      </c>
      <c r="H304" s="32">
        <f t="shared" ref="H304" si="2256">H$274-H303</f>
        <v>0</v>
      </c>
      <c r="I304" s="32">
        <f t="shared" ref="I304" si="2257">I$274-I303</f>
        <v>0</v>
      </c>
      <c r="J304" s="32">
        <f t="shared" ref="J304" si="2258">J$274-J303</f>
        <v>0</v>
      </c>
      <c r="K304" s="32">
        <f t="shared" ref="K304" si="2259">K$274-K303</f>
        <v>0</v>
      </c>
      <c r="L304" s="32">
        <f t="shared" ref="L304" si="2260">L$274-L303</f>
        <v>0</v>
      </c>
      <c r="M304" s="32">
        <f t="shared" ref="M304" si="2261">M$274-M303</f>
        <v>0</v>
      </c>
      <c r="N304" s="32">
        <f t="shared" ref="N304" si="2262">N$274-N303</f>
        <v>0</v>
      </c>
      <c r="O304" s="32">
        <f t="shared" ref="O304" si="2263">O$274-O303</f>
        <v>0</v>
      </c>
      <c r="P304" s="32">
        <f t="shared" ref="P304" si="2264">P$274-P303</f>
        <v>0</v>
      </c>
      <c r="Q304" s="32">
        <f t="shared" ref="Q304" si="2265">Q$274-Q303</f>
        <v>0</v>
      </c>
      <c r="R304" s="27"/>
    </row>
    <row r="305" spans="1:18" ht="15.75" hidden="1" x14ac:dyDescent="0.25">
      <c r="A305" s="37" t="s">
        <v>50</v>
      </c>
      <c r="B305" s="32">
        <f>IF(B304&lt;&gt;0,B304/B$274,0)</f>
        <v>0</v>
      </c>
      <c r="C305" s="32">
        <f>IF(C304&lt;&gt;0,C304/C$274,0)</f>
        <v>0</v>
      </c>
      <c r="D305" s="53" t="e">
        <f>IF(D$274/($B$274+$C$274)&lt;0.02,"N/A",IF(D304&lt;&gt;0,D304/D$274,0))</f>
        <v>#DIV/0!</v>
      </c>
      <c r="E305" s="53" t="e">
        <f t="shared" ref="E305" si="2266">IF(E$274/($B$274+$C$274)&lt;0.02,"N/A",IF(E304&lt;&gt;0,E304/E$274,0))</f>
        <v>#DIV/0!</v>
      </c>
      <c r="F305" s="53" t="e">
        <f t="shared" ref="F305" si="2267">IF(F$274/($B$274+$C$274)&lt;0.02,"N/A",IF(F304&lt;&gt;0,F304/F$274,0))</f>
        <v>#DIV/0!</v>
      </c>
      <c r="G305" s="53" t="e">
        <f t="shared" ref="G305" si="2268">IF(G$274/($B$274+$C$274)&lt;0.02,"N/A",IF(G304&lt;&gt;0,G304/G$274,0))</f>
        <v>#DIV/0!</v>
      </c>
      <c r="H305" s="53" t="e">
        <f t="shared" ref="H305" si="2269">IF(H$274/($B$274+$C$274)&lt;0.02,"N/A",IF(H304&lt;&gt;0,H304/H$274,0))</f>
        <v>#DIV/0!</v>
      </c>
      <c r="I305" s="53" t="e">
        <f t="shared" ref="I305" si="2270">IF(I$274/($B$274+$C$274)&lt;0.02,"N/A",IF(I304&lt;&gt;0,I304/I$274,0))</f>
        <v>#DIV/0!</v>
      </c>
      <c r="J305" s="53" t="e">
        <f t="shared" ref="J305" si="2271">IF(J$274/($B$274+$C$274)&lt;0.02,"N/A",IF(J304&lt;&gt;0,J304/J$274,0))</f>
        <v>#DIV/0!</v>
      </c>
      <c r="K305" s="53" t="e">
        <f t="shared" ref="K305" si="2272">IF(K$274/($B$274+$C$274)&lt;0.02,"N/A",IF(K304&lt;&gt;0,K304/K$274,0))</f>
        <v>#DIV/0!</v>
      </c>
      <c r="L305" s="53" t="e">
        <f t="shared" ref="L305" si="2273">IF(L$274/($B$274+$C$274)&lt;0.02,"N/A",IF(L304&lt;&gt;0,L304/L$274,0))</f>
        <v>#DIV/0!</v>
      </c>
      <c r="M305" s="53" t="e">
        <f t="shared" ref="M305" si="2274">IF(M$274/($B$274+$C$274)&lt;0.02,"N/A",IF(M304&lt;&gt;0,M304/M$274,0))</f>
        <v>#DIV/0!</v>
      </c>
      <c r="N305" s="53" t="e">
        <f t="shared" ref="N305" si="2275">IF(N$274/($B$274+$C$274)&lt;0.02,"N/A",IF(N304&lt;&gt;0,N304/N$274,0))</f>
        <v>#DIV/0!</v>
      </c>
      <c r="O305" s="53" t="e">
        <f t="shared" ref="O305" si="2276">IF(O$274/($B$274+$C$274)&lt;0.02,"N/A",IF(O304&lt;&gt;0,O304/O$274,0))</f>
        <v>#DIV/0!</v>
      </c>
      <c r="P305" s="53" t="e">
        <f t="shared" ref="P305" si="2277">IF(P$274/($B$274+$C$274)&lt;0.02,"N/A",IF(P304&lt;&gt;0,P304/P$274,0))</f>
        <v>#DIV/0!</v>
      </c>
      <c r="Q305" s="53" t="e">
        <f t="shared" ref="Q305" si="2278">IF(Q$274/($B$274+$C$274)&lt;0.02,"N/A",IF(Q304&lt;&gt;0,Q304/Q$274,0))</f>
        <v>#DIV/0!</v>
      </c>
      <c r="R305" s="27"/>
    </row>
    <row r="306" spans="1:18" ht="15.75" hidden="1" x14ac:dyDescent="0.25">
      <c r="A306" s="37" t="s">
        <v>17</v>
      </c>
      <c r="B306" s="54" t="str">
        <f>IF(B$274=0,"N/A",IF(B305=0,"N/A",B305/MAX($B305:$C305)))</f>
        <v>N/A</v>
      </c>
      <c r="C306" s="54" t="str">
        <f>IF(C$274=0,"N/A",IF(C305=0,"N/A",C305/MAX($B305:$C305)))</f>
        <v>N/A</v>
      </c>
      <c r="D306" s="53" t="str">
        <f>IF(($B304+$C304)=0,"N/A",IF(D$274=0,"N/A",IF(D$274/($B$274+$C$274)&lt;0.02,"N/A",D305/MAX($D305:$Q305))))</f>
        <v>N/A</v>
      </c>
      <c r="E306" s="53" t="str">
        <f t="shared" ref="E306" si="2279">IF(($B304+$C304)=0,"N/A",IF(E$274=0,"N/A",IF(E$274/($B$274+$C$274)&lt;0.02,"N/A",E305/MAX($D305:$Q305))))</f>
        <v>N/A</v>
      </c>
      <c r="F306" s="53" t="str">
        <f t="shared" ref="F306" si="2280">IF(($B304+$C304)=0,"N/A",IF(F$274=0,"N/A",IF(F$274/($B$274+$C$274)&lt;0.02,"N/A",F305/MAX($D305:$Q305))))</f>
        <v>N/A</v>
      </c>
      <c r="G306" s="53" t="str">
        <f t="shared" ref="G306" si="2281">IF(($B304+$C304)=0,"N/A",IF(G$274=0,"N/A",IF(G$274/($B$274+$C$274)&lt;0.02,"N/A",G305/MAX($D305:$Q305))))</f>
        <v>N/A</v>
      </c>
      <c r="H306" s="53" t="str">
        <f t="shared" ref="H306" si="2282">IF(($B304+$C304)=0,"N/A",IF(H$274=0,"N/A",IF(H$274/($B$274+$C$274)&lt;0.02,"N/A",H305/MAX($D305:$Q305))))</f>
        <v>N/A</v>
      </c>
      <c r="I306" s="53" t="str">
        <f t="shared" ref="I306" si="2283">IF(($B304+$C304)=0,"N/A",IF(I$274=0,"N/A",IF(I$274/($B$274+$C$274)&lt;0.02,"N/A",I305/MAX($D305:$Q305))))</f>
        <v>N/A</v>
      </c>
      <c r="J306" s="53" t="str">
        <f t="shared" ref="J306" si="2284">IF(($B304+$C304)=0,"N/A",IF(J$274=0,"N/A",IF(J$274/($B$274+$C$274)&lt;0.02,"N/A",J305/MAX($D305:$Q305))))</f>
        <v>N/A</v>
      </c>
      <c r="K306" s="53" t="str">
        <f t="shared" ref="K306" si="2285">IF(($B304+$C304)=0,"N/A",IF(K$274=0,"N/A",IF(K$274/($B$274+$C$274)&lt;0.02,"N/A",K305/MAX($D305:$Q305))))</f>
        <v>N/A</v>
      </c>
      <c r="L306" s="53" t="str">
        <f t="shared" ref="L306" si="2286">IF(($B304+$C304)=0,"N/A",IF(L$274=0,"N/A",IF(L$274/($B$274+$C$274)&lt;0.02,"N/A",L305/MAX($D305:$Q305))))</f>
        <v>N/A</v>
      </c>
      <c r="M306" s="53" t="str">
        <f t="shared" ref="M306" si="2287">IF(($B304+$C304)=0,"N/A",IF(M$274=0,"N/A",IF(M$274/($B$274+$C$274)&lt;0.02,"N/A",M305/MAX($D305:$Q305))))</f>
        <v>N/A</v>
      </c>
      <c r="N306" s="53" t="str">
        <f t="shared" ref="N306" si="2288">IF(($B304+$C304)=0,"N/A",IF(N$274=0,"N/A",IF(N$274/($B$274+$C$274)&lt;0.02,"N/A",N305/MAX($D305:$Q305))))</f>
        <v>N/A</v>
      </c>
      <c r="O306" s="53" t="str">
        <f t="shared" ref="O306" si="2289">IF(($B304+$C304)=0,"N/A",IF(O$274=0,"N/A",IF(O$274/($B$274+$C$274)&lt;0.02,"N/A",O305/MAX($D305:$Q305))))</f>
        <v>N/A</v>
      </c>
      <c r="P306" s="53" t="str">
        <f t="shared" ref="P306" si="2290">IF(($B304+$C304)=0,"N/A",IF(P$274=0,"N/A",IF(P$274/($B$274+$C$274)&lt;0.02,"N/A",P305/MAX($D305:$Q305))))</f>
        <v>N/A</v>
      </c>
      <c r="Q306" s="53" t="str">
        <f t="shared" ref="Q306" si="2291">IF(($B304+$C304)=0,"N/A",IF(Q$274=0,"N/A",IF(Q$274/($B$274+$C$274)&lt;0.02,"N/A",Q305/MAX($D305:$Q305))))</f>
        <v>N/A</v>
      </c>
      <c r="R306" s="27"/>
    </row>
    <row r="307" spans="1:18" ht="15.75" x14ac:dyDescent="0.25">
      <c r="A307" s="49" t="s">
        <v>52</v>
      </c>
      <c r="B307" s="53" t="str">
        <f>IF(B$274=0,"N/A",IF(B302&lt;&gt;0,B303/B$274,0))</f>
        <v>N/A</v>
      </c>
      <c r="C307" s="53" t="str">
        <f>IF(C$274=0,"N/A",IF(C302&lt;&gt;0,C303/C$274,0))</f>
        <v>N/A</v>
      </c>
      <c r="D307" s="53" t="str">
        <f>IF(D$274=0,"N/A",IF(D$274/($B$274+$C$274)&lt;0.02,"N/A",IF(D303&lt;&gt;0,D303/D$274,0)))</f>
        <v>N/A</v>
      </c>
      <c r="E307" s="53" t="str">
        <f t="shared" ref="E307:Q307" si="2292">IF(E$274=0,"N/A",IF(E$274/($B$274+$C$274)&lt;0.02,"N/A",IF(E303&lt;&gt;0,E303/E$274,0)))</f>
        <v>N/A</v>
      </c>
      <c r="F307" s="53" t="str">
        <f t="shared" si="2292"/>
        <v>N/A</v>
      </c>
      <c r="G307" s="53" t="str">
        <f t="shared" si="2292"/>
        <v>N/A</v>
      </c>
      <c r="H307" s="53" t="str">
        <f t="shared" si="2292"/>
        <v>N/A</v>
      </c>
      <c r="I307" s="53" t="str">
        <f t="shared" si="2292"/>
        <v>N/A</v>
      </c>
      <c r="J307" s="53" t="str">
        <f t="shared" si="2292"/>
        <v>N/A</v>
      </c>
      <c r="K307" s="53" t="str">
        <f t="shared" si="2292"/>
        <v>N/A</v>
      </c>
      <c r="L307" s="53" t="str">
        <f t="shared" si="2292"/>
        <v>N/A</v>
      </c>
      <c r="M307" s="53" t="str">
        <f t="shared" si="2292"/>
        <v>N/A</v>
      </c>
      <c r="N307" s="53" t="str">
        <f t="shared" si="2292"/>
        <v>N/A</v>
      </c>
      <c r="O307" s="53" t="str">
        <f t="shared" si="2292"/>
        <v>N/A</v>
      </c>
      <c r="P307" s="53" t="str">
        <f t="shared" si="2292"/>
        <v>N/A</v>
      </c>
      <c r="Q307" s="53" t="str">
        <f t="shared" si="2292"/>
        <v>N/A</v>
      </c>
      <c r="R307" s="27"/>
    </row>
    <row r="308" spans="1:18" ht="15.75" x14ac:dyDescent="0.25">
      <c r="A308" s="49" t="s">
        <v>43</v>
      </c>
      <c r="B308" s="54" t="str">
        <f>IF(B$274=0,"N/A",IF(B303=0,1,MIN($B307:$C307)/B307))</f>
        <v>N/A</v>
      </c>
      <c r="C308" s="54" t="str">
        <f>IF(C$274=0,"N/A",IF(C303=0,1,MIN($B307:$C307)/C307))</f>
        <v>N/A</v>
      </c>
      <c r="D308" s="53" t="str">
        <f>IF(($B$274+$C$274)=0,"N/A",IF(D$274=0,"N/A",IF(D$274/($B$274+$C$274)&lt;0.02,"N/A",IF(D303=0,1, MIN($D307:$Q307)/D307))))</f>
        <v>N/A</v>
      </c>
      <c r="E308" s="53" t="str">
        <f t="shared" ref="E308" si="2293">IF(($B$274+$C$274)=0,"N/A",IF(E$274=0,"N/A",IF(E$274/($B$274+$C$274)&lt;0.02,"N/A",IF(E303=0,1, MIN($D307:$Q307)/E307))))</f>
        <v>N/A</v>
      </c>
      <c r="F308" s="53" t="str">
        <f t="shared" ref="F308" si="2294">IF(($B$274+$C$274)=0,"N/A",IF(F$274=0,"N/A",IF(F$274/($B$274+$C$274)&lt;0.02,"N/A",IF(F303=0,1, MIN($D307:$Q307)/F307))))</f>
        <v>N/A</v>
      </c>
      <c r="G308" s="53" t="str">
        <f t="shared" ref="G308" si="2295">IF(($B$274+$C$274)=0,"N/A",IF(G$274=0,"N/A",IF(G$274/($B$274+$C$274)&lt;0.02,"N/A",IF(G303=0,1, MIN($D307:$Q307)/G307))))</f>
        <v>N/A</v>
      </c>
      <c r="H308" s="53" t="str">
        <f t="shared" ref="H308" si="2296">IF(($B$274+$C$274)=0,"N/A",IF(H$274=0,"N/A",IF(H$274/($B$274+$C$274)&lt;0.02,"N/A",IF(H303=0,1, MIN($D307:$Q307)/H307))))</f>
        <v>N/A</v>
      </c>
      <c r="I308" s="53" t="str">
        <f t="shared" ref="I308" si="2297">IF(($B$274+$C$274)=0,"N/A",IF(I$274=0,"N/A",IF(I$274/($B$274+$C$274)&lt;0.02,"N/A",IF(I303=0,1, MIN($D307:$Q307)/I307))))</f>
        <v>N/A</v>
      </c>
      <c r="J308" s="53" t="str">
        <f t="shared" ref="J308" si="2298">IF(($B$274+$C$274)=0,"N/A",IF(J$274=0,"N/A",IF(J$274/($B$274+$C$274)&lt;0.02,"N/A",IF(J303=0,1, MIN($D307:$Q307)/J307))))</f>
        <v>N/A</v>
      </c>
      <c r="K308" s="53" t="str">
        <f t="shared" ref="K308" si="2299">IF(($B$274+$C$274)=0,"N/A",IF(K$274=0,"N/A",IF(K$274/($B$274+$C$274)&lt;0.02,"N/A",IF(K303=0,1, MIN($D307:$Q307)/K307))))</f>
        <v>N/A</v>
      </c>
      <c r="L308" s="53" t="str">
        <f t="shared" ref="L308" si="2300">IF(($B$274+$C$274)=0,"N/A",IF(L$274=0,"N/A",IF(L$274/($B$274+$C$274)&lt;0.02,"N/A",IF(L303=0,1, MIN($D307:$Q307)/L307))))</f>
        <v>N/A</v>
      </c>
      <c r="M308" s="53" t="str">
        <f t="shared" ref="M308" si="2301">IF(($B$274+$C$274)=0,"N/A",IF(M$274=0,"N/A",IF(M$274/($B$274+$C$274)&lt;0.02,"N/A",IF(M303=0,1, MIN($D307:$Q307)/M307))))</f>
        <v>N/A</v>
      </c>
      <c r="N308" s="53" t="str">
        <f t="shared" ref="N308" si="2302">IF(($B$274+$C$274)=0,"N/A",IF(N$274=0,"N/A",IF(N$274/($B$274+$C$274)&lt;0.02,"N/A",IF(N303=0,1, MIN($D307:$Q307)/N307))))</f>
        <v>N/A</v>
      </c>
      <c r="O308" s="53" t="str">
        <f t="shared" ref="O308" si="2303">IF(($B$274+$C$274)=0,"N/A",IF(O$274=0,"N/A",IF(O$274/($B$274+$C$274)&lt;0.02,"N/A",IF(O303=0,1, MIN($D307:$Q307)/O307))))</f>
        <v>N/A</v>
      </c>
      <c r="P308" s="53" t="str">
        <f t="shared" ref="P308" si="2304">IF(($B$274+$C$274)=0,"N/A",IF(P$274=0,"N/A",IF(P$274/($B$274+$C$274)&lt;0.02,"N/A",IF(P303=0,1, MIN($D307:$Q307)/P307))))</f>
        <v>N/A</v>
      </c>
      <c r="Q308" s="53" t="str">
        <f t="shared" ref="Q308" si="2305">IF(($B$274+$C$274)=0,"N/A",IF(Q$274=0,"N/A",IF(Q$274/($B$274+$C$274)&lt;0.02,"N/A",IF(Q303=0,1, MIN($D307:$Q307)/Q307))))</f>
        <v>N/A</v>
      </c>
      <c r="R308" s="27"/>
    </row>
    <row r="309" spans="1:18" ht="15.75" x14ac:dyDescent="0.25">
      <c r="A309" s="49" t="s">
        <v>18</v>
      </c>
      <c r="B309" s="55" t="str">
        <f>IF(B$274=0,"N/A",IF(AND(B306&lt;0.8,B308&lt;0.8),"Yes","No"))</f>
        <v>N/A</v>
      </c>
      <c r="C309" s="55" t="str">
        <f>IF(C$274=0,"N/A",IF(AND(C306&lt;0.8,C308&lt;0.8),"Yes","No"))</f>
        <v>N/A</v>
      </c>
      <c r="D309" s="55" t="str">
        <f>IF(D$274=0,"N/A",IF(D$274/($B$274+$C$274)&lt;0.02,"N/A",IF(AND(D306&lt;0.8,D308&lt;0.8),"Yes","No")))</f>
        <v>N/A</v>
      </c>
      <c r="E309" s="55" t="str">
        <f t="shared" ref="E309" si="2306">IF(E$274=0,"N/A",IF(E$274/($B$274+$C$274)&lt;0.02,"N/A",IF(AND(E306&lt;0.8,E308&lt;0.8),"Yes","No")))</f>
        <v>N/A</v>
      </c>
      <c r="F309" s="55" t="str">
        <f t="shared" ref="F309" si="2307">IF(F$274=0,"N/A",IF(F$274/($B$274+$C$274)&lt;0.02,"N/A",IF(AND(F306&lt;0.8,F308&lt;0.8),"Yes","No")))</f>
        <v>N/A</v>
      </c>
      <c r="G309" s="55" t="str">
        <f t="shared" ref="G309" si="2308">IF(G$274=0,"N/A",IF(G$274/($B$274+$C$274)&lt;0.02,"N/A",IF(AND(G306&lt;0.8,G308&lt;0.8),"Yes","No")))</f>
        <v>N/A</v>
      </c>
      <c r="H309" s="55" t="str">
        <f t="shared" ref="H309" si="2309">IF(H$274=0,"N/A",IF(H$274/($B$274+$C$274)&lt;0.02,"N/A",IF(AND(H306&lt;0.8,H308&lt;0.8),"Yes","No")))</f>
        <v>N/A</v>
      </c>
      <c r="I309" s="55" t="str">
        <f t="shared" ref="I309" si="2310">IF(I$274=0,"N/A",IF(I$274/($B$274+$C$274)&lt;0.02,"N/A",IF(AND(I306&lt;0.8,I308&lt;0.8),"Yes","No")))</f>
        <v>N/A</v>
      </c>
      <c r="J309" s="55" t="str">
        <f t="shared" ref="J309" si="2311">IF(J$274=0,"N/A",IF(J$274/($B$274+$C$274)&lt;0.02,"N/A",IF(AND(J306&lt;0.8,J308&lt;0.8),"Yes","No")))</f>
        <v>N/A</v>
      </c>
      <c r="K309" s="55" t="str">
        <f t="shared" ref="K309" si="2312">IF(K$274=0,"N/A",IF(K$274/($B$274+$C$274)&lt;0.02,"N/A",IF(AND(K306&lt;0.8,K308&lt;0.8),"Yes","No")))</f>
        <v>N/A</v>
      </c>
      <c r="L309" s="55" t="str">
        <f t="shared" ref="L309" si="2313">IF(L$274=0,"N/A",IF(L$274/($B$274+$C$274)&lt;0.02,"N/A",IF(AND(L306&lt;0.8,L308&lt;0.8),"Yes","No")))</f>
        <v>N/A</v>
      </c>
      <c r="M309" s="55" t="str">
        <f t="shared" ref="M309" si="2314">IF(M$274=0,"N/A",IF(M$274/($B$274+$C$274)&lt;0.02,"N/A",IF(AND(M306&lt;0.8,M308&lt;0.8),"Yes","No")))</f>
        <v>N/A</v>
      </c>
      <c r="N309" s="55" t="str">
        <f t="shared" ref="N309" si="2315">IF(N$274=0,"N/A",IF(N$274/($B$274+$C$274)&lt;0.02,"N/A",IF(AND(N306&lt;0.8,N308&lt;0.8),"Yes","No")))</f>
        <v>N/A</v>
      </c>
      <c r="O309" s="55" t="str">
        <f t="shared" ref="O309" si="2316">IF(O$274=0,"N/A",IF(O$274/($B$274+$C$274)&lt;0.02,"N/A",IF(AND(O306&lt;0.8,O308&lt;0.8),"Yes","No")))</f>
        <v>N/A</v>
      </c>
      <c r="P309" s="55" t="str">
        <f t="shared" ref="P309" si="2317">IF(P$274=0,"N/A",IF(P$274/($B$274+$C$274)&lt;0.02,"N/A",IF(AND(P306&lt;0.8,P308&lt;0.8),"Yes","No")))</f>
        <v>N/A</v>
      </c>
      <c r="Q309" s="55" t="str">
        <f t="shared" ref="Q309" si="2318">IF(Q$274=0,"N/A",IF(Q$274/($B$274+$C$274)&lt;0.02,"N/A",IF(AND(Q306&lt;0.8,Q308&lt;0.8),"Yes","No")))</f>
        <v>N/A</v>
      </c>
      <c r="R309" s="27"/>
    </row>
    <row r="310" spans="1:18" ht="15.75" x14ac:dyDescent="0.25">
      <c r="A310" s="68" t="s">
        <v>51</v>
      </c>
      <c r="B310" s="32">
        <f>D310+F310+H310+J310+L310+N310+P310</f>
        <v>0</v>
      </c>
      <c r="C310" s="32">
        <f>E310+G310+I310+K310+M310+O310+Q310</f>
        <v>0</v>
      </c>
      <c r="D310" s="15"/>
      <c r="E310" s="15"/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26" t="s">
        <v>10</v>
      </c>
    </row>
    <row r="311" spans="1:18" ht="15.75" hidden="1" x14ac:dyDescent="0.25">
      <c r="A311" s="37" t="s">
        <v>49</v>
      </c>
      <c r="B311" s="32">
        <f>B$274-B310</f>
        <v>0</v>
      </c>
      <c r="C311" s="32">
        <f t="shared" ref="C311" si="2319">C$274-C310</f>
        <v>0</v>
      </c>
      <c r="D311" s="32">
        <f t="shared" ref="D311" si="2320">D$274-D310</f>
        <v>0</v>
      </c>
      <c r="E311" s="32">
        <f t="shared" ref="E311" si="2321">E$274-E310</f>
        <v>0</v>
      </c>
      <c r="F311" s="32">
        <f t="shared" ref="F311" si="2322">F$274-F310</f>
        <v>0</v>
      </c>
      <c r="G311" s="32">
        <f t="shared" ref="G311" si="2323">G$274-G310</f>
        <v>0</v>
      </c>
      <c r="H311" s="32">
        <f t="shared" ref="H311" si="2324">H$274-H310</f>
        <v>0</v>
      </c>
      <c r="I311" s="32">
        <f t="shared" ref="I311" si="2325">I$274-I310</f>
        <v>0</v>
      </c>
      <c r="J311" s="32">
        <f t="shared" ref="J311" si="2326">J$274-J310</f>
        <v>0</v>
      </c>
      <c r="K311" s="32">
        <f t="shared" ref="K311" si="2327">K$274-K310</f>
        <v>0</v>
      </c>
      <c r="L311" s="32">
        <f t="shared" ref="L311" si="2328">L$274-L310</f>
        <v>0</v>
      </c>
      <c r="M311" s="32">
        <f t="shared" ref="M311" si="2329">M$274-M310</f>
        <v>0</v>
      </c>
      <c r="N311" s="32">
        <f t="shared" ref="N311" si="2330">N$274-N310</f>
        <v>0</v>
      </c>
      <c r="O311" s="32">
        <f t="shared" ref="O311" si="2331">O$274-O310</f>
        <v>0</v>
      </c>
      <c r="P311" s="32">
        <f t="shared" ref="P311" si="2332">P$274-P310</f>
        <v>0</v>
      </c>
      <c r="Q311" s="32">
        <f t="shared" ref="Q311" si="2333">Q$274-Q310</f>
        <v>0</v>
      </c>
      <c r="R311" s="27"/>
    </row>
    <row r="312" spans="1:18" ht="15.75" hidden="1" x14ac:dyDescent="0.25">
      <c r="A312" s="37" t="s">
        <v>50</v>
      </c>
      <c r="B312" s="32">
        <f>IF(B311&lt;&gt;0,B311/B$274,0)</f>
        <v>0</v>
      </c>
      <c r="C312" s="32">
        <f>IF(C311&lt;&gt;0,C311/C$274,0)</f>
        <v>0</v>
      </c>
      <c r="D312" s="53" t="e">
        <f>IF(D$274/($B$274+$C$274)&lt;0.02,"N/A",IF(D311&lt;&gt;0,D311/D$274,0))</f>
        <v>#DIV/0!</v>
      </c>
      <c r="E312" s="53" t="e">
        <f t="shared" ref="E312" si="2334">IF(E$274/($B$274+$C$274)&lt;0.02,"N/A",IF(E311&lt;&gt;0,E311/E$274,0))</f>
        <v>#DIV/0!</v>
      </c>
      <c r="F312" s="53" t="e">
        <f t="shared" ref="F312" si="2335">IF(F$274/($B$274+$C$274)&lt;0.02,"N/A",IF(F311&lt;&gt;0,F311/F$274,0))</f>
        <v>#DIV/0!</v>
      </c>
      <c r="G312" s="53" t="e">
        <f t="shared" ref="G312" si="2336">IF(G$274/($B$274+$C$274)&lt;0.02,"N/A",IF(G311&lt;&gt;0,G311/G$274,0))</f>
        <v>#DIV/0!</v>
      </c>
      <c r="H312" s="53" t="e">
        <f t="shared" ref="H312" si="2337">IF(H$274/($B$274+$C$274)&lt;0.02,"N/A",IF(H311&lt;&gt;0,H311/H$274,0))</f>
        <v>#DIV/0!</v>
      </c>
      <c r="I312" s="53" t="e">
        <f t="shared" ref="I312" si="2338">IF(I$274/($B$274+$C$274)&lt;0.02,"N/A",IF(I311&lt;&gt;0,I311/I$274,0))</f>
        <v>#DIV/0!</v>
      </c>
      <c r="J312" s="53" t="e">
        <f t="shared" ref="J312" si="2339">IF(J$274/($B$274+$C$274)&lt;0.02,"N/A",IF(J311&lt;&gt;0,J311/J$274,0))</f>
        <v>#DIV/0!</v>
      </c>
      <c r="K312" s="53" t="e">
        <f t="shared" ref="K312" si="2340">IF(K$274/($B$274+$C$274)&lt;0.02,"N/A",IF(K311&lt;&gt;0,K311/K$274,0))</f>
        <v>#DIV/0!</v>
      </c>
      <c r="L312" s="53" t="e">
        <f t="shared" ref="L312" si="2341">IF(L$274/($B$274+$C$274)&lt;0.02,"N/A",IF(L311&lt;&gt;0,L311/L$274,0))</f>
        <v>#DIV/0!</v>
      </c>
      <c r="M312" s="53" t="e">
        <f t="shared" ref="M312" si="2342">IF(M$274/($B$274+$C$274)&lt;0.02,"N/A",IF(M311&lt;&gt;0,M311/M$274,0))</f>
        <v>#DIV/0!</v>
      </c>
      <c r="N312" s="53" t="e">
        <f t="shared" ref="N312" si="2343">IF(N$274/($B$274+$C$274)&lt;0.02,"N/A",IF(N311&lt;&gt;0,N311/N$274,0))</f>
        <v>#DIV/0!</v>
      </c>
      <c r="O312" s="53" t="e">
        <f t="shared" ref="O312" si="2344">IF(O$274/($B$274+$C$274)&lt;0.02,"N/A",IF(O311&lt;&gt;0,O311/O$274,0))</f>
        <v>#DIV/0!</v>
      </c>
      <c r="P312" s="53" t="e">
        <f t="shared" ref="P312" si="2345">IF(P$274/($B$274+$C$274)&lt;0.02,"N/A",IF(P311&lt;&gt;0,P311/P$274,0))</f>
        <v>#DIV/0!</v>
      </c>
      <c r="Q312" s="53" t="e">
        <f t="shared" ref="Q312" si="2346">IF(Q$274/($B$274+$C$274)&lt;0.02,"N/A",IF(Q311&lt;&gt;0,Q311/Q$274,0))</f>
        <v>#DIV/0!</v>
      </c>
      <c r="R312" s="27"/>
    </row>
    <row r="313" spans="1:18" ht="15.75" hidden="1" x14ac:dyDescent="0.25">
      <c r="A313" s="37" t="s">
        <v>17</v>
      </c>
      <c r="B313" s="54" t="str">
        <f>IF(B$274=0,"N/A",IF(B312=0,"N/A",B312/MAX($B312:$C312)))</f>
        <v>N/A</v>
      </c>
      <c r="C313" s="54" t="str">
        <f>IF(C$274=0,"N/A",IF(C312=0,"N/A",C312/MAX($B312:$C312)))</f>
        <v>N/A</v>
      </c>
      <c r="D313" s="53" t="str">
        <f>IF(($B311+$C311)=0,"N/A",IF(D$274=0,"N/A",IF(D$274/($B$274+$C$274)&lt;0.02,"N/A",D312/MAX($D312:$Q312))))</f>
        <v>N/A</v>
      </c>
      <c r="E313" s="53" t="str">
        <f t="shared" ref="E313" si="2347">IF(($B311+$C311)=0,"N/A",IF(E$274=0,"N/A",IF(E$274/($B$274+$C$274)&lt;0.02,"N/A",E312/MAX($D312:$Q312))))</f>
        <v>N/A</v>
      </c>
      <c r="F313" s="53" t="str">
        <f t="shared" ref="F313" si="2348">IF(($B311+$C311)=0,"N/A",IF(F$274=0,"N/A",IF(F$274/($B$274+$C$274)&lt;0.02,"N/A",F312/MAX($D312:$Q312))))</f>
        <v>N/A</v>
      </c>
      <c r="G313" s="53" t="str">
        <f t="shared" ref="G313" si="2349">IF(($B311+$C311)=0,"N/A",IF(G$274=0,"N/A",IF(G$274/($B$274+$C$274)&lt;0.02,"N/A",G312/MAX($D312:$Q312))))</f>
        <v>N/A</v>
      </c>
      <c r="H313" s="53" t="str">
        <f t="shared" ref="H313" si="2350">IF(($B311+$C311)=0,"N/A",IF(H$274=0,"N/A",IF(H$274/($B$274+$C$274)&lt;0.02,"N/A",H312/MAX($D312:$Q312))))</f>
        <v>N/A</v>
      </c>
      <c r="I313" s="53" t="str">
        <f t="shared" ref="I313" si="2351">IF(($B311+$C311)=0,"N/A",IF(I$274=0,"N/A",IF(I$274/($B$274+$C$274)&lt;0.02,"N/A",I312/MAX($D312:$Q312))))</f>
        <v>N/A</v>
      </c>
      <c r="J313" s="53" t="str">
        <f t="shared" ref="J313" si="2352">IF(($B311+$C311)=0,"N/A",IF(J$274=0,"N/A",IF(J$274/($B$274+$C$274)&lt;0.02,"N/A",J312/MAX($D312:$Q312))))</f>
        <v>N/A</v>
      </c>
      <c r="K313" s="53" t="str">
        <f t="shared" ref="K313" si="2353">IF(($B311+$C311)=0,"N/A",IF(K$274=0,"N/A",IF(K$274/($B$274+$C$274)&lt;0.02,"N/A",K312/MAX($D312:$Q312))))</f>
        <v>N/A</v>
      </c>
      <c r="L313" s="53" t="str">
        <f t="shared" ref="L313" si="2354">IF(($B311+$C311)=0,"N/A",IF(L$274=0,"N/A",IF(L$274/($B$274+$C$274)&lt;0.02,"N/A",L312/MAX($D312:$Q312))))</f>
        <v>N/A</v>
      </c>
      <c r="M313" s="53" t="str">
        <f t="shared" ref="M313" si="2355">IF(($B311+$C311)=0,"N/A",IF(M$274=0,"N/A",IF(M$274/($B$274+$C$274)&lt;0.02,"N/A",M312/MAX($D312:$Q312))))</f>
        <v>N/A</v>
      </c>
      <c r="N313" s="53" t="str">
        <f t="shared" ref="N313" si="2356">IF(($B311+$C311)=0,"N/A",IF(N$274=0,"N/A",IF(N$274/($B$274+$C$274)&lt;0.02,"N/A",N312/MAX($D312:$Q312))))</f>
        <v>N/A</v>
      </c>
      <c r="O313" s="53" t="str">
        <f t="shared" ref="O313" si="2357">IF(($B311+$C311)=0,"N/A",IF(O$274=0,"N/A",IF(O$274/($B$274+$C$274)&lt;0.02,"N/A",O312/MAX($D312:$Q312))))</f>
        <v>N/A</v>
      </c>
      <c r="P313" s="53" t="str">
        <f t="shared" ref="P313" si="2358">IF(($B311+$C311)=0,"N/A",IF(P$274=0,"N/A",IF(P$274/($B$274+$C$274)&lt;0.02,"N/A",P312/MAX($D312:$Q312))))</f>
        <v>N/A</v>
      </c>
      <c r="Q313" s="53" t="str">
        <f t="shared" ref="Q313" si="2359">IF(($B311+$C311)=0,"N/A",IF(Q$274=0,"N/A",IF(Q$274/($B$274+$C$274)&lt;0.02,"N/A",Q312/MAX($D312:$Q312))))</f>
        <v>N/A</v>
      </c>
      <c r="R313" s="27"/>
    </row>
    <row r="314" spans="1:18" ht="15.75" x14ac:dyDescent="0.25">
      <c r="A314" s="49" t="s">
        <v>52</v>
      </c>
      <c r="B314" s="53" t="str">
        <f>IF(B$274=0,"N/A",IF(B309&lt;&gt;0,B310/B$274,0))</f>
        <v>N/A</v>
      </c>
      <c r="C314" s="53" t="str">
        <f>IF(C$274=0,"N/A",IF(C309&lt;&gt;0,C310/C$274,0))</f>
        <v>N/A</v>
      </c>
      <c r="D314" s="53" t="str">
        <f>IF(D$274=0,"N/A",IF(D$274/($B$274+$C$274)&lt;0.02,"N/A",IF(D310&lt;&gt;0,D310/D$274,0)))</f>
        <v>N/A</v>
      </c>
      <c r="E314" s="53" t="str">
        <f t="shared" ref="E314:Q314" si="2360">IF(E$274=0,"N/A",IF(E$274/($B$274+$C$274)&lt;0.02,"N/A",IF(E310&lt;&gt;0,E310/E$274,0)))</f>
        <v>N/A</v>
      </c>
      <c r="F314" s="53" t="str">
        <f t="shared" si="2360"/>
        <v>N/A</v>
      </c>
      <c r="G314" s="53" t="str">
        <f t="shared" si="2360"/>
        <v>N/A</v>
      </c>
      <c r="H314" s="53" t="str">
        <f t="shared" si="2360"/>
        <v>N/A</v>
      </c>
      <c r="I314" s="53" t="str">
        <f t="shared" si="2360"/>
        <v>N/A</v>
      </c>
      <c r="J314" s="53" t="str">
        <f t="shared" si="2360"/>
        <v>N/A</v>
      </c>
      <c r="K314" s="53" t="str">
        <f t="shared" si="2360"/>
        <v>N/A</v>
      </c>
      <c r="L314" s="53" t="str">
        <f t="shared" si="2360"/>
        <v>N/A</v>
      </c>
      <c r="M314" s="53" t="str">
        <f t="shared" si="2360"/>
        <v>N/A</v>
      </c>
      <c r="N314" s="53" t="str">
        <f t="shared" si="2360"/>
        <v>N/A</v>
      </c>
      <c r="O314" s="53" t="str">
        <f t="shared" si="2360"/>
        <v>N/A</v>
      </c>
      <c r="P314" s="53" t="str">
        <f t="shared" si="2360"/>
        <v>N/A</v>
      </c>
      <c r="Q314" s="53" t="str">
        <f t="shared" si="2360"/>
        <v>N/A</v>
      </c>
      <c r="R314" s="27"/>
    </row>
    <row r="315" spans="1:18" ht="15.75" x14ac:dyDescent="0.25">
      <c r="A315" s="49" t="s">
        <v>43</v>
      </c>
      <c r="B315" s="54" t="str">
        <f>IF(B$274=0,"N/A",IF(B310=0,1,MIN($B314:$C314)/B314))</f>
        <v>N/A</v>
      </c>
      <c r="C315" s="54" t="str">
        <f>IF(C$274=0,"N/A",IF(C310=0,1,MIN($B314:$C314)/C314))</f>
        <v>N/A</v>
      </c>
      <c r="D315" s="53" t="str">
        <f>IF(($B$274+$C$274)=0,"N/A",IF(D$274=0,"N/A",IF(D$274/($B$274+$C$274)&lt;0.02,"N/A",IF(D310=0,1, MIN($D314:$Q314)/D314))))</f>
        <v>N/A</v>
      </c>
      <c r="E315" s="53" t="str">
        <f t="shared" ref="E315" si="2361">IF(($B$274+$C$274)=0,"N/A",IF(E$274=0,"N/A",IF(E$274/($B$274+$C$274)&lt;0.02,"N/A",IF(E310=0,1, MIN($D314:$Q314)/E314))))</f>
        <v>N/A</v>
      </c>
      <c r="F315" s="53" t="str">
        <f t="shared" ref="F315" si="2362">IF(($B$274+$C$274)=0,"N/A",IF(F$274=0,"N/A",IF(F$274/($B$274+$C$274)&lt;0.02,"N/A",IF(F310=0,1, MIN($D314:$Q314)/F314))))</f>
        <v>N/A</v>
      </c>
      <c r="G315" s="53" t="str">
        <f t="shared" ref="G315" si="2363">IF(($B$274+$C$274)=0,"N/A",IF(G$274=0,"N/A",IF(G$274/($B$274+$C$274)&lt;0.02,"N/A",IF(G310=0,1, MIN($D314:$Q314)/G314))))</f>
        <v>N/A</v>
      </c>
      <c r="H315" s="53" t="str">
        <f t="shared" ref="H315" si="2364">IF(($B$274+$C$274)=0,"N/A",IF(H$274=0,"N/A",IF(H$274/($B$274+$C$274)&lt;0.02,"N/A",IF(H310=0,1, MIN($D314:$Q314)/H314))))</f>
        <v>N/A</v>
      </c>
      <c r="I315" s="53" t="str">
        <f t="shared" ref="I315" si="2365">IF(($B$274+$C$274)=0,"N/A",IF(I$274=0,"N/A",IF(I$274/($B$274+$C$274)&lt;0.02,"N/A",IF(I310=0,1, MIN($D314:$Q314)/I314))))</f>
        <v>N/A</v>
      </c>
      <c r="J315" s="53" t="str">
        <f t="shared" ref="J315" si="2366">IF(($B$274+$C$274)=0,"N/A",IF(J$274=0,"N/A",IF(J$274/($B$274+$C$274)&lt;0.02,"N/A",IF(J310=0,1, MIN($D314:$Q314)/J314))))</f>
        <v>N/A</v>
      </c>
      <c r="K315" s="53" t="str">
        <f t="shared" ref="K315" si="2367">IF(($B$274+$C$274)=0,"N/A",IF(K$274=0,"N/A",IF(K$274/($B$274+$C$274)&lt;0.02,"N/A",IF(K310=0,1, MIN($D314:$Q314)/K314))))</f>
        <v>N/A</v>
      </c>
      <c r="L315" s="53" t="str">
        <f t="shared" ref="L315" si="2368">IF(($B$274+$C$274)=0,"N/A",IF(L$274=0,"N/A",IF(L$274/($B$274+$C$274)&lt;0.02,"N/A",IF(L310=0,1, MIN($D314:$Q314)/L314))))</f>
        <v>N/A</v>
      </c>
      <c r="M315" s="53" t="str">
        <f t="shared" ref="M315" si="2369">IF(($B$274+$C$274)=0,"N/A",IF(M$274=0,"N/A",IF(M$274/($B$274+$C$274)&lt;0.02,"N/A",IF(M310=0,1, MIN($D314:$Q314)/M314))))</f>
        <v>N/A</v>
      </c>
      <c r="N315" s="53" t="str">
        <f t="shared" ref="N315" si="2370">IF(($B$274+$C$274)=0,"N/A",IF(N$274=0,"N/A",IF(N$274/($B$274+$C$274)&lt;0.02,"N/A",IF(N310=0,1, MIN($D314:$Q314)/N314))))</f>
        <v>N/A</v>
      </c>
      <c r="O315" s="53" t="str">
        <f t="shared" ref="O315" si="2371">IF(($B$274+$C$274)=0,"N/A",IF(O$274=0,"N/A",IF(O$274/($B$274+$C$274)&lt;0.02,"N/A",IF(O310=0,1, MIN($D314:$Q314)/O314))))</f>
        <v>N/A</v>
      </c>
      <c r="P315" s="53" t="str">
        <f t="shared" ref="P315" si="2372">IF(($B$274+$C$274)=0,"N/A",IF(P$274=0,"N/A",IF(P$274/($B$274+$C$274)&lt;0.02,"N/A",IF(P310=0,1, MIN($D314:$Q314)/P314))))</f>
        <v>N/A</v>
      </c>
      <c r="Q315" s="53" t="str">
        <f t="shared" ref="Q315" si="2373">IF(($B$274+$C$274)=0,"N/A",IF(Q$274=0,"N/A",IF(Q$274/($B$274+$C$274)&lt;0.02,"N/A",IF(Q310=0,1, MIN($D314:$Q314)/Q314))))</f>
        <v>N/A</v>
      </c>
      <c r="R315" s="27"/>
    </row>
    <row r="316" spans="1:18" ht="15.75" x14ac:dyDescent="0.25">
      <c r="A316" s="49" t="s">
        <v>18</v>
      </c>
      <c r="B316" s="55" t="str">
        <f>IF(B$274=0,"N/A",IF(AND(B313&lt;0.8,B315&lt;0.8),"Yes","No"))</f>
        <v>N/A</v>
      </c>
      <c r="C316" s="55" t="str">
        <f>IF(C$274=0,"N/A",IF(AND(C313&lt;0.8,C315&lt;0.8),"Yes","No"))</f>
        <v>N/A</v>
      </c>
      <c r="D316" s="55" t="str">
        <f>IF(D$274=0,"N/A",IF(D$274/($B$274+$C$274)&lt;0.02,"N/A",IF(AND(D313&lt;0.8,D315&lt;0.8),"Yes","No")))</f>
        <v>N/A</v>
      </c>
      <c r="E316" s="55" t="str">
        <f t="shared" ref="E316" si="2374">IF(E$274=0,"N/A",IF(E$274/($B$274+$C$274)&lt;0.02,"N/A",IF(AND(E313&lt;0.8,E315&lt;0.8),"Yes","No")))</f>
        <v>N/A</v>
      </c>
      <c r="F316" s="55" t="str">
        <f t="shared" ref="F316" si="2375">IF(F$274=0,"N/A",IF(F$274/($B$274+$C$274)&lt;0.02,"N/A",IF(AND(F313&lt;0.8,F315&lt;0.8),"Yes","No")))</f>
        <v>N/A</v>
      </c>
      <c r="G316" s="55" t="str">
        <f t="shared" ref="G316" si="2376">IF(G$274=0,"N/A",IF(G$274/($B$274+$C$274)&lt;0.02,"N/A",IF(AND(G313&lt;0.8,G315&lt;0.8),"Yes","No")))</f>
        <v>N/A</v>
      </c>
      <c r="H316" s="55" t="str">
        <f t="shared" ref="H316" si="2377">IF(H$274=0,"N/A",IF(H$274/($B$274+$C$274)&lt;0.02,"N/A",IF(AND(H313&lt;0.8,H315&lt;0.8),"Yes","No")))</f>
        <v>N/A</v>
      </c>
      <c r="I316" s="55" t="str">
        <f t="shared" ref="I316" si="2378">IF(I$274=0,"N/A",IF(I$274/($B$274+$C$274)&lt;0.02,"N/A",IF(AND(I313&lt;0.8,I315&lt;0.8),"Yes","No")))</f>
        <v>N/A</v>
      </c>
      <c r="J316" s="55" t="str">
        <f t="shared" ref="J316" si="2379">IF(J$274=0,"N/A",IF(J$274/($B$274+$C$274)&lt;0.02,"N/A",IF(AND(J313&lt;0.8,J315&lt;0.8),"Yes","No")))</f>
        <v>N/A</v>
      </c>
      <c r="K316" s="55" t="str">
        <f t="shared" ref="K316" si="2380">IF(K$274=0,"N/A",IF(K$274/($B$274+$C$274)&lt;0.02,"N/A",IF(AND(K313&lt;0.8,K315&lt;0.8),"Yes","No")))</f>
        <v>N/A</v>
      </c>
      <c r="L316" s="55" t="str">
        <f t="shared" ref="L316" si="2381">IF(L$274=0,"N/A",IF(L$274/($B$274+$C$274)&lt;0.02,"N/A",IF(AND(L313&lt;0.8,L315&lt;0.8),"Yes","No")))</f>
        <v>N/A</v>
      </c>
      <c r="M316" s="55" t="str">
        <f t="shared" ref="M316" si="2382">IF(M$274=0,"N/A",IF(M$274/($B$274+$C$274)&lt;0.02,"N/A",IF(AND(M313&lt;0.8,M315&lt;0.8),"Yes","No")))</f>
        <v>N/A</v>
      </c>
      <c r="N316" s="55" t="str">
        <f t="shared" ref="N316" si="2383">IF(N$274=0,"N/A",IF(N$274/($B$274+$C$274)&lt;0.02,"N/A",IF(AND(N313&lt;0.8,N315&lt;0.8),"Yes","No")))</f>
        <v>N/A</v>
      </c>
      <c r="O316" s="55" t="str">
        <f t="shared" ref="O316" si="2384">IF(O$274=0,"N/A",IF(O$274/($B$274+$C$274)&lt;0.02,"N/A",IF(AND(O313&lt;0.8,O315&lt;0.8),"Yes","No")))</f>
        <v>N/A</v>
      </c>
      <c r="P316" s="55" t="str">
        <f t="shared" ref="P316" si="2385">IF(P$274=0,"N/A",IF(P$274/($B$274+$C$274)&lt;0.02,"N/A",IF(AND(P313&lt;0.8,P315&lt;0.8),"Yes","No")))</f>
        <v>N/A</v>
      </c>
      <c r="Q316" s="55" t="str">
        <f t="shared" ref="Q316" si="2386">IF(Q$274=0,"N/A",IF(Q$274/($B$274+$C$274)&lt;0.02,"N/A",IF(AND(Q313&lt;0.8,Q315&lt;0.8),"Yes","No")))</f>
        <v>N/A</v>
      </c>
      <c r="R316" s="27"/>
    </row>
    <row r="317" spans="1:18" ht="15" x14ac:dyDescent="0.2">
      <c r="A317" s="12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7"/>
      <c r="R317" s="1"/>
    </row>
    <row r="318" spans="1:18" ht="15.75" x14ac:dyDescent="0.25">
      <c r="A318" s="47" t="s">
        <v>42</v>
      </c>
      <c r="B318" s="9"/>
      <c r="C318" s="9"/>
      <c r="D318" s="9"/>
      <c r="E318" s="41"/>
      <c r="F318" s="41"/>
      <c r="G318" s="41"/>
      <c r="H318" s="41"/>
      <c r="I318" s="41"/>
      <c r="J318" s="41"/>
      <c r="K318" s="42"/>
      <c r="L318" s="41"/>
      <c r="M318" s="41"/>
      <c r="N318" s="41"/>
      <c r="O318" s="41"/>
      <c r="P318" s="41"/>
      <c r="Q318" s="41"/>
      <c r="R318" s="1"/>
    </row>
    <row r="319" spans="1:18" ht="15.75" x14ac:dyDescent="0.25">
      <c r="A319" s="37" t="s">
        <v>8</v>
      </c>
      <c r="B319" s="32">
        <f>D319+F319+H319+J319+L319+N319+P319</f>
        <v>0</v>
      </c>
      <c r="C319" s="32">
        <f>E319+G319+I319+K319+M319+O319+Q319</f>
        <v>0</v>
      </c>
      <c r="D319" s="15"/>
      <c r="E319" s="15"/>
      <c r="F319" s="15"/>
      <c r="G319" s="15"/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26" t="s">
        <v>10</v>
      </c>
    </row>
    <row r="320" spans="1:18" ht="15.75" x14ac:dyDescent="0.25">
      <c r="A320" s="70" t="s">
        <v>51</v>
      </c>
      <c r="B320" s="32">
        <f>D320+F320+H320+J320+L320+N320+P320</f>
        <v>0</v>
      </c>
      <c r="C320" s="32">
        <f>E320+G320+I320+K320+M320+O320+Q320</f>
        <v>0</v>
      </c>
      <c r="D320" s="15"/>
      <c r="E320" s="15"/>
      <c r="F320" s="15">
        <v>0</v>
      </c>
      <c r="G320" s="15"/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26" t="s">
        <v>10</v>
      </c>
    </row>
    <row r="321" spans="1:18" ht="15.75" hidden="1" x14ac:dyDescent="0.25">
      <c r="A321" s="37" t="s">
        <v>49</v>
      </c>
      <c r="B321" s="32">
        <f>B$319-B320</f>
        <v>0</v>
      </c>
      <c r="C321" s="32">
        <f t="shared" ref="C321:Q321" si="2387">C$319-C320</f>
        <v>0</v>
      </c>
      <c r="D321" s="32">
        <f t="shared" si="2387"/>
        <v>0</v>
      </c>
      <c r="E321" s="32">
        <f t="shared" si="2387"/>
        <v>0</v>
      </c>
      <c r="F321" s="32">
        <f t="shared" si="2387"/>
        <v>0</v>
      </c>
      <c r="G321" s="32">
        <f t="shared" si="2387"/>
        <v>0</v>
      </c>
      <c r="H321" s="32">
        <f t="shared" si="2387"/>
        <v>0</v>
      </c>
      <c r="I321" s="32">
        <f t="shared" si="2387"/>
        <v>0</v>
      </c>
      <c r="J321" s="32">
        <f t="shared" si="2387"/>
        <v>0</v>
      </c>
      <c r="K321" s="32">
        <f t="shared" si="2387"/>
        <v>0</v>
      </c>
      <c r="L321" s="32">
        <f t="shared" si="2387"/>
        <v>0</v>
      </c>
      <c r="M321" s="32">
        <f t="shared" si="2387"/>
        <v>0</v>
      </c>
      <c r="N321" s="32">
        <f t="shared" si="2387"/>
        <v>0</v>
      </c>
      <c r="O321" s="32">
        <f t="shared" si="2387"/>
        <v>0</v>
      </c>
      <c r="P321" s="32">
        <f t="shared" si="2387"/>
        <v>0</v>
      </c>
      <c r="Q321" s="32">
        <f t="shared" si="2387"/>
        <v>0</v>
      </c>
      <c r="R321" s="26"/>
    </row>
    <row r="322" spans="1:18" ht="15.75" hidden="1" x14ac:dyDescent="0.25">
      <c r="A322" s="37" t="s">
        <v>50</v>
      </c>
      <c r="B322" s="32">
        <f>IF(B321&lt;&gt;0,B321/B$319,0)</f>
        <v>0</v>
      </c>
      <c r="C322" s="32">
        <f>IF(C321&lt;&gt;0,C321/C$319,0)</f>
        <v>0</v>
      </c>
      <c r="D322" s="53" t="e">
        <f>IF(D$319/($B$319+$C$319)&lt;0.02,"N/A",IF(D321&lt;&gt;0,D321/D$319,0))</f>
        <v>#DIV/0!</v>
      </c>
      <c r="E322" s="53" t="e">
        <f t="shared" ref="E322:Q322" si="2388">IF(E$319/($B$319+$C$319)&lt;0.02,"N/A",IF(E321&lt;&gt;0,E321/E$319,0))</f>
        <v>#DIV/0!</v>
      </c>
      <c r="F322" s="53" t="e">
        <f t="shared" si="2388"/>
        <v>#DIV/0!</v>
      </c>
      <c r="G322" s="53" t="e">
        <f t="shared" si="2388"/>
        <v>#DIV/0!</v>
      </c>
      <c r="H322" s="53" t="e">
        <f t="shared" si="2388"/>
        <v>#DIV/0!</v>
      </c>
      <c r="I322" s="53" t="e">
        <f t="shared" si="2388"/>
        <v>#DIV/0!</v>
      </c>
      <c r="J322" s="53" t="e">
        <f t="shared" si="2388"/>
        <v>#DIV/0!</v>
      </c>
      <c r="K322" s="53" t="e">
        <f t="shared" si="2388"/>
        <v>#DIV/0!</v>
      </c>
      <c r="L322" s="53" t="e">
        <f t="shared" si="2388"/>
        <v>#DIV/0!</v>
      </c>
      <c r="M322" s="53" t="e">
        <f t="shared" si="2388"/>
        <v>#DIV/0!</v>
      </c>
      <c r="N322" s="53" t="e">
        <f t="shared" si="2388"/>
        <v>#DIV/0!</v>
      </c>
      <c r="O322" s="53" t="e">
        <f t="shared" si="2388"/>
        <v>#DIV/0!</v>
      </c>
      <c r="P322" s="53" t="e">
        <f t="shared" si="2388"/>
        <v>#DIV/0!</v>
      </c>
      <c r="Q322" s="53" t="e">
        <f t="shared" si="2388"/>
        <v>#DIV/0!</v>
      </c>
      <c r="R322" s="26"/>
    </row>
    <row r="323" spans="1:18" ht="15.75" hidden="1" x14ac:dyDescent="0.25">
      <c r="A323" s="37" t="s">
        <v>17</v>
      </c>
      <c r="B323" s="54" t="str">
        <f>IF(B$319=0,"N/A",IF(B322=0,"N/A",B322/MAX($B322:$C322)))</f>
        <v>N/A</v>
      </c>
      <c r="C323" s="54" t="str">
        <f>IF(C$319=0,"N/A",IF(C322=0,"N/A",C322/MAX($B322:$C322)))</f>
        <v>N/A</v>
      </c>
      <c r="D323" s="53" t="str">
        <f>IF(($B321+$C321)=0,"N/A",IF(D$319=0,"N/A",IF(D$319/($B$319+$C$319)&lt;0.02,"N/A",D322/MAX($D322:$Q322))))</f>
        <v>N/A</v>
      </c>
      <c r="E323" s="53" t="str">
        <f t="shared" ref="E323:Q323" si="2389">IF(($B321+$C321)=0,"N/A",IF(E$319=0,"N/A",IF(E$319/($B$319+$C$319)&lt;0.02,"N/A",E322/MAX($D322:$Q322))))</f>
        <v>N/A</v>
      </c>
      <c r="F323" s="53" t="str">
        <f t="shared" si="2389"/>
        <v>N/A</v>
      </c>
      <c r="G323" s="53" t="str">
        <f t="shared" si="2389"/>
        <v>N/A</v>
      </c>
      <c r="H323" s="53" t="str">
        <f t="shared" si="2389"/>
        <v>N/A</v>
      </c>
      <c r="I323" s="53" t="str">
        <f t="shared" si="2389"/>
        <v>N/A</v>
      </c>
      <c r="J323" s="53" t="str">
        <f t="shared" si="2389"/>
        <v>N/A</v>
      </c>
      <c r="K323" s="53" t="str">
        <f t="shared" si="2389"/>
        <v>N/A</v>
      </c>
      <c r="L323" s="53" t="str">
        <f t="shared" si="2389"/>
        <v>N/A</v>
      </c>
      <c r="M323" s="53" t="str">
        <f t="shared" si="2389"/>
        <v>N/A</v>
      </c>
      <c r="N323" s="53" t="str">
        <f t="shared" si="2389"/>
        <v>N/A</v>
      </c>
      <c r="O323" s="53" t="str">
        <f t="shared" si="2389"/>
        <v>N/A</v>
      </c>
      <c r="P323" s="53" t="str">
        <f t="shared" si="2389"/>
        <v>N/A</v>
      </c>
      <c r="Q323" s="53" t="str">
        <f t="shared" si="2389"/>
        <v>N/A</v>
      </c>
      <c r="R323" s="26"/>
    </row>
    <row r="324" spans="1:18" ht="15" x14ac:dyDescent="0.2">
      <c r="A324" s="49" t="s">
        <v>52</v>
      </c>
      <c r="B324" s="53" t="str">
        <f>IF(B$319=0,"N/A",IF(B319&lt;&gt;0,B320/B$319,0))</f>
        <v>N/A</v>
      </c>
      <c r="C324" s="53" t="str">
        <f>IF(C$319=0,"N/A",IF(C319&lt;&gt;0,C320/C$319,0))</f>
        <v>N/A</v>
      </c>
      <c r="D324" s="53" t="str">
        <f>IF(D$319=0,"N/A",IF(D$319/($B$319+$C$319)&lt;0.02,"N/A",IF(D320&lt;&gt;0,D320/D$319,0)))</f>
        <v>N/A</v>
      </c>
      <c r="E324" s="53" t="str">
        <f t="shared" ref="E324:Q324" si="2390">IF(E$319=0,"N/A",IF(E$319/($B$319+$C$319)&lt;0.02,"N/A",IF(E320&lt;&gt;0,E320/E$319,0)))</f>
        <v>N/A</v>
      </c>
      <c r="F324" s="53" t="str">
        <f t="shared" si="2390"/>
        <v>N/A</v>
      </c>
      <c r="G324" s="53" t="str">
        <f t="shared" si="2390"/>
        <v>N/A</v>
      </c>
      <c r="H324" s="53" t="str">
        <f t="shared" si="2390"/>
        <v>N/A</v>
      </c>
      <c r="I324" s="53" t="str">
        <f t="shared" si="2390"/>
        <v>N/A</v>
      </c>
      <c r="J324" s="53" t="str">
        <f t="shared" si="2390"/>
        <v>N/A</v>
      </c>
      <c r="K324" s="53" t="str">
        <f t="shared" si="2390"/>
        <v>N/A</v>
      </c>
      <c r="L324" s="53" t="str">
        <f t="shared" si="2390"/>
        <v>N/A</v>
      </c>
      <c r="M324" s="53" t="str">
        <f t="shared" si="2390"/>
        <v>N/A</v>
      </c>
      <c r="N324" s="53" t="str">
        <f t="shared" si="2390"/>
        <v>N/A</v>
      </c>
      <c r="O324" s="53" t="str">
        <f t="shared" si="2390"/>
        <v>N/A</v>
      </c>
      <c r="P324" s="53" t="str">
        <f t="shared" si="2390"/>
        <v>N/A</v>
      </c>
      <c r="Q324" s="53" t="str">
        <f t="shared" si="2390"/>
        <v>N/A</v>
      </c>
      <c r="R324" s="8"/>
    </row>
    <row r="325" spans="1:18" ht="15" x14ac:dyDescent="0.2">
      <c r="A325" s="49" t="s">
        <v>43</v>
      </c>
      <c r="B325" s="54" t="str">
        <f>IF(B$319=0,"N/A",IF(B320=0,1,MIN($B324:$C324)/B324))</f>
        <v>N/A</v>
      </c>
      <c r="C325" s="54" t="str">
        <f>IF(C$319=0,"N/A",IF(C320=0,1,MIN($B324:$C324)/C324))</f>
        <v>N/A</v>
      </c>
      <c r="D325" s="53" t="str">
        <f>IF(($B$319+$C$319)=0,"N/A",IF(D$319=0,"N/A",IF(D$319/($B$319+$C$319)&lt;0.02,"N/A",IF(D320=0,1, MIN($D324:$Q324)/D324))))</f>
        <v>N/A</v>
      </c>
      <c r="E325" s="53" t="str">
        <f t="shared" ref="E325:Q325" si="2391">IF(($B$319+$C$319)=0,"N/A",IF(E$319=0,"N/A",IF(E$319/($B$319+$C$319)&lt;0.02,"N/A",IF(E320=0,1, MIN($D324:$Q324)/E324))))</f>
        <v>N/A</v>
      </c>
      <c r="F325" s="53" t="str">
        <f t="shared" si="2391"/>
        <v>N/A</v>
      </c>
      <c r="G325" s="53" t="str">
        <f t="shared" si="2391"/>
        <v>N/A</v>
      </c>
      <c r="H325" s="53" t="str">
        <f t="shared" si="2391"/>
        <v>N/A</v>
      </c>
      <c r="I325" s="53" t="str">
        <f t="shared" si="2391"/>
        <v>N/A</v>
      </c>
      <c r="J325" s="53" t="str">
        <f t="shared" si="2391"/>
        <v>N/A</v>
      </c>
      <c r="K325" s="53" t="str">
        <f t="shared" si="2391"/>
        <v>N/A</v>
      </c>
      <c r="L325" s="53" t="str">
        <f t="shared" si="2391"/>
        <v>N/A</v>
      </c>
      <c r="M325" s="53" t="str">
        <f t="shared" si="2391"/>
        <v>N/A</v>
      </c>
      <c r="N325" s="53" t="str">
        <f t="shared" si="2391"/>
        <v>N/A</v>
      </c>
      <c r="O325" s="53" t="str">
        <f t="shared" si="2391"/>
        <v>N/A</v>
      </c>
      <c r="P325" s="53" t="str">
        <f t="shared" si="2391"/>
        <v>N/A</v>
      </c>
      <c r="Q325" s="53" t="str">
        <f t="shared" si="2391"/>
        <v>N/A</v>
      </c>
      <c r="R325" s="8"/>
    </row>
    <row r="326" spans="1:18" ht="15.75" x14ac:dyDescent="0.25">
      <c r="A326" s="49" t="s">
        <v>18</v>
      </c>
      <c r="B326" s="55" t="str">
        <f>IF(B$319=0,"N/A",IF(AND(B323&lt;0.8,B325&lt;0.8),"Yes","No"))</f>
        <v>N/A</v>
      </c>
      <c r="C326" s="55" t="str">
        <f>IF(C$319=0,"N/A",IF(AND(C323&lt;0.8,C325&lt;0.8),"Yes","No"))</f>
        <v>N/A</v>
      </c>
      <c r="D326" s="55" t="str">
        <f>IF(D$319=0,"N/A",IF(D$319/($B$319+$C$319)&lt;0.02,"N/A",IF(AND(D323&lt;0.8,D325&lt;0.8),"Yes","No")))</f>
        <v>N/A</v>
      </c>
      <c r="E326" s="55" t="str">
        <f t="shared" ref="E326:Q326" si="2392">IF(E$319=0,"N/A",IF(E$319/($B$319+$C$319)&lt;0.02,"N/A",IF(AND(E323&lt;0.8,E325&lt;0.8),"Yes","No")))</f>
        <v>N/A</v>
      </c>
      <c r="F326" s="55" t="str">
        <f t="shared" si="2392"/>
        <v>N/A</v>
      </c>
      <c r="G326" s="55" t="str">
        <f t="shared" si="2392"/>
        <v>N/A</v>
      </c>
      <c r="H326" s="55" t="str">
        <f t="shared" si="2392"/>
        <v>N/A</v>
      </c>
      <c r="I326" s="55" t="str">
        <f t="shared" si="2392"/>
        <v>N/A</v>
      </c>
      <c r="J326" s="55" t="str">
        <f t="shared" si="2392"/>
        <v>N/A</v>
      </c>
      <c r="K326" s="55" t="str">
        <f t="shared" si="2392"/>
        <v>N/A</v>
      </c>
      <c r="L326" s="55" t="str">
        <f t="shared" si="2392"/>
        <v>N/A</v>
      </c>
      <c r="M326" s="55" t="str">
        <f t="shared" si="2392"/>
        <v>N/A</v>
      </c>
      <c r="N326" s="55" t="str">
        <f t="shared" si="2392"/>
        <v>N/A</v>
      </c>
      <c r="O326" s="55" t="str">
        <f t="shared" si="2392"/>
        <v>N/A</v>
      </c>
      <c r="P326" s="55" t="str">
        <f t="shared" si="2392"/>
        <v>N/A</v>
      </c>
      <c r="Q326" s="55" t="str">
        <f t="shared" si="2392"/>
        <v>N/A</v>
      </c>
      <c r="R326" s="26"/>
    </row>
    <row r="327" spans="1:18" ht="15.75" x14ac:dyDescent="0.25">
      <c r="A327" s="70" t="s">
        <v>51</v>
      </c>
      <c r="B327" s="32">
        <f>D327+F327+H327+J327+L327+N327+P327</f>
        <v>0</v>
      </c>
      <c r="C327" s="32">
        <f>E327+G327+I327+K327+M327+O327+Q327</f>
        <v>0</v>
      </c>
      <c r="D327" s="15"/>
      <c r="E327" s="15"/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26" t="s">
        <v>10</v>
      </c>
    </row>
    <row r="328" spans="1:18" ht="15.75" hidden="1" x14ac:dyDescent="0.25">
      <c r="A328" s="37" t="s">
        <v>49</v>
      </c>
      <c r="B328" s="32">
        <f>B$319-B327</f>
        <v>0</v>
      </c>
      <c r="C328" s="32">
        <f t="shared" ref="C328" si="2393">C$319-C327</f>
        <v>0</v>
      </c>
      <c r="D328" s="32">
        <f t="shared" ref="D328" si="2394">D$319-D327</f>
        <v>0</v>
      </c>
      <c r="E328" s="32">
        <f t="shared" ref="E328" si="2395">E$319-E327</f>
        <v>0</v>
      </c>
      <c r="F328" s="32">
        <f t="shared" ref="F328" si="2396">F$319-F327</f>
        <v>0</v>
      </c>
      <c r="G328" s="32">
        <f t="shared" ref="G328" si="2397">G$319-G327</f>
        <v>0</v>
      </c>
      <c r="H328" s="32">
        <f t="shared" ref="H328" si="2398">H$319-H327</f>
        <v>0</v>
      </c>
      <c r="I328" s="32">
        <f t="shared" ref="I328" si="2399">I$319-I327</f>
        <v>0</v>
      </c>
      <c r="J328" s="32">
        <f t="shared" ref="J328" si="2400">J$319-J327</f>
        <v>0</v>
      </c>
      <c r="K328" s="32">
        <f t="shared" ref="K328" si="2401">K$319-K327</f>
        <v>0</v>
      </c>
      <c r="L328" s="32">
        <f t="shared" ref="L328" si="2402">L$319-L327</f>
        <v>0</v>
      </c>
      <c r="M328" s="32">
        <f t="shared" ref="M328" si="2403">M$319-M327</f>
        <v>0</v>
      </c>
      <c r="N328" s="32">
        <f t="shared" ref="N328" si="2404">N$319-N327</f>
        <v>0</v>
      </c>
      <c r="O328" s="32">
        <f t="shared" ref="O328" si="2405">O$319-O327</f>
        <v>0</v>
      </c>
      <c r="P328" s="32">
        <f t="shared" ref="P328" si="2406">P$319-P327</f>
        <v>0</v>
      </c>
      <c r="Q328" s="32">
        <f t="shared" ref="Q328" si="2407">Q$319-Q327</f>
        <v>0</v>
      </c>
      <c r="R328" s="27"/>
    </row>
    <row r="329" spans="1:18" ht="15.75" hidden="1" x14ac:dyDescent="0.25">
      <c r="A329" s="37" t="s">
        <v>50</v>
      </c>
      <c r="B329" s="32">
        <f>IF(B328&lt;&gt;0,B328/B$319,0)</f>
        <v>0</v>
      </c>
      <c r="C329" s="32">
        <f>IF(C328&lt;&gt;0,C328/C$319,0)</f>
        <v>0</v>
      </c>
      <c r="D329" s="53" t="e">
        <f>IF(D$319/($B$319+$C$319)&lt;0.02,"N/A",IF(D328&lt;&gt;0,D328/D$319,0))</f>
        <v>#DIV/0!</v>
      </c>
      <c r="E329" s="53" t="e">
        <f t="shared" ref="E329" si="2408">IF(E$319/($B$319+$C$319)&lt;0.02,"N/A",IF(E328&lt;&gt;0,E328/E$319,0))</f>
        <v>#DIV/0!</v>
      </c>
      <c r="F329" s="53" t="e">
        <f t="shared" ref="F329" si="2409">IF(F$319/($B$319+$C$319)&lt;0.02,"N/A",IF(F328&lt;&gt;0,F328/F$319,0))</f>
        <v>#DIV/0!</v>
      </c>
      <c r="G329" s="53" t="e">
        <f t="shared" ref="G329" si="2410">IF(G$319/($B$319+$C$319)&lt;0.02,"N/A",IF(G328&lt;&gt;0,G328/G$319,0))</f>
        <v>#DIV/0!</v>
      </c>
      <c r="H329" s="53" t="e">
        <f t="shared" ref="H329" si="2411">IF(H$319/($B$319+$C$319)&lt;0.02,"N/A",IF(H328&lt;&gt;0,H328/H$319,0))</f>
        <v>#DIV/0!</v>
      </c>
      <c r="I329" s="53" t="e">
        <f t="shared" ref="I329" si="2412">IF(I$319/($B$319+$C$319)&lt;0.02,"N/A",IF(I328&lt;&gt;0,I328/I$319,0))</f>
        <v>#DIV/0!</v>
      </c>
      <c r="J329" s="53" t="e">
        <f t="shared" ref="J329" si="2413">IF(J$319/($B$319+$C$319)&lt;0.02,"N/A",IF(J328&lt;&gt;0,J328/J$319,0))</f>
        <v>#DIV/0!</v>
      </c>
      <c r="K329" s="53" t="e">
        <f t="shared" ref="K329" si="2414">IF(K$319/($B$319+$C$319)&lt;0.02,"N/A",IF(K328&lt;&gt;0,K328/K$319,0))</f>
        <v>#DIV/0!</v>
      </c>
      <c r="L329" s="53" t="e">
        <f t="shared" ref="L329" si="2415">IF(L$319/($B$319+$C$319)&lt;0.02,"N/A",IF(L328&lt;&gt;0,L328/L$319,0))</f>
        <v>#DIV/0!</v>
      </c>
      <c r="M329" s="53" t="e">
        <f t="shared" ref="M329" si="2416">IF(M$319/($B$319+$C$319)&lt;0.02,"N/A",IF(M328&lt;&gt;0,M328/M$319,0))</f>
        <v>#DIV/0!</v>
      </c>
      <c r="N329" s="53" t="e">
        <f t="shared" ref="N329" si="2417">IF(N$319/($B$319+$C$319)&lt;0.02,"N/A",IF(N328&lt;&gt;0,N328/N$319,0))</f>
        <v>#DIV/0!</v>
      </c>
      <c r="O329" s="53" t="e">
        <f t="shared" ref="O329" si="2418">IF(O$319/($B$319+$C$319)&lt;0.02,"N/A",IF(O328&lt;&gt;0,O328/O$319,0))</f>
        <v>#DIV/0!</v>
      </c>
      <c r="P329" s="53" t="e">
        <f t="shared" ref="P329" si="2419">IF(P$319/($B$319+$C$319)&lt;0.02,"N/A",IF(P328&lt;&gt;0,P328/P$319,0))</f>
        <v>#DIV/0!</v>
      </c>
      <c r="Q329" s="53" t="e">
        <f t="shared" ref="Q329" si="2420">IF(Q$319/($B$319+$C$319)&lt;0.02,"N/A",IF(Q328&lt;&gt;0,Q328/Q$319,0))</f>
        <v>#DIV/0!</v>
      </c>
      <c r="R329" s="27"/>
    </row>
    <row r="330" spans="1:18" ht="15.75" hidden="1" x14ac:dyDescent="0.25">
      <c r="A330" s="37" t="s">
        <v>17</v>
      </c>
      <c r="B330" s="54" t="str">
        <f>IF(B$319=0,"N/A",IF(B329=0,"N/A",B329/MAX($B329:$C329)))</f>
        <v>N/A</v>
      </c>
      <c r="C330" s="54" t="str">
        <f>IF(C$319=0,"N/A",IF(C329=0,"N/A",C329/MAX($B329:$C329)))</f>
        <v>N/A</v>
      </c>
      <c r="D330" s="53" t="str">
        <f>IF(($B328+$C328)=0,"N/A",IF(D$319=0,"N/A",IF(D$319/($B$319+$C$319)&lt;0.02,"N/A",D329/MAX($D329:$Q329))))</f>
        <v>N/A</v>
      </c>
      <c r="E330" s="53" t="str">
        <f t="shared" ref="E330" si="2421">IF(($B328+$C328)=0,"N/A",IF(E$319=0,"N/A",IF(E$319/($B$319+$C$319)&lt;0.02,"N/A",E329/MAX($D329:$Q329))))</f>
        <v>N/A</v>
      </c>
      <c r="F330" s="53" t="str">
        <f t="shared" ref="F330" si="2422">IF(($B328+$C328)=0,"N/A",IF(F$319=0,"N/A",IF(F$319/($B$319+$C$319)&lt;0.02,"N/A",F329/MAX($D329:$Q329))))</f>
        <v>N/A</v>
      </c>
      <c r="G330" s="53" t="str">
        <f t="shared" ref="G330" si="2423">IF(($B328+$C328)=0,"N/A",IF(G$319=0,"N/A",IF(G$319/($B$319+$C$319)&lt;0.02,"N/A",G329/MAX($D329:$Q329))))</f>
        <v>N/A</v>
      </c>
      <c r="H330" s="53" t="str">
        <f t="shared" ref="H330" si="2424">IF(($B328+$C328)=0,"N/A",IF(H$319=0,"N/A",IF(H$319/($B$319+$C$319)&lt;0.02,"N/A",H329/MAX($D329:$Q329))))</f>
        <v>N/A</v>
      </c>
      <c r="I330" s="53" t="str">
        <f t="shared" ref="I330" si="2425">IF(($B328+$C328)=0,"N/A",IF(I$319=0,"N/A",IF(I$319/($B$319+$C$319)&lt;0.02,"N/A",I329/MAX($D329:$Q329))))</f>
        <v>N/A</v>
      </c>
      <c r="J330" s="53" t="str">
        <f t="shared" ref="J330" si="2426">IF(($B328+$C328)=0,"N/A",IF(J$319=0,"N/A",IF(J$319/($B$319+$C$319)&lt;0.02,"N/A",J329/MAX($D329:$Q329))))</f>
        <v>N/A</v>
      </c>
      <c r="K330" s="53" t="str">
        <f t="shared" ref="K330" si="2427">IF(($B328+$C328)=0,"N/A",IF(K$319=0,"N/A",IF(K$319/($B$319+$C$319)&lt;0.02,"N/A",K329/MAX($D329:$Q329))))</f>
        <v>N/A</v>
      </c>
      <c r="L330" s="53" t="str">
        <f t="shared" ref="L330" si="2428">IF(($B328+$C328)=0,"N/A",IF(L$319=0,"N/A",IF(L$319/($B$319+$C$319)&lt;0.02,"N/A",L329/MAX($D329:$Q329))))</f>
        <v>N/A</v>
      </c>
      <c r="M330" s="53" t="str">
        <f t="shared" ref="M330" si="2429">IF(($B328+$C328)=0,"N/A",IF(M$319=0,"N/A",IF(M$319/($B$319+$C$319)&lt;0.02,"N/A",M329/MAX($D329:$Q329))))</f>
        <v>N/A</v>
      </c>
      <c r="N330" s="53" t="str">
        <f t="shared" ref="N330" si="2430">IF(($B328+$C328)=0,"N/A",IF(N$319=0,"N/A",IF(N$319/($B$319+$C$319)&lt;0.02,"N/A",N329/MAX($D329:$Q329))))</f>
        <v>N/A</v>
      </c>
      <c r="O330" s="53" t="str">
        <f t="shared" ref="O330" si="2431">IF(($B328+$C328)=0,"N/A",IF(O$319=0,"N/A",IF(O$319/($B$319+$C$319)&lt;0.02,"N/A",O329/MAX($D329:$Q329))))</f>
        <v>N/A</v>
      </c>
      <c r="P330" s="53" t="str">
        <f t="shared" ref="P330" si="2432">IF(($B328+$C328)=0,"N/A",IF(P$319=0,"N/A",IF(P$319/($B$319+$C$319)&lt;0.02,"N/A",P329/MAX($D329:$Q329))))</f>
        <v>N/A</v>
      </c>
      <c r="Q330" s="53" t="str">
        <f t="shared" ref="Q330" si="2433">IF(($B328+$C328)=0,"N/A",IF(Q$319=0,"N/A",IF(Q$319/($B$319+$C$319)&lt;0.02,"N/A",Q329/MAX($D329:$Q329))))</f>
        <v>N/A</v>
      </c>
      <c r="R330" s="27"/>
    </row>
    <row r="331" spans="1:18" ht="15.75" x14ac:dyDescent="0.25">
      <c r="A331" s="49" t="s">
        <v>52</v>
      </c>
      <c r="B331" s="53" t="str">
        <f>IF(B$319=0,"N/A",IF(B326&lt;&gt;0,B327/B$319,0))</f>
        <v>N/A</v>
      </c>
      <c r="C331" s="53" t="str">
        <f>IF(C$319=0,"N/A",IF(C326&lt;&gt;0,C327/C$319,0))</f>
        <v>N/A</v>
      </c>
      <c r="D331" s="53" t="str">
        <f>IF(D$319=0,"N/A",IF(D$319/($B$319+$C$319)&lt;0.02,"N/A",IF(D327&lt;&gt;0,D327/D$319,0)))</f>
        <v>N/A</v>
      </c>
      <c r="E331" s="53" t="str">
        <f t="shared" ref="E331:Q331" si="2434">IF(E$319=0,"N/A",IF(E$319/($B$319+$C$319)&lt;0.02,"N/A",IF(E327&lt;&gt;0,E327/E$319,0)))</f>
        <v>N/A</v>
      </c>
      <c r="F331" s="53" t="str">
        <f t="shared" si="2434"/>
        <v>N/A</v>
      </c>
      <c r="G331" s="53" t="str">
        <f t="shared" si="2434"/>
        <v>N/A</v>
      </c>
      <c r="H331" s="53" t="str">
        <f t="shared" si="2434"/>
        <v>N/A</v>
      </c>
      <c r="I331" s="53" t="str">
        <f t="shared" si="2434"/>
        <v>N/A</v>
      </c>
      <c r="J331" s="53" t="str">
        <f t="shared" si="2434"/>
        <v>N/A</v>
      </c>
      <c r="K331" s="53" t="str">
        <f t="shared" si="2434"/>
        <v>N/A</v>
      </c>
      <c r="L331" s="53" t="str">
        <f t="shared" si="2434"/>
        <v>N/A</v>
      </c>
      <c r="M331" s="53" t="str">
        <f t="shared" si="2434"/>
        <v>N/A</v>
      </c>
      <c r="N331" s="53" t="str">
        <f t="shared" si="2434"/>
        <v>N/A</v>
      </c>
      <c r="O331" s="53" t="str">
        <f t="shared" si="2434"/>
        <v>N/A</v>
      </c>
      <c r="P331" s="53" t="str">
        <f t="shared" si="2434"/>
        <v>N/A</v>
      </c>
      <c r="Q331" s="53" t="str">
        <f t="shared" si="2434"/>
        <v>N/A</v>
      </c>
      <c r="R331" s="27"/>
    </row>
    <row r="332" spans="1:18" ht="15.75" x14ac:dyDescent="0.25">
      <c r="A332" s="49" t="s">
        <v>43</v>
      </c>
      <c r="B332" s="54" t="str">
        <f>IF(B$319=0,"N/A",IF(B327=0,1,MIN($B331:$C331)/B331))</f>
        <v>N/A</v>
      </c>
      <c r="C332" s="54" t="str">
        <f>IF(C$319=0,"N/A",IF(C327=0,1,MIN($B331:$C331)/C331))</f>
        <v>N/A</v>
      </c>
      <c r="D332" s="53" t="str">
        <f>IF(($B$319+$C$319)=0,"N/A",IF(D$319=0,"N/A",IF(D$319/($B$319+$C$319)&lt;0.02,"N/A",IF(D327=0,1, MIN($D331:$Q331)/D331))))</f>
        <v>N/A</v>
      </c>
      <c r="E332" s="53" t="str">
        <f t="shared" ref="E332" si="2435">IF(($B$319+$C$319)=0,"N/A",IF(E$319=0,"N/A",IF(E$319/($B$319+$C$319)&lt;0.02,"N/A",IF(E327=0,1, MIN($D331:$Q331)/E331))))</f>
        <v>N/A</v>
      </c>
      <c r="F332" s="53" t="str">
        <f t="shared" ref="F332" si="2436">IF(($B$319+$C$319)=0,"N/A",IF(F$319=0,"N/A",IF(F$319/($B$319+$C$319)&lt;0.02,"N/A",IF(F327=0,1, MIN($D331:$Q331)/F331))))</f>
        <v>N/A</v>
      </c>
      <c r="G332" s="53" t="str">
        <f t="shared" ref="G332" si="2437">IF(($B$319+$C$319)=0,"N/A",IF(G$319=0,"N/A",IF(G$319/($B$319+$C$319)&lt;0.02,"N/A",IF(G327=0,1, MIN($D331:$Q331)/G331))))</f>
        <v>N/A</v>
      </c>
      <c r="H332" s="53" t="str">
        <f t="shared" ref="H332" si="2438">IF(($B$319+$C$319)=0,"N/A",IF(H$319=0,"N/A",IF(H$319/($B$319+$C$319)&lt;0.02,"N/A",IF(H327=0,1, MIN($D331:$Q331)/H331))))</f>
        <v>N/A</v>
      </c>
      <c r="I332" s="53" t="str">
        <f t="shared" ref="I332" si="2439">IF(($B$319+$C$319)=0,"N/A",IF(I$319=0,"N/A",IF(I$319/($B$319+$C$319)&lt;0.02,"N/A",IF(I327=0,1, MIN($D331:$Q331)/I331))))</f>
        <v>N/A</v>
      </c>
      <c r="J332" s="53" t="str">
        <f t="shared" ref="J332" si="2440">IF(($B$319+$C$319)=0,"N/A",IF(J$319=0,"N/A",IF(J$319/($B$319+$C$319)&lt;0.02,"N/A",IF(J327=0,1, MIN($D331:$Q331)/J331))))</f>
        <v>N/A</v>
      </c>
      <c r="K332" s="53" t="str">
        <f t="shared" ref="K332" si="2441">IF(($B$319+$C$319)=0,"N/A",IF(K$319=0,"N/A",IF(K$319/($B$319+$C$319)&lt;0.02,"N/A",IF(K327=0,1, MIN($D331:$Q331)/K331))))</f>
        <v>N/A</v>
      </c>
      <c r="L332" s="53" t="str">
        <f t="shared" ref="L332" si="2442">IF(($B$319+$C$319)=0,"N/A",IF(L$319=0,"N/A",IF(L$319/($B$319+$C$319)&lt;0.02,"N/A",IF(L327=0,1, MIN($D331:$Q331)/L331))))</f>
        <v>N/A</v>
      </c>
      <c r="M332" s="53" t="str">
        <f t="shared" ref="M332" si="2443">IF(($B$319+$C$319)=0,"N/A",IF(M$319=0,"N/A",IF(M$319/($B$319+$C$319)&lt;0.02,"N/A",IF(M327=0,1, MIN($D331:$Q331)/M331))))</f>
        <v>N/A</v>
      </c>
      <c r="N332" s="53" t="str">
        <f t="shared" ref="N332" si="2444">IF(($B$319+$C$319)=0,"N/A",IF(N$319=0,"N/A",IF(N$319/($B$319+$C$319)&lt;0.02,"N/A",IF(N327=0,1, MIN($D331:$Q331)/N331))))</f>
        <v>N/A</v>
      </c>
      <c r="O332" s="53" t="str">
        <f t="shared" ref="O332" si="2445">IF(($B$319+$C$319)=0,"N/A",IF(O$319=0,"N/A",IF(O$319/($B$319+$C$319)&lt;0.02,"N/A",IF(O327=0,1, MIN($D331:$Q331)/O331))))</f>
        <v>N/A</v>
      </c>
      <c r="P332" s="53" t="str">
        <f t="shared" ref="P332" si="2446">IF(($B$319+$C$319)=0,"N/A",IF(P$319=0,"N/A",IF(P$319/($B$319+$C$319)&lt;0.02,"N/A",IF(P327=0,1, MIN($D331:$Q331)/P331))))</f>
        <v>N/A</v>
      </c>
      <c r="Q332" s="53" t="str">
        <f t="shared" ref="Q332" si="2447">IF(($B$319+$C$319)=0,"N/A",IF(Q$319=0,"N/A",IF(Q$319/($B$319+$C$319)&lt;0.02,"N/A",IF(Q327=0,1, MIN($D331:$Q331)/Q331))))</f>
        <v>N/A</v>
      </c>
      <c r="R332" s="27"/>
    </row>
    <row r="333" spans="1:18" ht="15.75" x14ac:dyDescent="0.25">
      <c r="A333" s="49" t="s">
        <v>18</v>
      </c>
      <c r="B333" s="55" t="str">
        <f>IF(B$319=0,"N/A",IF(AND(B330&lt;0.8,B332&lt;0.8),"Yes","No"))</f>
        <v>N/A</v>
      </c>
      <c r="C333" s="55" t="str">
        <f>IF(C$319=0,"N/A",IF(AND(C330&lt;0.8,C332&lt;0.8),"Yes","No"))</f>
        <v>N/A</v>
      </c>
      <c r="D333" s="55" t="str">
        <f>IF(D$319=0,"N/A",IF(D$319/($B$319+$C$319)&lt;0.02,"N/A",IF(AND(D330&lt;0.8,D332&lt;0.8),"Yes","No")))</f>
        <v>N/A</v>
      </c>
      <c r="E333" s="55" t="str">
        <f t="shared" ref="E333" si="2448">IF(E$319=0,"N/A",IF(E$319/($B$319+$C$319)&lt;0.02,"N/A",IF(AND(E330&lt;0.8,E332&lt;0.8),"Yes","No")))</f>
        <v>N/A</v>
      </c>
      <c r="F333" s="55" t="str">
        <f t="shared" ref="F333" si="2449">IF(F$319=0,"N/A",IF(F$319/($B$319+$C$319)&lt;0.02,"N/A",IF(AND(F330&lt;0.8,F332&lt;0.8),"Yes","No")))</f>
        <v>N/A</v>
      </c>
      <c r="G333" s="55" t="str">
        <f t="shared" ref="G333" si="2450">IF(G$319=0,"N/A",IF(G$319/($B$319+$C$319)&lt;0.02,"N/A",IF(AND(G330&lt;0.8,G332&lt;0.8),"Yes","No")))</f>
        <v>N/A</v>
      </c>
      <c r="H333" s="55" t="str">
        <f t="shared" ref="H333" si="2451">IF(H$319=0,"N/A",IF(H$319/($B$319+$C$319)&lt;0.02,"N/A",IF(AND(H330&lt;0.8,H332&lt;0.8),"Yes","No")))</f>
        <v>N/A</v>
      </c>
      <c r="I333" s="55" t="str">
        <f t="shared" ref="I333" si="2452">IF(I$319=0,"N/A",IF(I$319/($B$319+$C$319)&lt;0.02,"N/A",IF(AND(I330&lt;0.8,I332&lt;0.8),"Yes","No")))</f>
        <v>N/A</v>
      </c>
      <c r="J333" s="55" t="str">
        <f t="shared" ref="J333" si="2453">IF(J$319=0,"N/A",IF(J$319/($B$319+$C$319)&lt;0.02,"N/A",IF(AND(J330&lt;0.8,J332&lt;0.8),"Yes","No")))</f>
        <v>N/A</v>
      </c>
      <c r="K333" s="55" t="str">
        <f t="shared" ref="K333" si="2454">IF(K$319=0,"N/A",IF(K$319/($B$319+$C$319)&lt;0.02,"N/A",IF(AND(K330&lt;0.8,K332&lt;0.8),"Yes","No")))</f>
        <v>N/A</v>
      </c>
      <c r="L333" s="55" t="str">
        <f t="shared" ref="L333" si="2455">IF(L$319=0,"N/A",IF(L$319/($B$319+$C$319)&lt;0.02,"N/A",IF(AND(L330&lt;0.8,L332&lt;0.8),"Yes","No")))</f>
        <v>N/A</v>
      </c>
      <c r="M333" s="55" t="str">
        <f t="shared" ref="M333" si="2456">IF(M$319=0,"N/A",IF(M$319/($B$319+$C$319)&lt;0.02,"N/A",IF(AND(M330&lt;0.8,M332&lt;0.8),"Yes","No")))</f>
        <v>N/A</v>
      </c>
      <c r="N333" s="55" t="str">
        <f t="shared" ref="N333" si="2457">IF(N$319=0,"N/A",IF(N$319/($B$319+$C$319)&lt;0.02,"N/A",IF(AND(N330&lt;0.8,N332&lt;0.8),"Yes","No")))</f>
        <v>N/A</v>
      </c>
      <c r="O333" s="55" t="str">
        <f t="shared" ref="O333" si="2458">IF(O$319=0,"N/A",IF(O$319/($B$319+$C$319)&lt;0.02,"N/A",IF(AND(O330&lt;0.8,O332&lt;0.8),"Yes","No")))</f>
        <v>N/A</v>
      </c>
      <c r="P333" s="55" t="str">
        <f t="shared" ref="P333" si="2459">IF(P$319=0,"N/A",IF(P$319/($B$319+$C$319)&lt;0.02,"N/A",IF(AND(P330&lt;0.8,P332&lt;0.8),"Yes","No")))</f>
        <v>N/A</v>
      </c>
      <c r="Q333" s="55" t="str">
        <f t="shared" ref="Q333" si="2460">IF(Q$319=0,"N/A",IF(Q$319/($B$319+$C$319)&lt;0.02,"N/A",IF(AND(Q330&lt;0.8,Q332&lt;0.8),"Yes","No")))</f>
        <v>N/A</v>
      </c>
      <c r="R333" s="27"/>
    </row>
    <row r="334" spans="1:18" ht="15.75" x14ac:dyDescent="0.25">
      <c r="A334" s="69" t="s">
        <v>51</v>
      </c>
      <c r="B334" s="32">
        <f>D334+F334+H334+J334+L334+N334+P334</f>
        <v>0</v>
      </c>
      <c r="C334" s="32">
        <f>E334+G334+I334+K334+M334+O334+Q334</f>
        <v>0</v>
      </c>
      <c r="D334" s="15"/>
      <c r="E334" s="15"/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26" t="s">
        <v>10</v>
      </c>
    </row>
    <row r="335" spans="1:18" ht="15.75" hidden="1" x14ac:dyDescent="0.25">
      <c r="A335" s="37" t="s">
        <v>49</v>
      </c>
      <c r="B335" s="32">
        <f>B$319-B334</f>
        <v>0</v>
      </c>
      <c r="C335" s="32">
        <f t="shared" ref="C335" si="2461">C$319-C334</f>
        <v>0</v>
      </c>
      <c r="D335" s="32">
        <f t="shared" ref="D335" si="2462">D$319-D334</f>
        <v>0</v>
      </c>
      <c r="E335" s="32">
        <f t="shared" ref="E335" si="2463">E$319-E334</f>
        <v>0</v>
      </c>
      <c r="F335" s="32">
        <f t="shared" ref="F335" si="2464">F$319-F334</f>
        <v>0</v>
      </c>
      <c r="G335" s="32">
        <f t="shared" ref="G335" si="2465">G$319-G334</f>
        <v>0</v>
      </c>
      <c r="H335" s="32">
        <f t="shared" ref="H335" si="2466">H$319-H334</f>
        <v>0</v>
      </c>
      <c r="I335" s="32">
        <f t="shared" ref="I335" si="2467">I$319-I334</f>
        <v>0</v>
      </c>
      <c r="J335" s="32">
        <f t="shared" ref="J335" si="2468">J$319-J334</f>
        <v>0</v>
      </c>
      <c r="K335" s="32">
        <f t="shared" ref="K335" si="2469">K$319-K334</f>
        <v>0</v>
      </c>
      <c r="L335" s="32">
        <f t="shared" ref="L335" si="2470">L$319-L334</f>
        <v>0</v>
      </c>
      <c r="M335" s="32">
        <f t="shared" ref="M335" si="2471">M$319-M334</f>
        <v>0</v>
      </c>
      <c r="N335" s="32">
        <f t="shared" ref="N335" si="2472">N$319-N334</f>
        <v>0</v>
      </c>
      <c r="O335" s="32">
        <f t="shared" ref="O335" si="2473">O$319-O334</f>
        <v>0</v>
      </c>
      <c r="P335" s="32">
        <f t="shared" ref="P335" si="2474">P$319-P334</f>
        <v>0</v>
      </c>
      <c r="Q335" s="32">
        <f t="shared" ref="Q335" si="2475">Q$319-Q334</f>
        <v>0</v>
      </c>
      <c r="R335" s="27"/>
    </row>
    <row r="336" spans="1:18" ht="15.75" hidden="1" x14ac:dyDescent="0.25">
      <c r="A336" s="37" t="s">
        <v>50</v>
      </c>
      <c r="B336" s="32">
        <f>IF(B335&lt;&gt;0,B335/B$319,0)</f>
        <v>0</v>
      </c>
      <c r="C336" s="32">
        <f>IF(C335&lt;&gt;0,C335/C$319,0)</f>
        <v>0</v>
      </c>
      <c r="D336" s="53" t="e">
        <f>IF(D$319/($B$319+$C$319)&lt;0.02,"N/A",IF(D335&lt;&gt;0,D335/D$319,0))</f>
        <v>#DIV/0!</v>
      </c>
      <c r="E336" s="53" t="e">
        <f t="shared" ref="E336" si="2476">IF(E$319/($B$319+$C$319)&lt;0.02,"N/A",IF(E335&lt;&gt;0,E335/E$319,0))</f>
        <v>#DIV/0!</v>
      </c>
      <c r="F336" s="53" t="e">
        <f t="shared" ref="F336" si="2477">IF(F$319/($B$319+$C$319)&lt;0.02,"N/A",IF(F335&lt;&gt;0,F335/F$319,0))</f>
        <v>#DIV/0!</v>
      </c>
      <c r="G336" s="53" t="e">
        <f t="shared" ref="G336" si="2478">IF(G$319/($B$319+$C$319)&lt;0.02,"N/A",IF(G335&lt;&gt;0,G335/G$319,0))</f>
        <v>#DIV/0!</v>
      </c>
      <c r="H336" s="53" t="e">
        <f t="shared" ref="H336" si="2479">IF(H$319/($B$319+$C$319)&lt;0.02,"N/A",IF(H335&lt;&gt;0,H335/H$319,0))</f>
        <v>#DIV/0!</v>
      </c>
      <c r="I336" s="53" t="e">
        <f t="shared" ref="I336" si="2480">IF(I$319/($B$319+$C$319)&lt;0.02,"N/A",IF(I335&lt;&gt;0,I335/I$319,0))</f>
        <v>#DIV/0!</v>
      </c>
      <c r="J336" s="53" t="e">
        <f t="shared" ref="J336" si="2481">IF(J$319/($B$319+$C$319)&lt;0.02,"N/A",IF(J335&lt;&gt;0,J335/J$319,0))</f>
        <v>#DIV/0!</v>
      </c>
      <c r="K336" s="53" t="e">
        <f t="shared" ref="K336" si="2482">IF(K$319/($B$319+$C$319)&lt;0.02,"N/A",IF(K335&lt;&gt;0,K335/K$319,0))</f>
        <v>#DIV/0!</v>
      </c>
      <c r="L336" s="53" t="e">
        <f t="shared" ref="L336" si="2483">IF(L$319/($B$319+$C$319)&lt;0.02,"N/A",IF(L335&lt;&gt;0,L335/L$319,0))</f>
        <v>#DIV/0!</v>
      </c>
      <c r="M336" s="53" t="e">
        <f t="shared" ref="M336" si="2484">IF(M$319/($B$319+$C$319)&lt;0.02,"N/A",IF(M335&lt;&gt;0,M335/M$319,0))</f>
        <v>#DIV/0!</v>
      </c>
      <c r="N336" s="53" t="e">
        <f t="shared" ref="N336" si="2485">IF(N$319/($B$319+$C$319)&lt;0.02,"N/A",IF(N335&lt;&gt;0,N335/N$319,0))</f>
        <v>#DIV/0!</v>
      </c>
      <c r="O336" s="53" t="e">
        <f t="shared" ref="O336" si="2486">IF(O$319/($B$319+$C$319)&lt;0.02,"N/A",IF(O335&lt;&gt;0,O335/O$319,0))</f>
        <v>#DIV/0!</v>
      </c>
      <c r="P336" s="53" t="e">
        <f t="shared" ref="P336" si="2487">IF(P$319/($B$319+$C$319)&lt;0.02,"N/A",IF(P335&lt;&gt;0,P335/P$319,0))</f>
        <v>#DIV/0!</v>
      </c>
      <c r="Q336" s="53" t="e">
        <f t="shared" ref="Q336" si="2488">IF(Q$319/($B$319+$C$319)&lt;0.02,"N/A",IF(Q335&lt;&gt;0,Q335/Q$319,0))</f>
        <v>#DIV/0!</v>
      </c>
      <c r="R336" s="27"/>
    </row>
    <row r="337" spans="1:18" ht="15.75" hidden="1" x14ac:dyDescent="0.25">
      <c r="A337" s="37" t="s">
        <v>17</v>
      </c>
      <c r="B337" s="54" t="str">
        <f>IF(B$319=0,"N/A",IF(B336=0,"N/A",B336/MAX($B336:$C336)))</f>
        <v>N/A</v>
      </c>
      <c r="C337" s="54" t="str">
        <f>IF(C$319=0,"N/A",IF(C336=0,"N/A",C336/MAX($B336:$C336)))</f>
        <v>N/A</v>
      </c>
      <c r="D337" s="53" t="str">
        <f>IF(($B335+$C335)=0,"N/A",IF(D$319=0,"N/A",IF(D$319/($B$319+$C$319)&lt;0.02,"N/A",D336/MAX($D336:$Q336))))</f>
        <v>N/A</v>
      </c>
      <c r="E337" s="53" t="str">
        <f t="shared" ref="E337" si="2489">IF(($B335+$C335)=0,"N/A",IF(E$319=0,"N/A",IF(E$319/($B$319+$C$319)&lt;0.02,"N/A",E336/MAX($D336:$Q336))))</f>
        <v>N/A</v>
      </c>
      <c r="F337" s="53" t="str">
        <f t="shared" ref="F337" si="2490">IF(($B335+$C335)=0,"N/A",IF(F$319=0,"N/A",IF(F$319/($B$319+$C$319)&lt;0.02,"N/A",F336/MAX($D336:$Q336))))</f>
        <v>N/A</v>
      </c>
      <c r="G337" s="53" t="str">
        <f t="shared" ref="G337" si="2491">IF(($B335+$C335)=0,"N/A",IF(G$319=0,"N/A",IF(G$319/($B$319+$C$319)&lt;0.02,"N/A",G336/MAX($D336:$Q336))))</f>
        <v>N/A</v>
      </c>
      <c r="H337" s="53" t="str">
        <f t="shared" ref="H337" si="2492">IF(($B335+$C335)=0,"N/A",IF(H$319=0,"N/A",IF(H$319/($B$319+$C$319)&lt;0.02,"N/A",H336/MAX($D336:$Q336))))</f>
        <v>N/A</v>
      </c>
      <c r="I337" s="53" t="str">
        <f t="shared" ref="I337" si="2493">IF(($B335+$C335)=0,"N/A",IF(I$319=0,"N/A",IF(I$319/($B$319+$C$319)&lt;0.02,"N/A",I336/MAX($D336:$Q336))))</f>
        <v>N/A</v>
      </c>
      <c r="J337" s="53" t="str">
        <f t="shared" ref="J337" si="2494">IF(($B335+$C335)=0,"N/A",IF(J$319=0,"N/A",IF(J$319/($B$319+$C$319)&lt;0.02,"N/A",J336/MAX($D336:$Q336))))</f>
        <v>N/A</v>
      </c>
      <c r="K337" s="53" t="str">
        <f t="shared" ref="K337" si="2495">IF(($B335+$C335)=0,"N/A",IF(K$319=0,"N/A",IF(K$319/($B$319+$C$319)&lt;0.02,"N/A",K336/MAX($D336:$Q336))))</f>
        <v>N/A</v>
      </c>
      <c r="L337" s="53" t="str">
        <f t="shared" ref="L337" si="2496">IF(($B335+$C335)=0,"N/A",IF(L$319=0,"N/A",IF(L$319/($B$319+$C$319)&lt;0.02,"N/A",L336/MAX($D336:$Q336))))</f>
        <v>N/A</v>
      </c>
      <c r="M337" s="53" t="str">
        <f t="shared" ref="M337" si="2497">IF(($B335+$C335)=0,"N/A",IF(M$319=0,"N/A",IF(M$319/($B$319+$C$319)&lt;0.02,"N/A",M336/MAX($D336:$Q336))))</f>
        <v>N/A</v>
      </c>
      <c r="N337" s="53" t="str">
        <f t="shared" ref="N337" si="2498">IF(($B335+$C335)=0,"N/A",IF(N$319=0,"N/A",IF(N$319/($B$319+$C$319)&lt;0.02,"N/A",N336/MAX($D336:$Q336))))</f>
        <v>N/A</v>
      </c>
      <c r="O337" s="53" t="str">
        <f t="shared" ref="O337" si="2499">IF(($B335+$C335)=0,"N/A",IF(O$319=0,"N/A",IF(O$319/($B$319+$C$319)&lt;0.02,"N/A",O336/MAX($D336:$Q336))))</f>
        <v>N/A</v>
      </c>
      <c r="P337" s="53" t="str">
        <f t="shared" ref="P337" si="2500">IF(($B335+$C335)=0,"N/A",IF(P$319=0,"N/A",IF(P$319/($B$319+$C$319)&lt;0.02,"N/A",P336/MAX($D336:$Q336))))</f>
        <v>N/A</v>
      </c>
      <c r="Q337" s="53" t="str">
        <f t="shared" ref="Q337" si="2501">IF(($B335+$C335)=0,"N/A",IF(Q$319=0,"N/A",IF(Q$319/($B$319+$C$319)&lt;0.02,"N/A",Q336/MAX($D336:$Q336))))</f>
        <v>N/A</v>
      </c>
      <c r="R337" s="27"/>
    </row>
    <row r="338" spans="1:18" ht="15.75" x14ac:dyDescent="0.25">
      <c r="A338" s="49" t="s">
        <v>52</v>
      </c>
      <c r="B338" s="53" t="str">
        <f>IF(B$319=0,"N/A",IF(B333&lt;&gt;0,B334/B$319,0))</f>
        <v>N/A</v>
      </c>
      <c r="C338" s="53" t="str">
        <f>IF(C$319=0,"N/A",IF(C333&lt;&gt;0,C334/C$319,0))</f>
        <v>N/A</v>
      </c>
      <c r="D338" s="53" t="str">
        <f>IF(D$319=0,"N/A",IF(D$319/($B$319+$C$319)&lt;0.02,"N/A",IF(D334&lt;&gt;0,D334/D$319,0)))</f>
        <v>N/A</v>
      </c>
      <c r="E338" s="53" t="str">
        <f t="shared" ref="E338:Q338" si="2502">IF(E$319=0,"N/A",IF(E$319/($B$319+$C$319)&lt;0.02,"N/A",IF(E334&lt;&gt;0,E334/E$319,0)))</f>
        <v>N/A</v>
      </c>
      <c r="F338" s="53" t="str">
        <f t="shared" si="2502"/>
        <v>N/A</v>
      </c>
      <c r="G338" s="53" t="str">
        <f t="shared" si="2502"/>
        <v>N/A</v>
      </c>
      <c r="H338" s="53" t="str">
        <f t="shared" si="2502"/>
        <v>N/A</v>
      </c>
      <c r="I338" s="53" t="str">
        <f t="shared" si="2502"/>
        <v>N/A</v>
      </c>
      <c r="J338" s="53" t="str">
        <f t="shared" si="2502"/>
        <v>N/A</v>
      </c>
      <c r="K338" s="53" t="str">
        <f t="shared" si="2502"/>
        <v>N/A</v>
      </c>
      <c r="L338" s="53" t="str">
        <f t="shared" si="2502"/>
        <v>N/A</v>
      </c>
      <c r="M338" s="53" t="str">
        <f t="shared" si="2502"/>
        <v>N/A</v>
      </c>
      <c r="N338" s="53" t="str">
        <f t="shared" si="2502"/>
        <v>N/A</v>
      </c>
      <c r="O338" s="53" t="str">
        <f t="shared" si="2502"/>
        <v>N/A</v>
      </c>
      <c r="P338" s="53" t="str">
        <f t="shared" si="2502"/>
        <v>N/A</v>
      </c>
      <c r="Q338" s="53" t="str">
        <f t="shared" si="2502"/>
        <v>N/A</v>
      </c>
      <c r="R338" s="27"/>
    </row>
    <row r="339" spans="1:18" ht="15.75" x14ac:dyDescent="0.25">
      <c r="A339" s="49" t="s">
        <v>43</v>
      </c>
      <c r="B339" s="54" t="str">
        <f>IF(B$319=0,"N/A",IF(B334=0,1,MIN($B338:$C338)/B338))</f>
        <v>N/A</v>
      </c>
      <c r="C339" s="54" t="str">
        <f>IF(C$319=0,"N/A",IF(C334=0,1,MIN($B338:$C338)/C338))</f>
        <v>N/A</v>
      </c>
      <c r="D339" s="53" t="str">
        <f>IF(($B$319+$C$319)=0,"N/A",IF(D$319=0,"N/A",IF(D$319/($B$319+$C$319)&lt;0.02,"N/A",IF(D334=0,1, MIN($D338:$Q338)/D338))))</f>
        <v>N/A</v>
      </c>
      <c r="E339" s="53" t="str">
        <f t="shared" ref="E339" si="2503">IF(($B$319+$C$319)=0,"N/A",IF(E$319=0,"N/A",IF(E$319/($B$319+$C$319)&lt;0.02,"N/A",IF(E334=0,1, MIN($D338:$Q338)/E338))))</f>
        <v>N/A</v>
      </c>
      <c r="F339" s="53" t="str">
        <f t="shared" ref="F339" si="2504">IF(($B$319+$C$319)=0,"N/A",IF(F$319=0,"N/A",IF(F$319/($B$319+$C$319)&lt;0.02,"N/A",IF(F334=0,1, MIN($D338:$Q338)/F338))))</f>
        <v>N/A</v>
      </c>
      <c r="G339" s="53" t="str">
        <f t="shared" ref="G339" si="2505">IF(($B$319+$C$319)=0,"N/A",IF(G$319=0,"N/A",IF(G$319/($B$319+$C$319)&lt;0.02,"N/A",IF(G334=0,1, MIN($D338:$Q338)/G338))))</f>
        <v>N/A</v>
      </c>
      <c r="H339" s="53" t="str">
        <f t="shared" ref="H339" si="2506">IF(($B$319+$C$319)=0,"N/A",IF(H$319=0,"N/A",IF(H$319/($B$319+$C$319)&lt;0.02,"N/A",IF(H334=0,1, MIN($D338:$Q338)/H338))))</f>
        <v>N/A</v>
      </c>
      <c r="I339" s="53" t="str">
        <f t="shared" ref="I339" si="2507">IF(($B$319+$C$319)=0,"N/A",IF(I$319=0,"N/A",IF(I$319/($B$319+$C$319)&lt;0.02,"N/A",IF(I334=0,1, MIN($D338:$Q338)/I338))))</f>
        <v>N/A</v>
      </c>
      <c r="J339" s="53" t="str">
        <f t="shared" ref="J339" si="2508">IF(($B$319+$C$319)=0,"N/A",IF(J$319=0,"N/A",IF(J$319/($B$319+$C$319)&lt;0.02,"N/A",IF(J334=0,1, MIN($D338:$Q338)/J338))))</f>
        <v>N/A</v>
      </c>
      <c r="K339" s="53" t="str">
        <f t="shared" ref="K339" si="2509">IF(($B$319+$C$319)=0,"N/A",IF(K$319=0,"N/A",IF(K$319/($B$319+$C$319)&lt;0.02,"N/A",IF(K334=0,1, MIN($D338:$Q338)/K338))))</f>
        <v>N/A</v>
      </c>
      <c r="L339" s="53" t="str">
        <f t="shared" ref="L339" si="2510">IF(($B$319+$C$319)=0,"N/A",IF(L$319=0,"N/A",IF(L$319/($B$319+$C$319)&lt;0.02,"N/A",IF(L334=0,1, MIN($D338:$Q338)/L338))))</f>
        <v>N/A</v>
      </c>
      <c r="M339" s="53" t="str">
        <f t="shared" ref="M339" si="2511">IF(($B$319+$C$319)=0,"N/A",IF(M$319=0,"N/A",IF(M$319/($B$319+$C$319)&lt;0.02,"N/A",IF(M334=0,1, MIN($D338:$Q338)/M338))))</f>
        <v>N/A</v>
      </c>
      <c r="N339" s="53" t="str">
        <f t="shared" ref="N339" si="2512">IF(($B$319+$C$319)=0,"N/A",IF(N$319=0,"N/A",IF(N$319/($B$319+$C$319)&lt;0.02,"N/A",IF(N334=0,1, MIN($D338:$Q338)/N338))))</f>
        <v>N/A</v>
      </c>
      <c r="O339" s="53" t="str">
        <f t="shared" ref="O339" si="2513">IF(($B$319+$C$319)=0,"N/A",IF(O$319=0,"N/A",IF(O$319/($B$319+$C$319)&lt;0.02,"N/A",IF(O334=0,1, MIN($D338:$Q338)/O338))))</f>
        <v>N/A</v>
      </c>
      <c r="P339" s="53" t="str">
        <f t="shared" ref="P339" si="2514">IF(($B$319+$C$319)=0,"N/A",IF(P$319=0,"N/A",IF(P$319/($B$319+$C$319)&lt;0.02,"N/A",IF(P334=0,1, MIN($D338:$Q338)/P338))))</f>
        <v>N/A</v>
      </c>
      <c r="Q339" s="53" t="str">
        <f t="shared" ref="Q339" si="2515">IF(($B$319+$C$319)=0,"N/A",IF(Q$319=0,"N/A",IF(Q$319/($B$319+$C$319)&lt;0.02,"N/A",IF(Q334=0,1, MIN($D338:$Q338)/Q338))))</f>
        <v>N/A</v>
      </c>
      <c r="R339" s="27"/>
    </row>
    <row r="340" spans="1:18" ht="15.75" x14ac:dyDescent="0.25">
      <c r="A340" s="49" t="s">
        <v>18</v>
      </c>
      <c r="B340" s="55" t="str">
        <f>IF(B$319=0,"N/A",IF(AND(B337&lt;0.8,B339&lt;0.8),"Yes","No"))</f>
        <v>N/A</v>
      </c>
      <c r="C340" s="55" t="str">
        <f>IF(C$319=0,"N/A",IF(AND(C337&lt;0.8,C339&lt;0.8),"Yes","No"))</f>
        <v>N/A</v>
      </c>
      <c r="D340" s="55" t="str">
        <f>IF(D$319=0,"N/A",IF(D$319/($B$319+$C$319)&lt;0.02,"N/A",IF(AND(D337&lt;0.8,D339&lt;0.8),"Yes","No")))</f>
        <v>N/A</v>
      </c>
      <c r="E340" s="55" t="str">
        <f t="shared" ref="E340" si="2516">IF(E$319=0,"N/A",IF(E$319/($B$319+$C$319)&lt;0.02,"N/A",IF(AND(E337&lt;0.8,E339&lt;0.8),"Yes","No")))</f>
        <v>N/A</v>
      </c>
      <c r="F340" s="55" t="str">
        <f t="shared" ref="F340" si="2517">IF(F$319=0,"N/A",IF(F$319/($B$319+$C$319)&lt;0.02,"N/A",IF(AND(F337&lt;0.8,F339&lt;0.8),"Yes","No")))</f>
        <v>N/A</v>
      </c>
      <c r="G340" s="55" t="str">
        <f t="shared" ref="G340" si="2518">IF(G$319=0,"N/A",IF(G$319/($B$319+$C$319)&lt;0.02,"N/A",IF(AND(G337&lt;0.8,G339&lt;0.8),"Yes","No")))</f>
        <v>N/A</v>
      </c>
      <c r="H340" s="55" t="str">
        <f t="shared" ref="H340" si="2519">IF(H$319=0,"N/A",IF(H$319/($B$319+$C$319)&lt;0.02,"N/A",IF(AND(H337&lt;0.8,H339&lt;0.8),"Yes","No")))</f>
        <v>N/A</v>
      </c>
      <c r="I340" s="55" t="str">
        <f t="shared" ref="I340" si="2520">IF(I$319=0,"N/A",IF(I$319/($B$319+$C$319)&lt;0.02,"N/A",IF(AND(I337&lt;0.8,I339&lt;0.8),"Yes","No")))</f>
        <v>N/A</v>
      </c>
      <c r="J340" s="55" t="str">
        <f t="shared" ref="J340" si="2521">IF(J$319=0,"N/A",IF(J$319/($B$319+$C$319)&lt;0.02,"N/A",IF(AND(J337&lt;0.8,J339&lt;0.8),"Yes","No")))</f>
        <v>N/A</v>
      </c>
      <c r="K340" s="55" t="str">
        <f t="shared" ref="K340" si="2522">IF(K$319=0,"N/A",IF(K$319/($B$319+$C$319)&lt;0.02,"N/A",IF(AND(K337&lt;0.8,K339&lt;0.8),"Yes","No")))</f>
        <v>N/A</v>
      </c>
      <c r="L340" s="55" t="str">
        <f t="shared" ref="L340" si="2523">IF(L$319=0,"N/A",IF(L$319/($B$319+$C$319)&lt;0.02,"N/A",IF(AND(L337&lt;0.8,L339&lt;0.8),"Yes","No")))</f>
        <v>N/A</v>
      </c>
      <c r="M340" s="55" t="str">
        <f t="shared" ref="M340" si="2524">IF(M$319=0,"N/A",IF(M$319/($B$319+$C$319)&lt;0.02,"N/A",IF(AND(M337&lt;0.8,M339&lt;0.8),"Yes","No")))</f>
        <v>N/A</v>
      </c>
      <c r="N340" s="55" t="str">
        <f t="shared" ref="N340" si="2525">IF(N$319=0,"N/A",IF(N$319/($B$319+$C$319)&lt;0.02,"N/A",IF(AND(N337&lt;0.8,N339&lt;0.8),"Yes","No")))</f>
        <v>N/A</v>
      </c>
      <c r="O340" s="55" t="str">
        <f t="shared" ref="O340" si="2526">IF(O$319=0,"N/A",IF(O$319/($B$319+$C$319)&lt;0.02,"N/A",IF(AND(O337&lt;0.8,O339&lt;0.8),"Yes","No")))</f>
        <v>N/A</v>
      </c>
      <c r="P340" s="55" t="str">
        <f t="shared" ref="P340" si="2527">IF(P$319=0,"N/A",IF(P$319/($B$319+$C$319)&lt;0.02,"N/A",IF(AND(P337&lt;0.8,P339&lt;0.8),"Yes","No")))</f>
        <v>N/A</v>
      </c>
      <c r="Q340" s="55" t="str">
        <f t="shared" ref="Q340" si="2528">IF(Q$319=0,"N/A",IF(Q$319/($B$319+$C$319)&lt;0.02,"N/A",IF(AND(Q337&lt;0.8,Q339&lt;0.8),"Yes","No")))</f>
        <v>N/A</v>
      </c>
      <c r="R340" s="27"/>
    </row>
    <row r="341" spans="1:18" ht="15.75" x14ac:dyDescent="0.25">
      <c r="A341" s="69" t="s">
        <v>51</v>
      </c>
      <c r="B341" s="32">
        <f>D341+F341+H341+J341+L341+N341+P341</f>
        <v>0</v>
      </c>
      <c r="C341" s="32">
        <f>E341+G341+I341+K341+M341+O341+Q341</f>
        <v>0</v>
      </c>
      <c r="D341" s="15"/>
      <c r="E341" s="15"/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26" t="s">
        <v>10</v>
      </c>
    </row>
    <row r="342" spans="1:18" ht="15.75" hidden="1" x14ac:dyDescent="0.25">
      <c r="A342" s="37" t="s">
        <v>49</v>
      </c>
      <c r="B342" s="32">
        <f>B$319-B341</f>
        <v>0</v>
      </c>
      <c r="C342" s="32">
        <f t="shared" ref="C342" si="2529">C$319-C341</f>
        <v>0</v>
      </c>
      <c r="D342" s="32">
        <f t="shared" ref="D342" si="2530">D$319-D341</f>
        <v>0</v>
      </c>
      <c r="E342" s="32">
        <f t="shared" ref="E342" si="2531">E$319-E341</f>
        <v>0</v>
      </c>
      <c r="F342" s="32">
        <f t="shared" ref="F342" si="2532">F$319-F341</f>
        <v>0</v>
      </c>
      <c r="G342" s="32">
        <f t="shared" ref="G342" si="2533">G$319-G341</f>
        <v>0</v>
      </c>
      <c r="H342" s="32">
        <f t="shared" ref="H342" si="2534">H$319-H341</f>
        <v>0</v>
      </c>
      <c r="I342" s="32">
        <f t="shared" ref="I342" si="2535">I$319-I341</f>
        <v>0</v>
      </c>
      <c r="J342" s="32">
        <f t="shared" ref="J342" si="2536">J$319-J341</f>
        <v>0</v>
      </c>
      <c r="K342" s="32">
        <f t="shared" ref="K342" si="2537">K$319-K341</f>
        <v>0</v>
      </c>
      <c r="L342" s="32">
        <f t="shared" ref="L342" si="2538">L$319-L341</f>
        <v>0</v>
      </c>
      <c r="M342" s="32">
        <f t="shared" ref="M342" si="2539">M$319-M341</f>
        <v>0</v>
      </c>
      <c r="N342" s="32">
        <f t="shared" ref="N342" si="2540">N$319-N341</f>
        <v>0</v>
      </c>
      <c r="O342" s="32">
        <f t="shared" ref="O342" si="2541">O$319-O341</f>
        <v>0</v>
      </c>
      <c r="P342" s="32">
        <f t="shared" ref="P342" si="2542">P$319-P341</f>
        <v>0</v>
      </c>
      <c r="Q342" s="32">
        <f t="shared" ref="Q342" si="2543">Q$319-Q341</f>
        <v>0</v>
      </c>
      <c r="R342" s="27"/>
    </row>
    <row r="343" spans="1:18" ht="15.75" hidden="1" x14ac:dyDescent="0.25">
      <c r="A343" s="37" t="s">
        <v>50</v>
      </c>
      <c r="B343" s="32">
        <f>IF(B342&lt;&gt;0,B342/B$319,0)</f>
        <v>0</v>
      </c>
      <c r="C343" s="32">
        <f>IF(C342&lt;&gt;0,C342/C$319,0)</f>
        <v>0</v>
      </c>
      <c r="D343" s="53" t="e">
        <f>IF(D$319/($B$319+$C$319)&lt;0.02,"N/A",IF(D342&lt;&gt;0,D342/D$319,0))</f>
        <v>#DIV/0!</v>
      </c>
      <c r="E343" s="53" t="e">
        <f t="shared" ref="E343" si="2544">IF(E$319/($B$319+$C$319)&lt;0.02,"N/A",IF(E342&lt;&gt;0,E342/E$319,0))</f>
        <v>#DIV/0!</v>
      </c>
      <c r="F343" s="53" t="e">
        <f t="shared" ref="F343" si="2545">IF(F$319/($B$319+$C$319)&lt;0.02,"N/A",IF(F342&lt;&gt;0,F342/F$319,0))</f>
        <v>#DIV/0!</v>
      </c>
      <c r="G343" s="53" t="e">
        <f t="shared" ref="G343" si="2546">IF(G$319/($B$319+$C$319)&lt;0.02,"N/A",IF(G342&lt;&gt;0,G342/G$319,0))</f>
        <v>#DIV/0!</v>
      </c>
      <c r="H343" s="53" t="e">
        <f t="shared" ref="H343" si="2547">IF(H$319/($B$319+$C$319)&lt;0.02,"N/A",IF(H342&lt;&gt;0,H342/H$319,0))</f>
        <v>#DIV/0!</v>
      </c>
      <c r="I343" s="53" t="e">
        <f t="shared" ref="I343" si="2548">IF(I$319/($B$319+$C$319)&lt;0.02,"N/A",IF(I342&lt;&gt;0,I342/I$319,0))</f>
        <v>#DIV/0!</v>
      </c>
      <c r="J343" s="53" t="e">
        <f t="shared" ref="J343" si="2549">IF(J$319/($B$319+$C$319)&lt;0.02,"N/A",IF(J342&lt;&gt;0,J342/J$319,0))</f>
        <v>#DIV/0!</v>
      </c>
      <c r="K343" s="53" t="e">
        <f t="shared" ref="K343" si="2550">IF(K$319/($B$319+$C$319)&lt;0.02,"N/A",IF(K342&lt;&gt;0,K342/K$319,0))</f>
        <v>#DIV/0!</v>
      </c>
      <c r="L343" s="53" t="e">
        <f t="shared" ref="L343" si="2551">IF(L$319/($B$319+$C$319)&lt;0.02,"N/A",IF(L342&lt;&gt;0,L342/L$319,0))</f>
        <v>#DIV/0!</v>
      </c>
      <c r="M343" s="53" t="e">
        <f t="shared" ref="M343" si="2552">IF(M$319/($B$319+$C$319)&lt;0.02,"N/A",IF(M342&lt;&gt;0,M342/M$319,0))</f>
        <v>#DIV/0!</v>
      </c>
      <c r="N343" s="53" t="e">
        <f t="shared" ref="N343" si="2553">IF(N$319/($B$319+$C$319)&lt;0.02,"N/A",IF(N342&lt;&gt;0,N342/N$319,0))</f>
        <v>#DIV/0!</v>
      </c>
      <c r="O343" s="53" t="e">
        <f t="shared" ref="O343" si="2554">IF(O$319/($B$319+$C$319)&lt;0.02,"N/A",IF(O342&lt;&gt;0,O342/O$319,0))</f>
        <v>#DIV/0!</v>
      </c>
      <c r="P343" s="53" t="e">
        <f t="shared" ref="P343" si="2555">IF(P$319/($B$319+$C$319)&lt;0.02,"N/A",IF(P342&lt;&gt;0,P342/P$319,0))</f>
        <v>#DIV/0!</v>
      </c>
      <c r="Q343" s="53" t="e">
        <f t="shared" ref="Q343" si="2556">IF(Q$319/($B$319+$C$319)&lt;0.02,"N/A",IF(Q342&lt;&gt;0,Q342/Q$319,0))</f>
        <v>#DIV/0!</v>
      </c>
      <c r="R343" s="27"/>
    </row>
    <row r="344" spans="1:18" ht="15.75" hidden="1" x14ac:dyDescent="0.25">
      <c r="A344" s="37" t="s">
        <v>17</v>
      </c>
      <c r="B344" s="54" t="str">
        <f>IF(B$319=0,"N/A",IF(B343=0,"N/A",B343/MAX($B343:$C343)))</f>
        <v>N/A</v>
      </c>
      <c r="C344" s="54" t="str">
        <f>IF(C$319=0,"N/A",IF(C343=0,"N/A",C343/MAX($B343:$C343)))</f>
        <v>N/A</v>
      </c>
      <c r="D344" s="53" t="str">
        <f>IF(($B342+$C342)=0,"N/A",IF(D$319=0,"N/A",IF(D$319/($B$319+$C$319)&lt;0.02,"N/A",D343/MAX($D343:$Q343))))</f>
        <v>N/A</v>
      </c>
      <c r="E344" s="53" t="str">
        <f t="shared" ref="E344" si="2557">IF(($B342+$C342)=0,"N/A",IF(E$319=0,"N/A",IF(E$319/($B$319+$C$319)&lt;0.02,"N/A",E343/MAX($D343:$Q343))))</f>
        <v>N/A</v>
      </c>
      <c r="F344" s="53" t="str">
        <f t="shared" ref="F344" si="2558">IF(($B342+$C342)=0,"N/A",IF(F$319=0,"N/A",IF(F$319/($B$319+$C$319)&lt;0.02,"N/A",F343/MAX($D343:$Q343))))</f>
        <v>N/A</v>
      </c>
      <c r="G344" s="53" t="str">
        <f t="shared" ref="G344" si="2559">IF(($B342+$C342)=0,"N/A",IF(G$319=0,"N/A",IF(G$319/($B$319+$C$319)&lt;0.02,"N/A",G343/MAX($D343:$Q343))))</f>
        <v>N/A</v>
      </c>
      <c r="H344" s="53" t="str">
        <f t="shared" ref="H344" si="2560">IF(($B342+$C342)=0,"N/A",IF(H$319=0,"N/A",IF(H$319/($B$319+$C$319)&lt;0.02,"N/A",H343/MAX($D343:$Q343))))</f>
        <v>N/A</v>
      </c>
      <c r="I344" s="53" t="str">
        <f t="shared" ref="I344" si="2561">IF(($B342+$C342)=0,"N/A",IF(I$319=0,"N/A",IF(I$319/($B$319+$C$319)&lt;0.02,"N/A",I343/MAX($D343:$Q343))))</f>
        <v>N/A</v>
      </c>
      <c r="J344" s="53" t="str">
        <f t="shared" ref="J344" si="2562">IF(($B342+$C342)=0,"N/A",IF(J$319=0,"N/A",IF(J$319/($B$319+$C$319)&lt;0.02,"N/A",J343/MAX($D343:$Q343))))</f>
        <v>N/A</v>
      </c>
      <c r="K344" s="53" t="str">
        <f t="shared" ref="K344" si="2563">IF(($B342+$C342)=0,"N/A",IF(K$319=0,"N/A",IF(K$319/($B$319+$C$319)&lt;0.02,"N/A",K343/MAX($D343:$Q343))))</f>
        <v>N/A</v>
      </c>
      <c r="L344" s="53" t="str">
        <f t="shared" ref="L344" si="2564">IF(($B342+$C342)=0,"N/A",IF(L$319=0,"N/A",IF(L$319/($B$319+$C$319)&lt;0.02,"N/A",L343/MAX($D343:$Q343))))</f>
        <v>N/A</v>
      </c>
      <c r="M344" s="53" t="str">
        <f t="shared" ref="M344" si="2565">IF(($B342+$C342)=0,"N/A",IF(M$319=0,"N/A",IF(M$319/($B$319+$C$319)&lt;0.02,"N/A",M343/MAX($D343:$Q343))))</f>
        <v>N/A</v>
      </c>
      <c r="N344" s="53" t="str">
        <f t="shared" ref="N344" si="2566">IF(($B342+$C342)=0,"N/A",IF(N$319=0,"N/A",IF(N$319/($B$319+$C$319)&lt;0.02,"N/A",N343/MAX($D343:$Q343))))</f>
        <v>N/A</v>
      </c>
      <c r="O344" s="53" t="str">
        <f t="shared" ref="O344" si="2567">IF(($B342+$C342)=0,"N/A",IF(O$319=0,"N/A",IF(O$319/($B$319+$C$319)&lt;0.02,"N/A",O343/MAX($D343:$Q343))))</f>
        <v>N/A</v>
      </c>
      <c r="P344" s="53" t="str">
        <f t="shared" ref="P344" si="2568">IF(($B342+$C342)=0,"N/A",IF(P$319=0,"N/A",IF(P$319/($B$319+$C$319)&lt;0.02,"N/A",P343/MAX($D343:$Q343))))</f>
        <v>N/A</v>
      </c>
      <c r="Q344" s="53" t="str">
        <f t="shared" ref="Q344" si="2569">IF(($B342+$C342)=0,"N/A",IF(Q$319=0,"N/A",IF(Q$319/($B$319+$C$319)&lt;0.02,"N/A",Q343/MAX($D343:$Q343))))</f>
        <v>N/A</v>
      </c>
      <c r="R344" s="27"/>
    </row>
    <row r="345" spans="1:18" ht="15.75" x14ac:dyDescent="0.25">
      <c r="A345" s="49" t="s">
        <v>52</v>
      </c>
      <c r="B345" s="53" t="str">
        <f>IF(B$319=0,"N/A",IF(B340&lt;&gt;0,B341/B$319,0))</f>
        <v>N/A</v>
      </c>
      <c r="C345" s="53" t="str">
        <f>IF(C$319=0,"N/A",IF(C340&lt;&gt;0,C341/C$319,0))</f>
        <v>N/A</v>
      </c>
      <c r="D345" s="53" t="str">
        <f>IF(D$319=0,"N/A",IF(D$319/($B$319+$C$319)&lt;0.02,"N/A",IF(D341&lt;&gt;0,D341/D$319,0)))</f>
        <v>N/A</v>
      </c>
      <c r="E345" s="53" t="str">
        <f t="shared" ref="E345:Q345" si="2570">IF(E$319=0,"N/A",IF(E$319/($B$319+$C$319)&lt;0.02,"N/A",IF(E341&lt;&gt;0,E341/E$319,0)))</f>
        <v>N/A</v>
      </c>
      <c r="F345" s="53" t="str">
        <f t="shared" si="2570"/>
        <v>N/A</v>
      </c>
      <c r="G345" s="53" t="str">
        <f t="shared" si="2570"/>
        <v>N/A</v>
      </c>
      <c r="H345" s="53" t="str">
        <f t="shared" si="2570"/>
        <v>N/A</v>
      </c>
      <c r="I345" s="53" t="str">
        <f t="shared" si="2570"/>
        <v>N/A</v>
      </c>
      <c r="J345" s="53" t="str">
        <f t="shared" si="2570"/>
        <v>N/A</v>
      </c>
      <c r="K345" s="53" t="str">
        <f t="shared" si="2570"/>
        <v>N/A</v>
      </c>
      <c r="L345" s="53" t="str">
        <f t="shared" si="2570"/>
        <v>N/A</v>
      </c>
      <c r="M345" s="53" t="str">
        <f t="shared" si="2570"/>
        <v>N/A</v>
      </c>
      <c r="N345" s="53" t="str">
        <f t="shared" si="2570"/>
        <v>N/A</v>
      </c>
      <c r="O345" s="53" t="str">
        <f t="shared" si="2570"/>
        <v>N/A</v>
      </c>
      <c r="P345" s="53" t="str">
        <f t="shared" si="2570"/>
        <v>N/A</v>
      </c>
      <c r="Q345" s="53" t="str">
        <f t="shared" si="2570"/>
        <v>N/A</v>
      </c>
      <c r="R345" s="27"/>
    </row>
    <row r="346" spans="1:18" ht="15.75" x14ac:dyDescent="0.25">
      <c r="A346" s="49" t="s">
        <v>43</v>
      </c>
      <c r="B346" s="54" t="str">
        <f>IF(B$319=0,"N/A",IF(B341=0,1,MIN($B345:$C345)/B345))</f>
        <v>N/A</v>
      </c>
      <c r="C346" s="54" t="str">
        <f>IF(C$319=0,"N/A",IF(C341=0,1,MIN($B345:$C345)/C345))</f>
        <v>N/A</v>
      </c>
      <c r="D346" s="53" t="str">
        <f>IF(($B$319+$C$319)=0,"N/A",IF(D$319=0,"N/A",IF(D$319/($B$319+$C$319)&lt;0.02,"N/A",IF(D341=0,1, MIN($D345:$Q345)/D345))))</f>
        <v>N/A</v>
      </c>
      <c r="E346" s="53" t="str">
        <f t="shared" ref="E346" si="2571">IF(($B$319+$C$319)=0,"N/A",IF(E$319=0,"N/A",IF(E$319/($B$319+$C$319)&lt;0.02,"N/A",IF(E341=0,1, MIN($D345:$Q345)/E345))))</f>
        <v>N/A</v>
      </c>
      <c r="F346" s="53" t="str">
        <f t="shared" ref="F346" si="2572">IF(($B$319+$C$319)=0,"N/A",IF(F$319=0,"N/A",IF(F$319/($B$319+$C$319)&lt;0.02,"N/A",IF(F341=0,1, MIN($D345:$Q345)/F345))))</f>
        <v>N/A</v>
      </c>
      <c r="G346" s="53" t="str">
        <f t="shared" ref="G346" si="2573">IF(($B$319+$C$319)=0,"N/A",IF(G$319=0,"N/A",IF(G$319/($B$319+$C$319)&lt;0.02,"N/A",IF(G341=0,1, MIN($D345:$Q345)/G345))))</f>
        <v>N/A</v>
      </c>
      <c r="H346" s="53" t="str">
        <f t="shared" ref="H346" si="2574">IF(($B$319+$C$319)=0,"N/A",IF(H$319=0,"N/A",IF(H$319/($B$319+$C$319)&lt;0.02,"N/A",IF(H341=0,1, MIN($D345:$Q345)/H345))))</f>
        <v>N/A</v>
      </c>
      <c r="I346" s="53" t="str">
        <f t="shared" ref="I346" si="2575">IF(($B$319+$C$319)=0,"N/A",IF(I$319=0,"N/A",IF(I$319/($B$319+$C$319)&lt;0.02,"N/A",IF(I341=0,1, MIN($D345:$Q345)/I345))))</f>
        <v>N/A</v>
      </c>
      <c r="J346" s="53" t="str">
        <f t="shared" ref="J346" si="2576">IF(($B$319+$C$319)=0,"N/A",IF(J$319=0,"N/A",IF(J$319/($B$319+$C$319)&lt;0.02,"N/A",IF(J341=0,1, MIN($D345:$Q345)/J345))))</f>
        <v>N/A</v>
      </c>
      <c r="K346" s="53" t="str">
        <f t="shared" ref="K346" si="2577">IF(($B$319+$C$319)=0,"N/A",IF(K$319=0,"N/A",IF(K$319/($B$319+$C$319)&lt;0.02,"N/A",IF(K341=0,1, MIN($D345:$Q345)/K345))))</f>
        <v>N/A</v>
      </c>
      <c r="L346" s="53" t="str">
        <f t="shared" ref="L346" si="2578">IF(($B$319+$C$319)=0,"N/A",IF(L$319=0,"N/A",IF(L$319/($B$319+$C$319)&lt;0.02,"N/A",IF(L341=0,1, MIN($D345:$Q345)/L345))))</f>
        <v>N/A</v>
      </c>
      <c r="M346" s="53" t="str">
        <f t="shared" ref="M346" si="2579">IF(($B$319+$C$319)=0,"N/A",IF(M$319=0,"N/A",IF(M$319/($B$319+$C$319)&lt;0.02,"N/A",IF(M341=0,1, MIN($D345:$Q345)/M345))))</f>
        <v>N/A</v>
      </c>
      <c r="N346" s="53" t="str">
        <f t="shared" ref="N346" si="2580">IF(($B$319+$C$319)=0,"N/A",IF(N$319=0,"N/A",IF(N$319/($B$319+$C$319)&lt;0.02,"N/A",IF(N341=0,1, MIN($D345:$Q345)/N345))))</f>
        <v>N/A</v>
      </c>
      <c r="O346" s="53" t="str">
        <f t="shared" ref="O346" si="2581">IF(($B$319+$C$319)=0,"N/A",IF(O$319=0,"N/A",IF(O$319/($B$319+$C$319)&lt;0.02,"N/A",IF(O341=0,1, MIN($D345:$Q345)/O345))))</f>
        <v>N/A</v>
      </c>
      <c r="P346" s="53" t="str">
        <f t="shared" ref="P346" si="2582">IF(($B$319+$C$319)=0,"N/A",IF(P$319=0,"N/A",IF(P$319/($B$319+$C$319)&lt;0.02,"N/A",IF(P341=0,1, MIN($D345:$Q345)/P345))))</f>
        <v>N/A</v>
      </c>
      <c r="Q346" s="53" t="str">
        <f t="shared" ref="Q346" si="2583">IF(($B$319+$C$319)=0,"N/A",IF(Q$319=0,"N/A",IF(Q$319/($B$319+$C$319)&lt;0.02,"N/A",IF(Q341=0,1, MIN($D345:$Q345)/Q345))))</f>
        <v>N/A</v>
      </c>
      <c r="R346" s="27"/>
    </row>
    <row r="347" spans="1:18" ht="15.75" x14ac:dyDescent="0.25">
      <c r="A347" s="49" t="s">
        <v>18</v>
      </c>
      <c r="B347" s="55" t="str">
        <f>IF(B$319=0,"N/A",IF(AND(B344&lt;0.8,B346&lt;0.8),"Yes","No"))</f>
        <v>N/A</v>
      </c>
      <c r="C347" s="55" t="str">
        <f>IF(C$319=0,"N/A",IF(AND(C344&lt;0.8,C346&lt;0.8),"Yes","No"))</f>
        <v>N/A</v>
      </c>
      <c r="D347" s="55" t="str">
        <f>IF(D$319=0,"N/A",IF(D$319/($B$319+$C$319)&lt;0.02,"N/A",IF(AND(D344&lt;0.8,D346&lt;0.8),"Yes","No")))</f>
        <v>N/A</v>
      </c>
      <c r="E347" s="55" t="str">
        <f t="shared" ref="E347" si="2584">IF(E$319=0,"N/A",IF(E$319/($B$319+$C$319)&lt;0.02,"N/A",IF(AND(E344&lt;0.8,E346&lt;0.8),"Yes","No")))</f>
        <v>N/A</v>
      </c>
      <c r="F347" s="55" t="str">
        <f t="shared" ref="F347" si="2585">IF(F$319=0,"N/A",IF(F$319/($B$319+$C$319)&lt;0.02,"N/A",IF(AND(F344&lt;0.8,F346&lt;0.8),"Yes","No")))</f>
        <v>N/A</v>
      </c>
      <c r="G347" s="55" t="str">
        <f t="shared" ref="G347" si="2586">IF(G$319=0,"N/A",IF(G$319/($B$319+$C$319)&lt;0.02,"N/A",IF(AND(G344&lt;0.8,G346&lt;0.8),"Yes","No")))</f>
        <v>N/A</v>
      </c>
      <c r="H347" s="55" t="str">
        <f t="shared" ref="H347" si="2587">IF(H$319=0,"N/A",IF(H$319/($B$319+$C$319)&lt;0.02,"N/A",IF(AND(H344&lt;0.8,H346&lt;0.8),"Yes","No")))</f>
        <v>N/A</v>
      </c>
      <c r="I347" s="55" t="str">
        <f t="shared" ref="I347" si="2588">IF(I$319=0,"N/A",IF(I$319/($B$319+$C$319)&lt;0.02,"N/A",IF(AND(I344&lt;0.8,I346&lt;0.8),"Yes","No")))</f>
        <v>N/A</v>
      </c>
      <c r="J347" s="55" t="str">
        <f t="shared" ref="J347" si="2589">IF(J$319=0,"N/A",IF(J$319/($B$319+$C$319)&lt;0.02,"N/A",IF(AND(J344&lt;0.8,J346&lt;0.8),"Yes","No")))</f>
        <v>N/A</v>
      </c>
      <c r="K347" s="55" t="str">
        <f t="shared" ref="K347" si="2590">IF(K$319=0,"N/A",IF(K$319/($B$319+$C$319)&lt;0.02,"N/A",IF(AND(K344&lt;0.8,K346&lt;0.8),"Yes","No")))</f>
        <v>N/A</v>
      </c>
      <c r="L347" s="55" t="str">
        <f t="shared" ref="L347" si="2591">IF(L$319=0,"N/A",IF(L$319/($B$319+$C$319)&lt;0.02,"N/A",IF(AND(L344&lt;0.8,L346&lt;0.8),"Yes","No")))</f>
        <v>N/A</v>
      </c>
      <c r="M347" s="55" t="str">
        <f t="shared" ref="M347" si="2592">IF(M$319=0,"N/A",IF(M$319/($B$319+$C$319)&lt;0.02,"N/A",IF(AND(M344&lt;0.8,M346&lt;0.8),"Yes","No")))</f>
        <v>N/A</v>
      </c>
      <c r="N347" s="55" t="str">
        <f t="shared" ref="N347" si="2593">IF(N$319=0,"N/A",IF(N$319/($B$319+$C$319)&lt;0.02,"N/A",IF(AND(N344&lt;0.8,N346&lt;0.8),"Yes","No")))</f>
        <v>N/A</v>
      </c>
      <c r="O347" s="55" t="str">
        <f t="shared" ref="O347" si="2594">IF(O$319=0,"N/A",IF(O$319/($B$319+$C$319)&lt;0.02,"N/A",IF(AND(O344&lt;0.8,O346&lt;0.8),"Yes","No")))</f>
        <v>N/A</v>
      </c>
      <c r="P347" s="55" t="str">
        <f t="shared" ref="P347" si="2595">IF(P$319=0,"N/A",IF(P$319/($B$319+$C$319)&lt;0.02,"N/A",IF(AND(P344&lt;0.8,P346&lt;0.8),"Yes","No")))</f>
        <v>N/A</v>
      </c>
      <c r="Q347" s="55" t="str">
        <f t="shared" ref="Q347" si="2596">IF(Q$319=0,"N/A",IF(Q$319/($B$319+$C$319)&lt;0.02,"N/A",IF(AND(Q344&lt;0.8,Q346&lt;0.8),"Yes","No")))</f>
        <v>N/A</v>
      </c>
      <c r="R347" s="27"/>
    </row>
    <row r="348" spans="1:18" ht="15.75" x14ac:dyDescent="0.25">
      <c r="A348" s="69" t="s">
        <v>51</v>
      </c>
      <c r="B348" s="32">
        <f>D348+F348+H348+J348+L348+N348+P348</f>
        <v>0</v>
      </c>
      <c r="C348" s="32">
        <f>E348+G348+I348+K348+M348+O348+Q348</f>
        <v>0</v>
      </c>
      <c r="D348" s="15"/>
      <c r="E348" s="15"/>
      <c r="F348" s="15"/>
      <c r="G348" s="15"/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26" t="s">
        <v>10</v>
      </c>
    </row>
    <row r="349" spans="1:18" ht="15.75" hidden="1" x14ac:dyDescent="0.25">
      <c r="A349" s="37" t="s">
        <v>49</v>
      </c>
      <c r="B349" s="32">
        <f>B$319-B348</f>
        <v>0</v>
      </c>
      <c r="C349" s="32">
        <f t="shared" ref="C349" si="2597">C$319-C348</f>
        <v>0</v>
      </c>
      <c r="D349" s="32">
        <f t="shared" ref="D349" si="2598">D$319-D348</f>
        <v>0</v>
      </c>
      <c r="E349" s="32">
        <f t="shared" ref="E349" si="2599">E$319-E348</f>
        <v>0</v>
      </c>
      <c r="F349" s="32">
        <f t="shared" ref="F349" si="2600">F$319-F348</f>
        <v>0</v>
      </c>
      <c r="G349" s="32">
        <f t="shared" ref="G349" si="2601">G$319-G348</f>
        <v>0</v>
      </c>
      <c r="H349" s="32">
        <f t="shared" ref="H349" si="2602">H$319-H348</f>
        <v>0</v>
      </c>
      <c r="I349" s="32">
        <f t="shared" ref="I349" si="2603">I$319-I348</f>
        <v>0</v>
      </c>
      <c r="J349" s="32">
        <f t="shared" ref="J349" si="2604">J$319-J348</f>
        <v>0</v>
      </c>
      <c r="K349" s="32">
        <f t="shared" ref="K349" si="2605">K$319-K348</f>
        <v>0</v>
      </c>
      <c r="L349" s="32">
        <f t="shared" ref="L349" si="2606">L$319-L348</f>
        <v>0</v>
      </c>
      <c r="M349" s="32">
        <f t="shared" ref="M349" si="2607">M$319-M348</f>
        <v>0</v>
      </c>
      <c r="N349" s="32">
        <f t="shared" ref="N349" si="2608">N$319-N348</f>
        <v>0</v>
      </c>
      <c r="O349" s="32">
        <f t="shared" ref="O349" si="2609">O$319-O348</f>
        <v>0</v>
      </c>
      <c r="P349" s="32">
        <f t="shared" ref="P349" si="2610">P$319-P348</f>
        <v>0</v>
      </c>
      <c r="Q349" s="32">
        <f t="shared" ref="Q349" si="2611">Q$319-Q348</f>
        <v>0</v>
      </c>
      <c r="R349" s="27"/>
    </row>
    <row r="350" spans="1:18" ht="15.75" hidden="1" x14ac:dyDescent="0.25">
      <c r="A350" s="37" t="s">
        <v>50</v>
      </c>
      <c r="B350" s="32">
        <f>IF(B349&lt;&gt;0,B349/B$319,0)</f>
        <v>0</v>
      </c>
      <c r="C350" s="32">
        <f>IF(C349&lt;&gt;0,C349/C$319,0)</f>
        <v>0</v>
      </c>
      <c r="D350" s="53" t="e">
        <f>IF(D$319/($B$319+$C$319)&lt;0.02,"N/A",IF(D349&lt;&gt;0,D349/D$319,0))</f>
        <v>#DIV/0!</v>
      </c>
      <c r="E350" s="53" t="e">
        <f t="shared" ref="E350" si="2612">IF(E$319/($B$319+$C$319)&lt;0.02,"N/A",IF(E349&lt;&gt;0,E349/E$319,0))</f>
        <v>#DIV/0!</v>
      </c>
      <c r="F350" s="53" t="e">
        <f t="shared" ref="F350" si="2613">IF(F$319/($B$319+$C$319)&lt;0.02,"N/A",IF(F349&lt;&gt;0,F349/F$319,0))</f>
        <v>#DIV/0!</v>
      </c>
      <c r="G350" s="53" t="e">
        <f t="shared" ref="G350" si="2614">IF(G$319/($B$319+$C$319)&lt;0.02,"N/A",IF(G349&lt;&gt;0,G349/G$319,0))</f>
        <v>#DIV/0!</v>
      </c>
      <c r="H350" s="53" t="e">
        <f t="shared" ref="H350" si="2615">IF(H$319/($B$319+$C$319)&lt;0.02,"N/A",IF(H349&lt;&gt;0,H349/H$319,0))</f>
        <v>#DIV/0!</v>
      </c>
      <c r="I350" s="53" t="e">
        <f t="shared" ref="I350" si="2616">IF(I$319/($B$319+$C$319)&lt;0.02,"N/A",IF(I349&lt;&gt;0,I349/I$319,0))</f>
        <v>#DIV/0!</v>
      </c>
      <c r="J350" s="53" t="e">
        <f t="shared" ref="J350" si="2617">IF(J$319/($B$319+$C$319)&lt;0.02,"N/A",IF(J349&lt;&gt;0,J349/J$319,0))</f>
        <v>#DIV/0!</v>
      </c>
      <c r="K350" s="53" t="e">
        <f t="shared" ref="K350" si="2618">IF(K$319/($B$319+$C$319)&lt;0.02,"N/A",IF(K349&lt;&gt;0,K349/K$319,0))</f>
        <v>#DIV/0!</v>
      </c>
      <c r="L350" s="53" t="e">
        <f t="shared" ref="L350" si="2619">IF(L$319/($B$319+$C$319)&lt;0.02,"N/A",IF(L349&lt;&gt;0,L349/L$319,0))</f>
        <v>#DIV/0!</v>
      </c>
      <c r="M350" s="53" t="e">
        <f t="shared" ref="M350" si="2620">IF(M$319/($B$319+$C$319)&lt;0.02,"N/A",IF(M349&lt;&gt;0,M349/M$319,0))</f>
        <v>#DIV/0!</v>
      </c>
      <c r="N350" s="53" t="e">
        <f t="shared" ref="N350" si="2621">IF(N$319/($B$319+$C$319)&lt;0.02,"N/A",IF(N349&lt;&gt;0,N349/N$319,0))</f>
        <v>#DIV/0!</v>
      </c>
      <c r="O350" s="53" t="e">
        <f t="shared" ref="O350" si="2622">IF(O$319/($B$319+$C$319)&lt;0.02,"N/A",IF(O349&lt;&gt;0,O349/O$319,0))</f>
        <v>#DIV/0!</v>
      </c>
      <c r="P350" s="53" t="e">
        <f t="shared" ref="P350" si="2623">IF(P$319/($B$319+$C$319)&lt;0.02,"N/A",IF(P349&lt;&gt;0,P349/P$319,0))</f>
        <v>#DIV/0!</v>
      </c>
      <c r="Q350" s="53" t="e">
        <f t="shared" ref="Q350" si="2624">IF(Q$319/($B$319+$C$319)&lt;0.02,"N/A",IF(Q349&lt;&gt;0,Q349/Q$319,0))</f>
        <v>#DIV/0!</v>
      </c>
      <c r="R350" s="27"/>
    </row>
    <row r="351" spans="1:18" ht="15.75" hidden="1" x14ac:dyDescent="0.25">
      <c r="A351" s="37" t="s">
        <v>17</v>
      </c>
      <c r="B351" s="54" t="str">
        <f>IF(B$319=0,"N/A",IF(B350=0,"N/A",B350/MAX($B350:$C350)))</f>
        <v>N/A</v>
      </c>
      <c r="C351" s="54" t="str">
        <f>IF(C$319=0,"N/A",IF(C350=0,"N/A",C350/MAX($B350:$C350)))</f>
        <v>N/A</v>
      </c>
      <c r="D351" s="53" t="str">
        <f>IF(($B349+$C349)=0,"N/A",IF(D$319=0,"N/A",IF(D$319/($B$319+$C$319)&lt;0.02,"N/A",D350/MAX($D350:$Q350))))</f>
        <v>N/A</v>
      </c>
      <c r="E351" s="53" t="str">
        <f t="shared" ref="E351" si="2625">IF(($B349+$C349)=0,"N/A",IF(E$319=0,"N/A",IF(E$319/($B$319+$C$319)&lt;0.02,"N/A",E350/MAX($D350:$Q350))))</f>
        <v>N/A</v>
      </c>
      <c r="F351" s="53" t="str">
        <f t="shared" ref="F351" si="2626">IF(($B349+$C349)=0,"N/A",IF(F$319=0,"N/A",IF(F$319/($B$319+$C$319)&lt;0.02,"N/A",F350/MAX($D350:$Q350))))</f>
        <v>N/A</v>
      </c>
      <c r="G351" s="53" t="str">
        <f t="shared" ref="G351" si="2627">IF(($B349+$C349)=0,"N/A",IF(G$319=0,"N/A",IF(G$319/($B$319+$C$319)&lt;0.02,"N/A",G350/MAX($D350:$Q350))))</f>
        <v>N/A</v>
      </c>
      <c r="H351" s="53" t="str">
        <f t="shared" ref="H351" si="2628">IF(($B349+$C349)=0,"N/A",IF(H$319=0,"N/A",IF(H$319/($B$319+$C$319)&lt;0.02,"N/A",H350/MAX($D350:$Q350))))</f>
        <v>N/A</v>
      </c>
      <c r="I351" s="53" t="str">
        <f t="shared" ref="I351" si="2629">IF(($B349+$C349)=0,"N/A",IF(I$319=0,"N/A",IF(I$319/($B$319+$C$319)&lt;0.02,"N/A",I350/MAX($D350:$Q350))))</f>
        <v>N/A</v>
      </c>
      <c r="J351" s="53" t="str">
        <f t="shared" ref="J351" si="2630">IF(($B349+$C349)=0,"N/A",IF(J$319=0,"N/A",IF(J$319/($B$319+$C$319)&lt;0.02,"N/A",J350/MAX($D350:$Q350))))</f>
        <v>N/A</v>
      </c>
      <c r="K351" s="53" t="str">
        <f t="shared" ref="K351" si="2631">IF(($B349+$C349)=0,"N/A",IF(K$319=0,"N/A",IF(K$319/($B$319+$C$319)&lt;0.02,"N/A",K350/MAX($D350:$Q350))))</f>
        <v>N/A</v>
      </c>
      <c r="L351" s="53" t="str">
        <f t="shared" ref="L351" si="2632">IF(($B349+$C349)=0,"N/A",IF(L$319=0,"N/A",IF(L$319/($B$319+$C$319)&lt;0.02,"N/A",L350/MAX($D350:$Q350))))</f>
        <v>N/A</v>
      </c>
      <c r="M351" s="53" t="str">
        <f t="shared" ref="M351" si="2633">IF(($B349+$C349)=0,"N/A",IF(M$319=0,"N/A",IF(M$319/($B$319+$C$319)&lt;0.02,"N/A",M350/MAX($D350:$Q350))))</f>
        <v>N/A</v>
      </c>
      <c r="N351" s="53" t="str">
        <f t="shared" ref="N351" si="2634">IF(($B349+$C349)=0,"N/A",IF(N$319=0,"N/A",IF(N$319/($B$319+$C$319)&lt;0.02,"N/A",N350/MAX($D350:$Q350))))</f>
        <v>N/A</v>
      </c>
      <c r="O351" s="53" t="str">
        <f t="shared" ref="O351" si="2635">IF(($B349+$C349)=0,"N/A",IF(O$319=0,"N/A",IF(O$319/($B$319+$C$319)&lt;0.02,"N/A",O350/MAX($D350:$Q350))))</f>
        <v>N/A</v>
      </c>
      <c r="P351" s="53" t="str">
        <f t="shared" ref="P351" si="2636">IF(($B349+$C349)=0,"N/A",IF(P$319=0,"N/A",IF(P$319/($B$319+$C$319)&lt;0.02,"N/A",P350/MAX($D350:$Q350))))</f>
        <v>N/A</v>
      </c>
      <c r="Q351" s="53" t="str">
        <f t="shared" ref="Q351" si="2637">IF(($B349+$C349)=0,"N/A",IF(Q$319=0,"N/A",IF(Q$319/($B$319+$C$319)&lt;0.02,"N/A",Q350/MAX($D350:$Q350))))</f>
        <v>N/A</v>
      </c>
      <c r="R351" s="27"/>
    </row>
    <row r="352" spans="1:18" ht="15.75" x14ac:dyDescent="0.25">
      <c r="A352" s="49" t="s">
        <v>52</v>
      </c>
      <c r="B352" s="53" t="str">
        <f>IF(B$319=0,"N/A",IF(B347&lt;&gt;0,B348/B$319,0))</f>
        <v>N/A</v>
      </c>
      <c r="C352" s="53" t="str">
        <f>IF(C$319=0,"N/A",IF(C347&lt;&gt;0,C348/C$319,0))</f>
        <v>N/A</v>
      </c>
      <c r="D352" s="53" t="str">
        <f>IF(D$319=0,"N/A",IF(D$319/($B$319+$C$319)&lt;0.02,"N/A",IF(D348&lt;&gt;0,D348/D$319,0)))</f>
        <v>N/A</v>
      </c>
      <c r="E352" s="53" t="str">
        <f t="shared" ref="E352:Q352" si="2638">IF(E$319=0,"N/A",IF(E$319/($B$319+$C$319)&lt;0.02,"N/A",IF(E348&lt;&gt;0,E348/E$319,0)))</f>
        <v>N/A</v>
      </c>
      <c r="F352" s="53" t="str">
        <f t="shared" si="2638"/>
        <v>N/A</v>
      </c>
      <c r="G352" s="53" t="str">
        <f t="shared" si="2638"/>
        <v>N/A</v>
      </c>
      <c r="H352" s="53" t="str">
        <f t="shared" si="2638"/>
        <v>N/A</v>
      </c>
      <c r="I352" s="53" t="str">
        <f t="shared" si="2638"/>
        <v>N/A</v>
      </c>
      <c r="J352" s="53" t="str">
        <f t="shared" si="2638"/>
        <v>N/A</v>
      </c>
      <c r="K352" s="53" t="str">
        <f t="shared" si="2638"/>
        <v>N/A</v>
      </c>
      <c r="L352" s="53" t="str">
        <f t="shared" si="2638"/>
        <v>N/A</v>
      </c>
      <c r="M352" s="53" t="str">
        <f t="shared" si="2638"/>
        <v>N/A</v>
      </c>
      <c r="N352" s="53" t="str">
        <f t="shared" si="2638"/>
        <v>N/A</v>
      </c>
      <c r="O352" s="53" t="str">
        <f t="shared" si="2638"/>
        <v>N/A</v>
      </c>
      <c r="P352" s="53" t="str">
        <f t="shared" si="2638"/>
        <v>N/A</v>
      </c>
      <c r="Q352" s="53" t="str">
        <f t="shared" si="2638"/>
        <v>N/A</v>
      </c>
      <c r="R352" s="27"/>
    </row>
    <row r="353" spans="1:18" ht="15.75" x14ac:dyDescent="0.25">
      <c r="A353" s="49" t="s">
        <v>43</v>
      </c>
      <c r="B353" s="54" t="str">
        <f>IF(B$319=0,"N/A",IF(B348=0,1,MIN($B352:$C352)/B352))</f>
        <v>N/A</v>
      </c>
      <c r="C353" s="54" t="str">
        <f>IF(C$319=0,"N/A",IF(C348=0,1,MIN($B352:$C352)/C352))</f>
        <v>N/A</v>
      </c>
      <c r="D353" s="53" t="str">
        <f>IF(($B$319+$C$319)=0,"N/A",IF(D$319=0,"N/A",IF(D$319/($B$319+$C$319)&lt;0.02,"N/A",IF(D348=0,1, MIN($D352:$Q352)/D352))))</f>
        <v>N/A</v>
      </c>
      <c r="E353" s="53" t="str">
        <f t="shared" ref="E353" si="2639">IF(($B$319+$C$319)=0,"N/A",IF(E$319=0,"N/A",IF(E$319/($B$319+$C$319)&lt;0.02,"N/A",IF(E348=0,1, MIN($D352:$Q352)/E352))))</f>
        <v>N/A</v>
      </c>
      <c r="F353" s="53" t="str">
        <f t="shared" ref="F353" si="2640">IF(($B$319+$C$319)=0,"N/A",IF(F$319=0,"N/A",IF(F$319/($B$319+$C$319)&lt;0.02,"N/A",IF(F348=0,1, MIN($D352:$Q352)/F352))))</f>
        <v>N/A</v>
      </c>
      <c r="G353" s="53" t="str">
        <f t="shared" ref="G353" si="2641">IF(($B$319+$C$319)=0,"N/A",IF(G$319=0,"N/A",IF(G$319/($B$319+$C$319)&lt;0.02,"N/A",IF(G348=0,1, MIN($D352:$Q352)/G352))))</f>
        <v>N/A</v>
      </c>
      <c r="H353" s="53" t="str">
        <f t="shared" ref="H353" si="2642">IF(($B$319+$C$319)=0,"N/A",IF(H$319=0,"N/A",IF(H$319/($B$319+$C$319)&lt;0.02,"N/A",IF(H348=0,1, MIN($D352:$Q352)/H352))))</f>
        <v>N/A</v>
      </c>
      <c r="I353" s="53" t="str">
        <f t="shared" ref="I353" si="2643">IF(($B$319+$C$319)=0,"N/A",IF(I$319=0,"N/A",IF(I$319/($B$319+$C$319)&lt;0.02,"N/A",IF(I348=0,1, MIN($D352:$Q352)/I352))))</f>
        <v>N/A</v>
      </c>
      <c r="J353" s="53" t="str">
        <f t="shared" ref="J353" si="2644">IF(($B$319+$C$319)=0,"N/A",IF(J$319=0,"N/A",IF(J$319/($B$319+$C$319)&lt;0.02,"N/A",IF(J348=0,1, MIN($D352:$Q352)/J352))))</f>
        <v>N/A</v>
      </c>
      <c r="K353" s="53" t="str">
        <f t="shared" ref="K353" si="2645">IF(($B$319+$C$319)=0,"N/A",IF(K$319=0,"N/A",IF(K$319/($B$319+$C$319)&lt;0.02,"N/A",IF(K348=0,1, MIN($D352:$Q352)/K352))))</f>
        <v>N/A</v>
      </c>
      <c r="L353" s="53" t="str">
        <f t="shared" ref="L353" si="2646">IF(($B$319+$C$319)=0,"N/A",IF(L$319=0,"N/A",IF(L$319/($B$319+$C$319)&lt;0.02,"N/A",IF(L348=0,1, MIN($D352:$Q352)/L352))))</f>
        <v>N/A</v>
      </c>
      <c r="M353" s="53" t="str">
        <f t="shared" ref="M353" si="2647">IF(($B$319+$C$319)=0,"N/A",IF(M$319=0,"N/A",IF(M$319/($B$319+$C$319)&lt;0.02,"N/A",IF(M348=0,1, MIN($D352:$Q352)/M352))))</f>
        <v>N/A</v>
      </c>
      <c r="N353" s="53" t="str">
        <f t="shared" ref="N353" si="2648">IF(($B$319+$C$319)=0,"N/A",IF(N$319=0,"N/A",IF(N$319/($B$319+$C$319)&lt;0.02,"N/A",IF(N348=0,1, MIN($D352:$Q352)/N352))))</f>
        <v>N/A</v>
      </c>
      <c r="O353" s="53" t="str">
        <f t="shared" ref="O353" si="2649">IF(($B$319+$C$319)=0,"N/A",IF(O$319=0,"N/A",IF(O$319/($B$319+$C$319)&lt;0.02,"N/A",IF(O348=0,1, MIN($D352:$Q352)/O352))))</f>
        <v>N/A</v>
      </c>
      <c r="P353" s="53" t="str">
        <f t="shared" ref="P353" si="2650">IF(($B$319+$C$319)=0,"N/A",IF(P$319=0,"N/A",IF(P$319/($B$319+$C$319)&lt;0.02,"N/A",IF(P348=0,1, MIN($D352:$Q352)/P352))))</f>
        <v>N/A</v>
      </c>
      <c r="Q353" s="53" t="str">
        <f t="shared" ref="Q353" si="2651">IF(($B$319+$C$319)=0,"N/A",IF(Q$319=0,"N/A",IF(Q$319/($B$319+$C$319)&lt;0.02,"N/A",IF(Q348=0,1, MIN($D352:$Q352)/Q352))))</f>
        <v>N/A</v>
      </c>
      <c r="R353" s="27"/>
    </row>
    <row r="354" spans="1:18" ht="15.75" x14ac:dyDescent="0.25">
      <c r="A354" s="49" t="s">
        <v>18</v>
      </c>
      <c r="B354" s="55" t="str">
        <f>IF(B$319=0,"N/A",IF(AND(B351&lt;0.8,B353&lt;0.8),"Yes","No"))</f>
        <v>N/A</v>
      </c>
      <c r="C354" s="55" t="str">
        <f>IF(C$319=0,"N/A",IF(AND(C351&lt;0.8,C353&lt;0.8),"Yes","No"))</f>
        <v>N/A</v>
      </c>
      <c r="D354" s="55" t="str">
        <f>IF(D$319=0,"N/A",IF(D$319/($B$319+$C$319)&lt;0.02,"N/A",IF(AND(D351&lt;0.8,D353&lt;0.8),"Yes","No")))</f>
        <v>N/A</v>
      </c>
      <c r="E354" s="55" t="str">
        <f t="shared" ref="E354" si="2652">IF(E$319=0,"N/A",IF(E$319/($B$319+$C$319)&lt;0.02,"N/A",IF(AND(E351&lt;0.8,E353&lt;0.8),"Yes","No")))</f>
        <v>N/A</v>
      </c>
      <c r="F354" s="55" t="str">
        <f t="shared" ref="F354" si="2653">IF(F$319=0,"N/A",IF(F$319/($B$319+$C$319)&lt;0.02,"N/A",IF(AND(F351&lt;0.8,F353&lt;0.8),"Yes","No")))</f>
        <v>N/A</v>
      </c>
      <c r="G354" s="55" t="str">
        <f t="shared" ref="G354" si="2654">IF(G$319=0,"N/A",IF(G$319/($B$319+$C$319)&lt;0.02,"N/A",IF(AND(G351&lt;0.8,G353&lt;0.8),"Yes","No")))</f>
        <v>N/A</v>
      </c>
      <c r="H354" s="55" t="str">
        <f t="shared" ref="H354" si="2655">IF(H$319=0,"N/A",IF(H$319/($B$319+$C$319)&lt;0.02,"N/A",IF(AND(H351&lt;0.8,H353&lt;0.8),"Yes","No")))</f>
        <v>N/A</v>
      </c>
      <c r="I354" s="55" t="str">
        <f t="shared" ref="I354" si="2656">IF(I$319=0,"N/A",IF(I$319/($B$319+$C$319)&lt;0.02,"N/A",IF(AND(I351&lt;0.8,I353&lt;0.8),"Yes","No")))</f>
        <v>N/A</v>
      </c>
      <c r="J354" s="55" t="str">
        <f t="shared" ref="J354" si="2657">IF(J$319=0,"N/A",IF(J$319/($B$319+$C$319)&lt;0.02,"N/A",IF(AND(J351&lt;0.8,J353&lt;0.8),"Yes","No")))</f>
        <v>N/A</v>
      </c>
      <c r="K354" s="55" t="str">
        <f t="shared" ref="K354" si="2658">IF(K$319=0,"N/A",IF(K$319/($B$319+$C$319)&lt;0.02,"N/A",IF(AND(K351&lt;0.8,K353&lt;0.8),"Yes","No")))</f>
        <v>N/A</v>
      </c>
      <c r="L354" s="55" t="str">
        <f t="shared" ref="L354" si="2659">IF(L$319=0,"N/A",IF(L$319/($B$319+$C$319)&lt;0.02,"N/A",IF(AND(L351&lt;0.8,L353&lt;0.8),"Yes","No")))</f>
        <v>N/A</v>
      </c>
      <c r="M354" s="55" t="str">
        <f t="shared" ref="M354" si="2660">IF(M$319=0,"N/A",IF(M$319/($B$319+$C$319)&lt;0.02,"N/A",IF(AND(M351&lt;0.8,M353&lt;0.8),"Yes","No")))</f>
        <v>N/A</v>
      </c>
      <c r="N354" s="55" t="str">
        <f t="shared" ref="N354" si="2661">IF(N$319=0,"N/A",IF(N$319/($B$319+$C$319)&lt;0.02,"N/A",IF(AND(N351&lt;0.8,N353&lt;0.8),"Yes","No")))</f>
        <v>N/A</v>
      </c>
      <c r="O354" s="55" t="str">
        <f t="shared" ref="O354" si="2662">IF(O$319=0,"N/A",IF(O$319/($B$319+$C$319)&lt;0.02,"N/A",IF(AND(O351&lt;0.8,O353&lt;0.8),"Yes","No")))</f>
        <v>N/A</v>
      </c>
      <c r="P354" s="55" t="str">
        <f t="shared" ref="P354" si="2663">IF(P$319=0,"N/A",IF(P$319/($B$319+$C$319)&lt;0.02,"N/A",IF(AND(P351&lt;0.8,P353&lt;0.8),"Yes","No")))</f>
        <v>N/A</v>
      </c>
      <c r="Q354" s="55" t="str">
        <f t="shared" ref="Q354" si="2664">IF(Q$319=0,"N/A",IF(Q$319/($B$319+$C$319)&lt;0.02,"N/A",IF(AND(Q351&lt;0.8,Q353&lt;0.8),"Yes","No")))</f>
        <v>N/A</v>
      </c>
      <c r="R354" s="27"/>
    </row>
    <row r="355" spans="1:18" ht="15.75" x14ac:dyDescent="0.25">
      <c r="A355" s="69" t="s">
        <v>51</v>
      </c>
      <c r="B355" s="32">
        <f>D355+F355+H355+J355+L355+N355+P355</f>
        <v>0</v>
      </c>
      <c r="C355" s="32">
        <f>E355+G355+I355+K355+M355+O355+Q355</f>
        <v>0</v>
      </c>
      <c r="D355" s="15"/>
      <c r="E355" s="15"/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26" t="s">
        <v>10</v>
      </c>
    </row>
    <row r="356" spans="1:18" ht="15.75" hidden="1" x14ac:dyDescent="0.25">
      <c r="A356" s="37" t="s">
        <v>49</v>
      </c>
      <c r="B356" s="32">
        <f>B$319-B355</f>
        <v>0</v>
      </c>
      <c r="C356" s="32">
        <f t="shared" ref="C356" si="2665">C$319-C355</f>
        <v>0</v>
      </c>
      <c r="D356" s="32">
        <f t="shared" ref="D356" si="2666">D$319-D355</f>
        <v>0</v>
      </c>
      <c r="E356" s="32">
        <f t="shared" ref="E356" si="2667">E$319-E355</f>
        <v>0</v>
      </c>
      <c r="F356" s="32">
        <f t="shared" ref="F356" si="2668">F$319-F355</f>
        <v>0</v>
      </c>
      <c r="G356" s="32">
        <f t="shared" ref="G356" si="2669">G$319-G355</f>
        <v>0</v>
      </c>
      <c r="H356" s="32">
        <f t="shared" ref="H356" si="2670">H$319-H355</f>
        <v>0</v>
      </c>
      <c r="I356" s="32">
        <f t="shared" ref="I356" si="2671">I$319-I355</f>
        <v>0</v>
      </c>
      <c r="J356" s="32">
        <f t="shared" ref="J356" si="2672">J$319-J355</f>
        <v>0</v>
      </c>
      <c r="K356" s="32">
        <f t="shared" ref="K356" si="2673">K$319-K355</f>
        <v>0</v>
      </c>
      <c r="L356" s="32">
        <f t="shared" ref="L356" si="2674">L$319-L355</f>
        <v>0</v>
      </c>
      <c r="M356" s="32">
        <f t="shared" ref="M356" si="2675">M$319-M355</f>
        <v>0</v>
      </c>
      <c r="N356" s="32">
        <f t="shared" ref="N356" si="2676">N$319-N355</f>
        <v>0</v>
      </c>
      <c r="O356" s="32">
        <f t="shared" ref="O356" si="2677">O$319-O355</f>
        <v>0</v>
      </c>
      <c r="P356" s="32">
        <f t="shared" ref="P356" si="2678">P$319-P355</f>
        <v>0</v>
      </c>
      <c r="Q356" s="32">
        <f t="shared" ref="Q356" si="2679">Q$319-Q355</f>
        <v>0</v>
      </c>
      <c r="R356" s="27"/>
    </row>
    <row r="357" spans="1:18" ht="15.75" hidden="1" x14ac:dyDescent="0.25">
      <c r="A357" s="37" t="s">
        <v>50</v>
      </c>
      <c r="B357" s="32">
        <f>IF(B356&lt;&gt;0,B356/B$319,0)</f>
        <v>0</v>
      </c>
      <c r="C357" s="32">
        <f>IF(C356&lt;&gt;0,C356/C$319,0)</f>
        <v>0</v>
      </c>
      <c r="D357" s="53" t="e">
        <f>IF(D$319/($B$319+$C$319)&lt;0.02,"N/A",IF(D356&lt;&gt;0,D356/D$319,0))</f>
        <v>#DIV/0!</v>
      </c>
      <c r="E357" s="53" t="e">
        <f t="shared" ref="E357" si="2680">IF(E$319/($B$319+$C$319)&lt;0.02,"N/A",IF(E356&lt;&gt;0,E356/E$319,0))</f>
        <v>#DIV/0!</v>
      </c>
      <c r="F357" s="53" t="e">
        <f t="shared" ref="F357" si="2681">IF(F$319/($B$319+$C$319)&lt;0.02,"N/A",IF(F356&lt;&gt;0,F356/F$319,0))</f>
        <v>#DIV/0!</v>
      </c>
      <c r="G357" s="53" t="e">
        <f t="shared" ref="G357" si="2682">IF(G$319/($B$319+$C$319)&lt;0.02,"N/A",IF(G356&lt;&gt;0,G356/G$319,0))</f>
        <v>#DIV/0!</v>
      </c>
      <c r="H357" s="53" t="e">
        <f t="shared" ref="H357" si="2683">IF(H$319/($B$319+$C$319)&lt;0.02,"N/A",IF(H356&lt;&gt;0,H356/H$319,0))</f>
        <v>#DIV/0!</v>
      </c>
      <c r="I357" s="53" t="e">
        <f t="shared" ref="I357" si="2684">IF(I$319/($B$319+$C$319)&lt;0.02,"N/A",IF(I356&lt;&gt;0,I356/I$319,0))</f>
        <v>#DIV/0!</v>
      </c>
      <c r="J357" s="53" t="e">
        <f t="shared" ref="J357" si="2685">IF(J$319/($B$319+$C$319)&lt;0.02,"N/A",IF(J356&lt;&gt;0,J356/J$319,0))</f>
        <v>#DIV/0!</v>
      </c>
      <c r="K357" s="53" t="e">
        <f t="shared" ref="K357" si="2686">IF(K$319/($B$319+$C$319)&lt;0.02,"N/A",IF(K356&lt;&gt;0,K356/K$319,0))</f>
        <v>#DIV/0!</v>
      </c>
      <c r="L357" s="53" t="e">
        <f t="shared" ref="L357" si="2687">IF(L$319/($B$319+$C$319)&lt;0.02,"N/A",IF(L356&lt;&gt;0,L356/L$319,0))</f>
        <v>#DIV/0!</v>
      </c>
      <c r="M357" s="53" t="e">
        <f t="shared" ref="M357" si="2688">IF(M$319/($B$319+$C$319)&lt;0.02,"N/A",IF(M356&lt;&gt;0,M356/M$319,0))</f>
        <v>#DIV/0!</v>
      </c>
      <c r="N357" s="53" t="e">
        <f t="shared" ref="N357" si="2689">IF(N$319/($B$319+$C$319)&lt;0.02,"N/A",IF(N356&lt;&gt;0,N356/N$319,0))</f>
        <v>#DIV/0!</v>
      </c>
      <c r="O357" s="53" t="e">
        <f t="shared" ref="O357" si="2690">IF(O$319/($B$319+$C$319)&lt;0.02,"N/A",IF(O356&lt;&gt;0,O356/O$319,0))</f>
        <v>#DIV/0!</v>
      </c>
      <c r="P357" s="53" t="e">
        <f t="shared" ref="P357" si="2691">IF(P$319/($B$319+$C$319)&lt;0.02,"N/A",IF(P356&lt;&gt;0,P356/P$319,0))</f>
        <v>#DIV/0!</v>
      </c>
      <c r="Q357" s="53" t="e">
        <f t="shared" ref="Q357" si="2692">IF(Q$319/($B$319+$C$319)&lt;0.02,"N/A",IF(Q356&lt;&gt;0,Q356/Q$319,0))</f>
        <v>#DIV/0!</v>
      </c>
      <c r="R357" s="27"/>
    </row>
    <row r="358" spans="1:18" ht="15.75" hidden="1" x14ac:dyDescent="0.25">
      <c r="A358" s="37" t="s">
        <v>17</v>
      </c>
      <c r="B358" s="54" t="str">
        <f>IF(B$319=0,"N/A",IF(B357=0,"N/A",B357/MAX($B357:$C357)))</f>
        <v>N/A</v>
      </c>
      <c r="C358" s="54" t="str">
        <f>IF(C$319=0,"N/A",IF(C357=0,"N/A",C357/MAX($B357:$C357)))</f>
        <v>N/A</v>
      </c>
      <c r="D358" s="53" t="str">
        <f>IF(($B356+$C356)=0,"N/A",IF(D$319=0,"N/A",IF(D$319/($B$319+$C$319)&lt;0.02,"N/A",D357/MAX($D357:$Q357))))</f>
        <v>N/A</v>
      </c>
      <c r="E358" s="53" t="str">
        <f t="shared" ref="E358" si="2693">IF(($B356+$C356)=0,"N/A",IF(E$319=0,"N/A",IF(E$319/($B$319+$C$319)&lt;0.02,"N/A",E357/MAX($D357:$Q357))))</f>
        <v>N/A</v>
      </c>
      <c r="F358" s="53" t="str">
        <f t="shared" ref="F358" si="2694">IF(($B356+$C356)=0,"N/A",IF(F$319=0,"N/A",IF(F$319/($B$319+$C$319)&lt;0.02,"N/A",F357/MAX($D357:$Q357))))</f>
        <v>N/A</v>
      </c>
      <c r="G358" s="53" t="str">
        <f t="shared" ref="G358" si="2695">IF(($B356+$C356)=0,"N/A",IF(G$319=0,"N/A",IF(G$319/($B$319+$C$319)&lt;0.02,"N/A",G357/MAX($D357:$Q357))))</f>
        <v>N/A</v>
      </c>
      <c r="H358" s="53" t="str">
        <f t="shared" ref="H358" si="2696">IF(($B356+$C356)=0,"N/A",IF(H$319=0,"N/A",IF(H$319/($B$319+$C$319)&lt;0.02,"N/A",H357/MAX($D357:$Q357))))</f>
        <v>N/A</v>
      </c>
      <c r="I358" s="53" t="str">
        <f t="shared" ref="I358" si="2697">IF(($B356+$C356)=0,"N/A",IF(I$319=0,"N/A",IF(I$319/($B$319+$C$319)&lt;0.02,"N/A",I357/MAX($D357:$Q357))))</f>
        <v>N/A</v>
      </c>
      <c r="J358" s="53" t="str">
        <f t="shared" ref="J358" si="2698">IF(($B356+$C356)=0,"N/A",IF(J$319=0,"N/A",IF(J$319/($B$319+$C$319)&lt;0.02,"N/A",J357/MAX($D357:$Q357))))</f>
        <v>N/A</v>
      </c>
      <c r="K358" s="53" t="str">
        <f t="shared" ref="K358" si="2699">IF(($B356+$C356)=0,"N/A",IF(K$319=0,"N/A",IF(K$319/($B$319+$C$319)&lt;0.02,"N/A",K357/MAX($D357:$Q357))))</f>
        <v>N/A</v>
      </c>
      <c r="L358" s="53" t="str">
        <f t="shared" ref="L358" si="2700">IF(($B356+$C356)=0,"N/A",IF(L$319=0,"N/A",IF(L$319/($B$319+$C$319)&lt;0.02,"N/A",L357/MAX($D357:$Q357))))</f>
        <v>N/A</v>
      </c>
      <c r="M358" s="53" t="str">
        <f t="shared" ref="M358" si="2701">IF(($B356+$C356)=0,"N/A",IF(M$319=0,"N/A",IF(M$319/($B$319+$C$319)&lt;0.02,"N/A",M357/MAX($D357:$Q357))))</f>
        <v>N/A</v>
      </c>
      <c r="N358" s="53" t="str">
        <f t="shared" ref="N358" si="2702">IF(($B356+$C356)=0,"N/A",IF(N$319=0,"N/A",IF(N$319/($B$319+$C$319)&lt;0.02,"N/A",N357/MAX($D357:$Q357))))</f>
        <v>N/A</v>
      </c>
      <c r="O358" s="53" t="str">
        <f t="shared" ref="O358" si="2703">IF(($B356+$C356)=0,"N/A",IF(O$319=0,"N/A",IF(O$319/($B$319+$C$319)&lt;0.02,"N/A",O357/MAX($D357:$Q357))))</f>
        <v>N/A</v>
      </c>
      <c r="P358" s="53" t="str">
        <f t="shared" ref="P358" si="2704">IF(($B356+$C356)=0,"N/A",IF(P$319=0,"N/A",IF(P$319/($B$319+$C$319)&lt;0.02,"N/A",P357/MAX($D357:$Q357))))</f>
        <v>N/A</v>
      </c>
      <c r="Q358" s="53" t="str">
        <f t="shared" ref="Q358" si="2705">IF(($B356+$C356)=0,"N/A",IF(Q$319=0,"N/A",IF(Q$319/($B$319+$C$319)&lt;0.02,"N/A",Q357/MAX($D357:$Q357))))</f>
        <v>N/A</v>
      </c>
      <c r="R358" s="27"/>
    </row>
    <row r="359" spans="1:18" ht="15.75" x14ac:dyDescent="0.25">
      <c r="A359" s="49" t="s">
        <v>52</v>
      </c>
      <c r="B359" s="53" t="str">
        <f>IF(B$319=0,"N/A",IF(B354&lt;&gt;0,B355/B$319,0))</f>
        <v>N/A</v>
      </c>
      <c r="C359" s="53" t="str">
        <f>IF(C$319=0,"N/A",IF(C354&lt;&gt;0,C355/C$319,0))</f>
        <v>N/A</v>
      </c>
      <c r="D359" s="53" t="str">
        <f>IF(D$319=0,"N/A",IF(D$319/($B$319+$C$319)&lt;0.02,"N/A",IF(D355&lt;&gt;0,D355/D$319,0)))</f>
        <v>N/A</v>
      </c>
      <c r="E359" s="53" t="str">
        <f t="shared" ref="E359:Q359" si="2706">IF(E$319=0,"N/A",IF(E$319/($B$319+$C$319)&lt;0.02,"N/A",IF(E355&lt;&gt;0,E355/E$319,0)))</f>
        <v>N/A</v>
      </c>
      <c r="F359" s="53" t="str">
        <f t="shared" si="2706"/>
        <v>N/A</v>
      </c>
      <c r="G359" s="53" t="str">
        <f t="shared" si="2706"/>
        <v>N/A</v>
      </c>
      <c r="H359" s="53" t="str">
        <f t="shared" si="2706"/>
        <v>N/A</v>
      </c>
      <c r="I359" s="53" t="str">
        <f t="shared" si="2706"/>
        <v>N/A</v>
      </c>
      <c r="J359" s="53" t="str">
        <f t="shared" si="2706"/>
        <v>N/A</v>
      </c>
      <c r="K359" s="53" t="str">
        <f t="shared" si="2706"/>
        <v>N/A</v>
      </c>
      <c r="L359" s="53" t="str">
        <f t="shared" si="2706"/>
        <v>N/A</v>
      </c>
      <c r="M359" s="53" t="str">
        <f t="shared" si="2706"/>
        <v>N/A</v>
      </c>
      <c r="N359" s="53" t="str">
        <f t="shared" si="2706"/>
        <v>N/A</v>
      </c>
      <c r="O359" s="53" t="str">
        <f t="shared" si="2706"/>
        <v>N/A</v>
      </c>
      <c r="P359" s="53" t="str">
        <f t="shared" si="2706"/>
        <v>N/A</v>
      </c>
      <c r="Q359" s="53" t="str">
        <f t="shared" si="2706"/>
        <v>N/A</v>
      </c>
      <c r="R359" s="27"/>
    </row>
    <row r="360" spans="1:18" ht="15.75" x14ac:dyDescent="0.25">
      <c r="A360" s="49" t="s">
        <v>43</v>
      </c>
      <c r="B360" s="54" t="str">
        <f>IF(B$319=0,"N/A",IF(B355=0,1,MIN($B359:$C359)/B359))</f>
        <v>N/A</v>
      </c>
      <c r="C360" s="54" t="str">
        <f>IF(C$319=0,"N/A",IF(C355=0,1,MIN($B359:$C359)/C359))</f>
        <v>N/A</v>
      </c>
      <c r="D360" s="53" t="str">
        <f>IF(($B$319+$C$319)=0,"N/A",IF(D$319=0,"N/A",IF(D$319/($B$319+$C$319)&lt;0.02,"N/A",IF(D355=0,1, MIN($D359:$Q359)/D359))))</f>
        <v>N/A</v>
      </c>
      <c r="E360" s="53" t="str">
        <f t="shared" ref="E360" si="2707">IF(($B$319+$C$319)=0,"N/A",IF(E$319=0,"N/A",IF(E$319/($B$319+$C$319)&lt;0.02,"N/A",IF(E355=0,1, MIN($D359:$Q359)/E359))))</f>
        <v>N/A</v>
      </c>
      <c r="F360" s="53" t="str">
        <f t="shared" ref="F360" si="2708">IF(($B$319+$C$319)=0,"N/A",IF(F$319=0,"N/A",IF(F$319/($B$319+$C$319)&lt;0.02,"N/A",IF(F355=0,1, MIN($D359:$Q359)/F359))))</f>
        <v>N/A</v>
      </c>
      <c r="G360" s="53" t="str">
        <f t="shared" ref="G360" si="2709">IF(($B$319+$C$319)=0,"N/A",IF(G$319=0,"N/A",IF(G$319/($B$319+$C$319)&lt;0.02,"N/A",IF(G355=0,1, MIN($D359:$Q359)/G359))))</f>
        <v>N/A</v>
      </c>
      <c r="H360" s="53" t="str">
        <f t="shared" ref="H360" si="2710">IF(($B$319+$C$319)=0,"N/A",IF(H$319=0,"N/A",IF(H$319/($B$319+$C$319)&lt;0.02,"N/A",IF(H355=0,1, MIN($D359:$Q359)/H359))))</f>
        <v>N/A</v>
      </c>
      <c r="I360" s="53" t="str">
        <f t="shared" ref="I360" si="2711">IF(($B$319+$C$319)=0,"N/A",IF(I$319=0,"N/A",IF(I$319/($B$319+$C$319)&lt;0.02,"N/A",IF(I355=0,1, MIN($D359:$Q359)/I359))))</f>
        <v>N/A</v>
      </c>
      <c r="J360" s="53" t="str">
        <f t="shared" ref="J360" si="2712">IF(($B$319+$C$319)=0,"N/A",IF(J$319=0,"N/A",IF(J$319/($B$319+$C$319)&lt;0.02,"N/A",IF(J355=0,1, MIN($D359:$Q359)/J359))))</f>
        <v>N/A</v>
      </c>
      <c r="K360" s="53" t="str">
        <f t="shared" ref="K360" si="2713">IF(($B$319+$C$319)=0,"N/A",IF(K$319=0,"N/A",IF(K$319/($B$319+$C$319)&lt;0.02,"N/A",IF(K355=0,1, MIN($D359:$Q359)/K359))))</f>
        <v>N/A</v>
      </c>
      <c r="L360" s="53" t="str">
        <f t="shared" ref="L360" si="2714">IF(($B$319+$C$319)=0,"N/A",IF(L$319=0,"N/A",IF(L$319/($B$319+$C$319)&lt;0.02,"N/A",IF(L355=0,1, MIN($D359:$Q359)/L359))))</f>
        <v>N/A</v>
      </c>
      <c r="M360" s="53" t="str">
        <f t="shared" ref="M360" si="2715">IF(($B$319+$C$319)=0,"N/A",IF(M$319=0,"N/A",IF(M$319/($B$319+$C$319)&lt;0.02,"N/A",IF(M355=0,1, MIN($D359:$Q359)/M359))))</f>
        <v>N/A</v>
      </c>
      <c r="N360" s="53" t="str">
        <f t="shared" ref="N360" si="2716">IF(($B$319+$C$319)=0,"N/A",IF(N$319=0,"N/A",IF(N$319/($B$319+$C$319)&lt;0.02,"N/A",IF(N355=0,1, MIN($D359:$Q359)/N359))))</f>
        <v>N/A</v>
      </c>
      <c r="O360" s="53" t="str">
        <f t="shared" ref="O360" si="2717">IF(($B$319+$C$319)=0,"N/A",IF(O$319=0,"N/A",IF(O$319/($B$319+$C$319)&lt;0.02,"N/A",IF(O355=0,1, MIN($D359:$Q359)/O359))))</f>
        <v>N/A</v>
      </c>
      <c r="P360" s="53" t="str">
        <f t="shared" ref="P360" si="2718">IF(($B$319+$C$319)=0,"N/A",IF(P$319=0,"N/A",IF(P$319/($B$319+$C$319)&lt;0.02,"N/A",IF(P355=0,1, MIN($D359:$Q359)/P359))))</f>
        <v>N/A</v>
      </c>
      <c r="Q360" s="53" t="str">
        <f t="shared" ref="Q360" si="2719">IF(($B$319+$C$319)=0,"N/A",IF(Q$319=0,"N/A",IF(Q$319/($B$319+$C$319)&lt;0.02,"N/A",IF(Q355=0,1, MIN($D359:$Q359)/Q359))))</f>
        <v>N/A</v>
      </c>
      <c r="R360" s="27"/>
    </row>
    <row r="361" spans="1:18" ht="15.75" x14ac:dyDescent="0.25">
      <c r="A361" s="49" t="s">
        <v>18</v>
      </c>
      <c r="B361" s="55" t="str">
        <f>IF(B$319=0,"N/A",IF(AND(B358&lt;0.8,B360&lt;0.8),"Yes","No"))</f>
        <v>N/A</v>
      </c>
      <c r="C361" s="55" t="str">
        <f>IF(C$319=0,"N/A",IF(AND(C358&lt;0.8,C360&lt;0.8),"Yes","No"))</f>
        <v>N/A</v>
      </c>
      <c r="D361" s="55" t="str">
        <f>IF(D$319=0,"N/A",IF(D$319/($B$319+$C$319)&lt;0.02,"N/A",IF(AND(D358&lt;0.8,D360&lt;0.8),"Yes","No")))</f>
        <v>N/A</v>
      </c>
      <c r="E361" s="55" t="str">
        <f t="shared" ref="E361" si="2720">IF(E$319=0,"N/A",IF(E$319/($B$319+$C$319)&lt;0.02,"N/A",IF(AND(E358&lt;0.8,E360&lt;0.8),"Yes","No")))</f>
        <v>N/A</v>
      </c>
      <c r="F361" s="55" t="str">
        <f t="shared" ref="F361" si="2721">IF(F$319=0,"N/A",IF(F$319/($B$319+$C$319)&lt;0.02,"N/A",IF(AND(F358&lt;0.8,F360&lt;0.8),"Yes","No")))</f>
        <v>N/A</v>
      </c>
      <c r="G361" s="55" t="str">
        <f t="shared" ref="G361" si="2722">IF(G$319=0,"N/A",IF(G$319/($B$319+$C$319)&lt;0.02,"N/A",IF(AND(G358&lt;0.8,G360&lt;0.8),"Yes","No")))</f>
        <v>N/A</v>
      </c>
      <c r="H361" s="55" t="str">
        <f t="shared" ref="H361" si="2723">IF(H$319=0,"N/A",IF(H$319/($B$319+$C$319)&lt;0.02,"N/A",IF(AND(H358&lt;0.8,H360&lt;0.8),"Yes","No")))</f>
        <v>N/A</v>
      </c>
      <c r="I361" s="55" t="str">
        <f t="shared" ref="I361" si="2724">IF(I$319=0,"N/A",IF(I$319/($B$319+$C$319)&lt;0.02,"N/A",IF(AND(I358&lt;0.8,I360&lt;0.8),"Yes","No")))</f>
        <v>N/A</v>
      </c>
      <c r="J361" s="55" t="str">
        <f t="shared" ref="J361" si="2725">IF(J$319=0,"N/A",IF(J$319/($B$319+$C$319)&lt;0.02,"N/A",IF(AND(J358&lt;0.8,J360&lt;0.8),"Yes","No")))</f>
        <v>N/A</v>
      </c>
      <c r="K361" s="55" t="str">
        <f t="shared" ref="K361" si="2726">IF(K$319=0,"N/A",IF(K$319/($B$319+$C$319)&lt;0.02,"N/A",IF(AND(K358&lt;0.8,K360&lt;0.8),"Yes","No")))</f>
        <v>N/A</v>
      </c>
      <c r="L361" s="55" t="str">
        <f t="shared" ref="L361" si="2727">IF(L$319=0,"N/A",IF(L$319/($B$319+$C$319)&lt;0.02,"N/A",IF(AND(L358&lt;0.8,L360&lt;0.8),"Yes","No")))</f>
        <v>N/A</v>
      </c>
      <c r="M361" s="55" t="str">
        <f t="shared" ref="M361" si="2728">IF(M$319=0,"N/A",IF(M$319/($B$319+$C$319)&lt;0.02,"N/A",IF(AND(M358&lt;0.8,M360&lt;0.8),"Yes","No")))</f>
        <v>N/A</v>
      </c>
      <c r="N361" s="55" t="str">
        <f t="shared" ref="N361" si="2729">IF(N$319=0,"N/A",IF(N$319/($B$319+$C$319)&lt;0.02,"N/A",IF(AND(N358&lt;0.8,N360&lt;0.8),"Yes","No")))</f>
        <v>N/A</v>
      </c>
      <c r="O361" s="55" t="str">
        <f t="shared" ref="O361" si="2730">IF(O$319=0,"N/A",IF(O$319/($B$319+$C$319)&lt;0.02,"N/A",IF(AND(O358&lt;0.8,O360&lt;0.8),"Yes","No")))</f>
        <v>N/A</v>
      </c>
      <c r="P361" s="55" t="str">
        <f t="shared" ref="P361" si="2731">IF(P$319=0,"N/A",IF(P$319/($B$319+$C$319)&lt;0.02,"N/A",IF(AND(P358&lt;0.8,P360&lt;0.8),"Yes","No")))</f>
        <v>N/A</v>
      </c>
      <c r="Q361" s="55" t="str">
        <f t="shared" ref="Q361" si="2732">IF(Q$319=0,"N/A",IF(Q$319/($B$319+$C$319)&lt;0.02,"N/A",IF(AND(Q358&lt;0.8,Q360&lt;0.8),"Yes","No")))</f>
        <v>N/A</v>
      </c>
      <c r="R361" s="27"/>
    </row>
    <row r="362" spans="1:18" ht="15" x14ac:dyDescent="0.2">
      <c r="A362" s="12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7"/>
      <c r="R362" s="1"/>
    </row>
    <row r="363" spans="1:18" ht="15" x14ac:dyDescent="0.2">
      <c r="A363" s="58" t="s">
        <v>11</v>
      </c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1"/>
    </row>
    <row r="364" spans="1:18" ht="15" x14ac:dyDescent="0.2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1"/>
    </row>
    <row r="365" spans="1:18" ht="15" x14ac:dyDescent="0.2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1"/>
    </row>
    <row r="366" spans="1:18" ht="15" x14ac:dyDescent="0.2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1"/>
    </row>
  </sheetData>
  <sheetProtection algorithmName="SHA-512" hashValue="TaYQHpHr2luWXrSM6tgWK54drL5gIKNYmwdy/mM0b8GGp+xDvMo0n70nyu+b/4+nXAwq3PDc6epY0ztgZGhVKg==" saltValue="yBnu1Gi/pv3+yr1CLFUU+g==" spinCount="100000" sheet="1" objects="1" scenarios="1" formatCells="0" formatColumns="0" selectLockedCells="1"/>
  <mergeCells count="10">
    <mergeCell ref="A363:Q366"/>
    <mergeCell ref="L1:M1"/>
    <mergeCell ref="N1:O1"/>
    <mergeCell ref="P1:Q1"/>
    <mergeCell ref="A1:A2"/>
    <mergeCell ref="B1:C1"/>
    <mergeCell ref="D1:E1"/>
    <mergeCell ref="F1:G1"/>
    <mergeCell ref="H1:I1"/>
    <mergeCell ref="J1:K1"/>
  </mergeCells>
  <conditionalFormatting sqref="B11:Q11">
    <cfRule type="containsText" dxfId="148" priority="152" operator="containsText" text="&quot;Yes&quot;">
      <formula>NOT(ISERROR(SEARCH("""Yes""",B11)))</formula>
    </cfRule>
  </conditionalFormatting>
  <conditionalFormatting sqref="D11:Q11">
    <cfRule type="containsText" dxfId="147" priority="153" operator="containsText" text="Yes">
      <formula>NOT(ISERROR(SEARCH("Yes",D11)))</formula>
    </cfRule>
  </conditionalFormatting>
  <conditionalFormatting sqref="B11:C11">
    <cfRule type="containsText" dxfId="146" priority="154" operator="containsText" text="Yes">
      <formula>NOT(ISERROR(SEARCH("Yes",B11)))</formula>
    </cfRule>
  </conditionalFormatting>
  <conditionalFormatting sqref="B18:Q18">
    <cfRule type="containsText" dxfId="145" priority="149" operator="containsText" text="&quot;Yes&quot;">
      <formula>NOT(ISERROR(SEARCH("""Yes""",B18)))</formula>
    </cfRule>
  </conditionalFormatting>
  <conditionalFormatting sqref="B25:Q25">
    <cfRule type="containsText" dxfId="144" priority="146" operator="containsText" text="&quot;Yes&quot;">
      <formula>NOT(ISERROR(SEARCH("""Yes""",B25)))</formula>
    </cfRule>
  </conditionalFormatting>
  <conditionalFormatting sqref="B32:Q32">
    <cfRule type="containsText" dxfId="143" priority="143" operator="containsText" text="&quot;Yes&quot;">
      <formula>NOT(ISERROR(SEARCH("""Yes""",B32)))</formula>
    </cfRule>
  </conditionalFormatting>
  <conditionalFormatting sqref="B39:Q39">
    <cfRule type="containsText" dxfId="142" priority="140" operator="containsText" text="&quot;Yes&quot;">
      <formula>NOT(ISERROR(SEARCH("""Yes""",B39)))</formula>
    </cfRule>
  </conditionalFormatting>
  <conditionalFormatting sqref="B46:Q46">
    <cfRule type="containsText" dxfId="141" priority="137" operator="containsText" text="&quot;Yes&quot;">
      <formula>NOT(ISERROR(SEARCH("""Yes""",B46)))</formula>
    </cfRule>
  </conditionalFormatting>
  <conditionalFormatting sqref="D18:Q18">
    <cfRule type="containsText" dxfId="140" priority="150" operator="containsText" text="Yes">
      <formula>NOT(ISERROR(SEARCH("Yes",D18)))</formula>
    </cfRule>
  </conditionalFormatting>
  <conditionalFormatting sqref="B18:C18">
    <cfRule type="containsText" dxfId="139" priority="151" operator="containsText" text="Yes">
      <formula>NOT(ISERROR(SEARCH("Yes",B18)))</formula>
    </cfRule>
  </conditionalFormatting>
  <conditionalFormatting sqref="B56:Q56">
    <cfRule type="containsText" dxfId="138" priority="134" operator="containsText" text="&quot;Yes&quot;">
      <formula>NOT(ISERROR(SEARCH("""Yes""",B56)))</formula>
    </cfRule>
  </conditionalFormatting>
  <conditionalFormatting sqref="D25:Q25">
    <cfRule type="containsText" dxfId="137" priority="147" operator="containsText" text="Yes">
      <formula>NOT(ISERROR(SEARCH("Yes",D25)))</formula>
    </cfRule>
  </conditionalFormatting>
  <conditionalFormatting sqref="B25:C25">
    <cfRule type="containsText" dxfId="136" priority="148" operator="containsText" text="Yes">
      <formula>NOT(ISERROR(SEARCH("Yes",B25)))</formula>
    </cfRule>
  </conditionalFormatting>
  <conditionalFormatting sqref="B63:C63">
    <cfRule type="containsText" dxfId="135" priority="131" operator="containsText" text="&quot;Yes&quot;">
      <formula>NOT(ISERROR(SEARCH("""Yes""",B63)))</formula>
    </cfRule>
  </conditionalFormatting>
  <conditionalFormatting sqref="B70:C70">
    <cfRule type="containsText" dxfId="134" priority="128" operator="containsText" text="&quot;Yes&quot;">
      <formula>NOT(ISERROR(SEARCH("""Yes""",B70)))</formula>
    </cfRule>
  </conditionalFormatting>
  <conditionalFormatting sqref="D32:Q32">
    <cfRule type="containsText" dxfId="133" priority="144" operator="containsText" text="Yes">
      <formula>NOT(ISERROR(SEARCH("Yes",D32)))</formula>
    </cfRule>
  </conditionalFormatting>
  <conditionalFormatting sqref="B32:C32">
    <cfRule type="containsText" dxfId="132" priority="145" operator="containsText" text="Yes">
      <formula>NOT(ISERROR(SEARCH("Yes",B32)))</formula>
    </cfRule>
  </conditionalFormatting>
  <conditionalFormatting sqref="B77:C77">
    <cfRule type="containsText" dxfId="131" priority="125" operator="containsText" text="&quot;Yes&quot;">
      <formula>NOT(ISERROR(SEARCH("""Yes""",B77)))</formula>
    </cfRule>
  </conditionalFormatting>
  <conditionalFormatting sqref="D39:Q39">
    <cfRule type="containsText" dxfId="130" priority="141" operator="containsText" text="Yes">
      <formula>NOT(ISERROR(SEARCH("Yes",D39)))</formula>
    </cfRule>
  </conditionalFormatting>
  <conditionalFormatting sqref="B39:C39">
    <cfRule type="containsText" dxfId="129" priority="142" operator="containsText" text="Yes">
      <formula>NOT(ISERROR(SEARCH("Yes",B39)))</formula>
    </cfRule>
  </conditionalFormatting>
  <conditionalFormatting sqref="B84:C84">
    <cfRule type="containsText" dxfId="128" priority="122" operator="containsText" text="&quot;Yes&quot;">
      <formula>NOT(ISERROR(SEARCH("""Yes""",B84)))</formula>
    </cfRule>
  </conditionalFormatting>
  <conditionalFormatting sqref="D46:Q46">
    <cfRule type="containsText" dxfId="127" priority="138" operator="containsText" text="Yes">
      <formula>NOT(ISERROR(SEARCH("Yes",D46)))</formula>
    </cfRule>
  </conditionalFormatting>
  <conditionalFormatting sqref="B46:C46">
    <cfRule type="containsText" dxfId="126" priority="139" operator="containsText" text="Yes">
      <formula>NOT(ISERROR(SEARCH("Yes",B46)))</formula>
    </cfRule>
  </conditionalFormatting>
  <conditionalFormatting sqref="D56:Q56">
    <cfRule type="containsText" dxfId="125" priority="135" operator="containsText" text="Yes">
      <formula>NOT(ISERROR(SEARCH("Yes",D56)))</formula>
    </cfRule>
  </conditionalFormatting>
  <conditionalFormatting sqref="B56:C56">
    <cfRule type="containsText" dxfId="124" priority="136" operator="containsText" text="Yes">
      <formula>NOT(ISERROR(SEARCH("Yes",B56)))</formula>
    </cfRule>
  </conditionalFormatting>
  <conditionalFormatting sqref="D70:Q70">
    <cfRule type="containsText" dxfId="123" priority="113" operator="containsText" text="Yes">
      <formula>NOT(ISERROR(SEARCH("Yes",D70)))</formula>
    </cfRule>
  </conditionalFormatting>
  <conditionalFormatting sqref="B63:C63">
    <cfRule type="containsText" dxfId="122" priority="133" operator="containsText" text="Yes">
      <formula>NOT(ISERROR(SEARCH("Yes",B63)))</formula>
    </cfRule>
  </conditionalFormatting>
  <conditionalFormatting sqref="B91:C91">
    <cfRule type="containsText" dxfId="121" priority="121" operator="containsText" text="Yes">
      <formula>NOT(ISERROR(SEARCH("Yes",B91)))</formula>
    </cfRule>
  </conditionalFormatting>
  <conditionalFormatting sqref="B70:C70">
    <cfRule type="containsText" dxfId="120" priority="130" operator="containsText" text="Yes">
      <formula>NOT(ISERROR(SEARCH("Yes",B70)))</formula>
    </cfRule>
  </conditionalFormatting>
  <conditionalFormatting sqref="D101:Q101">
    <cfRule type="containsText" dxfId="119" priority="117" operator="containsText" text="Yes">
      <formula>NOT(ISERROR(SEARCH("Yes",D101)))</formula>
    </cfRule>
  </conditionalFormatting>
  <conditionalFormatting sqref="B77:C77">
    <cfRule type="containsText" dxfId="118" priority="127" operator="containsText" text="Yes">
      <formula>NOT(ISERROR(SEARCH("Yes",B77)))</formula>
    </cfRule>
  </conditionalFormatting>
  <conditionalFormatting sqref="D91:Q91">
    <cfRule type="containsText" dxfId="117" priority="107" operator="containsText" text="Yes">
      <formula>NOT(ISERROR(SEARCH("Yes",D91)))</formula>
    </cfRule>
  </conditionalFormatting>
  <conditionalFormatting sqref="B84:C84">
    <cfRule type="containsText" dxfId="116" priority="124" operator="containsText" text="Yes">
      <formula>NOT(ISERROR(SEARCH("Yes",B84)))</formula>
    </cfRule>
  </conditionalFormatting>
  <conditionalFormatting sqref="B91:C91">
    <cfRule type="containsText" dxfId="115" priority="119" operator="containsText" text="&quot;Yes&quot;">
      <formula>NOT(ISERROR(SEARCH("""Yes""",B91)))</formula>
    </cfRule>
  </conditionalFormatting>
  <conditionalFormatting sqref="B101:C101">
    <cfRule type="containsText" dxfId="114" priority="118" operator="containsText" text="Yes">
      <formula>NOT(ISERROR(SEARCH("Yes",B101)))</formula>
    </cfRule>
  </conditionalFormatting>
  <conditionalFormatting sqref="D63:Q63">
    <cfRule type="containsText" dxfId="113" priority="115" operator="containsText" text="Yes">
      <formula>NOT(ISERROR(SEARCH("Yes",D63)))</formula>
    </cfRule>
  </conditionalFormatting>
  <conditionalFormatting sqref="D91:Q91">
    <cfRule type="containsText" dxfId="112" priority="106" operator="containsText" text="&quot;Yes&quot;">
      <formula>NOT(ISERROR(SEARCH("""Yes""",D91)))</formula>
    </cfRule>
  </conditionalFormatting>
  <conditionalFormatting sqref="B101:Q101">
    <cfRule type="containsText" dxfId="111" priority="116" operator="containsText" text="&quot;Yes&quot;">
      <formula>NOT(ISERROR(SEARCH("""Yes""",B101)))</formula>
    </cfRule>
  </conditionalFormatting>
  <conditionalFormatting sqref="D77:Q77">
    <cfRule type="containsText" dxfId="110" priority="111" operator="containsText" text="Yes">
      <formula>NOT(ISERROR(SEARCH("Yes",D77)))</formula>
    </cfRule>
  </conditionalFormatting>
  <conditionalFormatting sqref="D84:Q84">
    <cfRule type="containsText" dxfId="109" priority="109" operator="containsText" text="Yes">
      <formula>NOT(ISERROR(SEARCH("Yes",D84)))</formula>
    </cfRule>
  </conditionalFormatting>
  <conditionalFormatting sqref="D63:Q63">
    <cfRule type="containsText" dxfId="108" priority="114" operator="containsText" text="&quot;Yes&quot;">
      <formula>NOT(ISERROR(SEARCH("""Yes""",D63)))</formula>
    </cfRule>
  </conditionalFormatting>
  <conditionalFormatting sqref="B108:Q108">
    <cfRule type="containsText" dxfId="107" priority="103" operator="containsText" text="&quot;Yes&quot;">
      <formula>NOT(ISERROR(SEARCH("""Yes""",B108)))</formula>
    </cfRule>
  </conditionalFormatting>
  <conditionalFormatting sqref="D70:Q70">
    <cfRule type="containsText" dxfId="106" priority="112" operator="containsText" text="&quot;Yes&quot;">
      <formula>NOT(ISERROR(SEARCH("""Yes""",D70)))</formula>
    </cfRule>
  </conditionalFormatting>
  <conditionalFormatting sqref="D108:Q108">
    <cfRule type="containsText" dxfId="105" priority="104" operator="containsText" text="Yes">
      <formula>NOT(ISERROR(SEARCH("Yes",D108)))</formula>
    </cfRule>
  </conditionalFormatting>
  <conditionalFormatting sqref="B115:Q115">
    <cfRule type="containsText" dxfId="104" priority="100" operator="containsText" text="&quot;Yes&quot;">
      <formula>NOT(ISERROR(SEARCH("""Yes""",B115)))</formula>
    </cfRule>
  </conditionalFormatting>
  <conditionalFormatting sqref="D77:Q77">
    <cfRule type="containsText" dxfId="103" priority="110" operator="containsText" text="&quot;Yes&quot;">
      <formula>NOT(ISERROR(SEARCH("""Yes""",D77)))</formula>
    </cfRule>
  </conditionalFormatting>
  <conditionalFormatting sqref="B108:C108">
    <cfRule type="containsText" dxfId="102" priority="105" operator="containsText" text="Yes">
      <formula>NOT(ISERROR(SEARCH("Yes",B108)))</formula>
    </cfRule>
  </conditionalFormatting>
  <conditionalFormatting sqref="D84:Q84">
    <cfRule type="containsText" dxfId="101" priority="108" operator="containsText" text="&quot;Yes&quot;">
      <formula>NOT(ISERROR(SEARCH("""Yes""",D84)))</formula>
    </cfRule>
  </conditionalFormatting>
  <conditionalFormatting sqref="B122:Q122">
    <cfRule type="containsText" dxfId="100" priority="97" operator="containsText" text="&quot;Yes&quot;">
      <formula>NOT(ISERROR(SEARCH("""Yes""",B122)))</formula>
    </cfRule>
  </conditionalFormatting>
  <conditionalFormatting sqref="B129:Q129">
    <cfRule type="containsText" dxfId="99" priority="94" operator="containsText" text="&quot;Yes&quot;">
      <formula>NOT(ISERROR(SEARCH("""Yes""",B129)))</formula>
    </cfRule>
  </conditionalFormatting>
  <conditionalFormatting sqref="D115:Q115">
    <cfRule type="containsText" dxfId="98" priority="101" operator="containsText" text="Yes">
      <formula>NOT(ISERROR(SEARCH("Yes",D115)))</formula>
    </cfRule>
  </conditionalFormatting>
  <conditionalFormatting sqref="B136:Q136">
    <cfRule type="containsText" dxfId="97" priority="91" operator="containsText" text="&quot;Yes&quot;">
      <formula>NOT(ISERROR(SEARCH("""Yes""",B136)))</formula>
    </cfRule>
  </conditionalFormatting>
  <conditionalFormatting sqref="B115:C115">
    <cfRule type="containsText" dxfId="96" priority="102" operator="containsText" text="Yes">
      <formula>NOT(ISERROR(SEARCH("Yes",B115)))</formula>
    </cfRule>
  </conditionalFormatting>
  <conditionalFormatting sqref="B146:Q146">
    <cfRule type="containsText" dxfId="95" priority="88" operator="containsText" text="&quot;Yes&quot;">
      <formula>NOT(ISERROR(SEARCH("""Yes""",B146)))</formula>
    </cfRule>
  </conditionalFormatting>
  <conditionalFormatting sqref="D122:Q122">
    <cfRule type="containsText" dxfId="94" priority="98" operator="containsText" text="Yes">
      <formula>NOT(ISERROR(SEARCH("Yes",D122)))</formula>
    </cfRule>
  </conditionalFormatting>
  <conditionalFormatting sqref="B153:Q153">
    <cfRule type="containsText" dxfId="93" priority="85" operator="containsText" text="&quot;Yes&quot;">
      <formula>NOT(ISERROR(SEARCH("""Yes""",B153)))</formula>
    </cfRule>
  </conditionalFormatting>
  <conditionalFormatting sqref="B122:C122">
    <cfRule type="containsText" dxfId="92" priority="99" operator="containsText" text="Yes">
      <formula>NOT(ISERROR(SEARCH("Yes",B122)))</formula>
    </cfRule>
  </conditionalFormatting>
  <conditionalFormatting sqref="D129:Q129">
    <cfRule type="containsText" dxfId="91" priority="95" operator="containsText" text="Yes">
      <formula>NOT(ISERROR(SEARCH("Yes",D129)))</formula>
    </cfRule>
  </conditionalFormatting>
  <conditionalFormatting sqref="B160:Q160">
    <cfRule type="containsText" dxfId="90" priority="82" operator="containsText" text="&quot;Yes&quot;">
      <formula>NOT(ISERROR(SEARCH("""Yes""",B160)))</formula>
    </cfRule>
  </conditionalFormatting>
  <conditionalFormatting sqref="B129:C129">
    <cfRule type="containsText" dxfId="89" priority="96" operator="containsText" text="Yes">
      <formula>NOT(ISERROR(SEARCH("Yes",B129)))</formula>
    </cfRule>
  </conditionalFormatting>
  <conditionalFormatting sqref="D136:Q136">
    <cfRule type="containsText" dxfId="88" priority="92" operator="containsText" text="Yes">
      <formula>NOT(ISERROR(SEARCH("Yes",D136)))</formula>
    </cfRule>
  </conditionalFormatting>
  <conditionalFormatting sqref="B167:Q167">
    <cfRule type="containsText" dxfId="87" priority="79" operator="containsText" text="&quot;Yes&quot;">
      <formula>NOT(ISERROR(SEARCH("""Yes""",B167)))</formula>
    </cfRule>
  </conditionalFormatting>
  <conditionalFormatting sqref="B174:Q174">
    <cfRule type="containsText" dxfId="86" priority="76" operator="containsText" text="&quot;Yes&quot;">
      <formula>NOT(ISERROR(SEARCH("""Yes""",B174)))</formula>
    </cfRule>
  </conditionalFormatting>
  <conditionalFormatting sqref="B136:C136">
    <cfRule type="containsText" dxfId="85" priority="93" operator="containsText" text="Yes">
      <formula>NOT(ISERROR(SEARCH("Yes",B136)))</formula>
    </cfRule>
  </conditionalFormatting>
  <conditionalFormatting sqref="D146:Q146">
    <cfRule type="containsText" dxfId="84" priority="89" operator="containsText" text="Yes">
      <formula>NOT(ISERROR(SEARCH("Yes",D146)))</formula>
    </cfRule>
  </conditionalFormatting>
  <conditionalFormatting sqref="B181:Q181">
    <cfRule type="containsText" dxfId="83" priority="73" operator="containsText" text="&quot;Yes&quot;">
      <formula>NOT(ISERROR(SEARCH("""Yes""",B181)))</formula>
    </cfRule>
  </conditionalFormatting>
  <conditionalFormatting sqref="B146:C146">
    <cfRule type="containsText" dxfId="82" priority="90" operator="containsText" text="Yes">
      <formula>NOT(ISERROR(SEARCH("Yes",B146)))</formula>
    </cfRule>
  </conditionalFormatting>
  <conditionalFormatting sqref="D153:Q153">
    <cfRule type="containsText" dxfId="81" priority="86" operator="containsText" text="Yes">
      <formula>NOT(ISERROR(SEARCH("Yes",D153)))</formula>
    </cfRule>
  </conditionalFormatting>
  <conditionalFormatting sqref="D160:Q160">
    <cfRule type="containsText" dxfId="80" priority="83" operator="containsText" text="Yes">
      <formula>NOT(ISERROR(SEARCH("Yes",D160)))</formula>
    </cfRule>
  </conditionalFormatting>
  <conditionalFormatting sqref="B153:C153">
    <cfRule type="containsText" dxfId="79" priority="87" operator="containsText" text="Yes">
      <formula>NOT(ISERROR(SEARCH("Yes",B153)))</formula>
    </cfRule>
  </conditionalFormatting>
  <conditionalFormatting sqref="B191:Q191">
    <cfRule type="containsText" dxfId="78" priority="70" operator="containsText" text="&quot;Yes&quot;">
      <formula>NOT(ISERROR(SEARCH("""Yes""",B191)))</formula>
    </cfRule>
  </conditionalFormatting>
  <conditionalFormatting sqref="B198:Q198">
    <cfRule type="containsText" dxfId="77" priority="67" operator="containsText" text="&quot;Yes&quot;">
      <formula>NOT(ISERROR(SEARCH("""Yes""",B198)))</formula>
    </cfRule>
  </conditionalFormatting>
  <conditionalFormatting sqref="B205:Q205">
    <cfRule type="containsText" dxfId="76" priority="64" operator="containsText" text="&quot;Yes&quot;">
      <formula>NOT(ISERROR(SEARCH("""Yes""",B205)))</formula>
    </cfRule>
  </conditionalFormatting>
  <conditionalFormatting sqref="D167:Q167">
    <cfRule type="containsText" dxfId="75" priority="80" operator="containsText" text="Yes">
      <formula>NOT(ISERROR(SEARCH("Yes",D167)))</formula>
    </cfRule>
  </conditionalFormatting>
  <conditionalFormatting sqref="B160:C160">
    <cfRule type="containsText" dxfId="74" priority="84" operator="containsText" text="Yes">
      <formula>NOT(ISERROR(SEARCH("Yes",B160)))</formula>
    </cfRule>
  </conditionalFormatting>
  <conditionalFormatting sqref="B212:Q212">
    <cfRule type="containsText" dxfId="73" priority="61" operator="containsText" text="&quot;Yes&quot;">
      <formula>NOT(ISERROR(SEARCH("""Yes""",B212)))</formula>
    </cfRule>
  </conditionalFormatting>
  <conditionalFormatting sqref="B219:Q219">
    <cfRule type="containsText" dxfId="72" priority="58" operator="containsText" text="&quot;Yes&quot;">
      <formula>NOT(ISERROR(SEARCH("""Yes""",B219)))</formula>
    </cfRule>
  </conditionalFormatting>
  <conditionalFormatting sqref="D174:Q174">
    <cfRule type="containsText" dxfId="71" priority="77" operator="containsText" text="Yes">
      <formula>NOT(ISERROR(SEARCH("Yes",D174)))</formula>
    </cfRule>
  </conditionalFormatting>
  <conditionalFormatting sqref="B167:C167">
    <cfRule type="containsText" dxfId="70" priority="81" operator="containsText" text="Yes">
      <formula>NOT(ISERROR(SEARCH("Yes",B167)))</formula>
    </cfRule>
  </conditionalFormatting>
  <conditionalFormatting sqref="B226:Q226">
    <cfRule type="containsText" dxfId="69" priority="55" operator="containsText" text="&quot;Yes&quot;">
      <formula>NOT(ISERROR(SEARCH("""Yes""",B226)))</formula>
    </cfRule>
  </conditionalFormatting>
  <conditionalFormatting sqref="D181:Q181">
    <cfRule type="containsText" dxfId="68" priority="74" operator="containsText" text="Yes">
      <formula>NOT(ISERROR(SEARCH("Yes",D181)))</formula>
    </cfRule>
  </conditionalFormatting>
  <conditionalFormatting sqref="B174:C174">
    <cfRule type="containsText" dxfId="67" priority="78" operator="containsText" text="Yes">
      <formula>NOT(ISERROR(SEARCH("Yes",B174)))</formula>
    </cfRule>
  </conditionalFormatting>
  <conditionalFormatting sqref="B236:Q236">
    <cfRule type="containsText" dxfId="66" priority="52" operator="containsText" text="&quot;Yes&quot;">
      <formula>NOT(ISERROR(SEARCH("""Yes""",B236)))</formula>
    </cfRule>
  </conditionalFormatting>
  <conditionalFormatting sqref="D191:Q191">
    <cfRule type="containsText" dxfId="65" priority="71" operator="containsText" text="Yes">
      <formula>NOT(ISERROR(SEARCH("Yes",D191)))</formula>
    </cfRule>
  </conditionalFormatting>
  <conditionalFormatting sqref="B181:C181">
    <cfRule type="containsText" dxfId="64" priority="75" operator="containsText" text="Yes">
      <formula>NOT(ISERROR(SEARCH("Yes",B181)))</formula>
    </cfRule>
  </conditionalFormatting>
  <conditionalFormatting sqref="B243:Q243">
    <cfRule type="containsText" dxfId="63" priority="49" operator="containsText" text="&quot;Yes&quot;">
      <formula>NOT(ISERROR(SEARCH("""Yes""",B243)))</formula>
    </cfRule>
  </conditionalFormatting>
  <conditionalFormatting sqref="D198:Q198">
    <cfRule type="containsText" dxfId="62" priority="68" operator="containsText" text="Yes">
      <formula>NOT(ISERROR(SEARCH("Yes",D198)))</formula>
    </cfRule>
  </conditionalFormatting>
  <conditionalFormatting sqref="B191:C191">
    <cfRule type="containsText" dxfId="61" priority="72" operator="containsText" text="Yes">
      <formula>NOT(ISERROR(SEARCH("Yes",B191)))</formula>
    </cfRule>
  </conditionalFormatting>
  <conditionalFormatting sqref="B250:Q250">
    <cfRule type="containsText" dxfId="60" priority="46" operator="containsText" text="&quot;Yes&quot;">
      <formula>NOT(ISERROR(SEARCH("""Yes""",B250)))</formula>
    </cfRule>
  </conditionalFormatting>
  <conditionalFormatting sqref="D205:Q205">
    <cfRule type="containsText" dxfId="59" priority="65" operator="containsText" text="Yes">
      <formula>NOT(ISERROR(SEARCH("Yes",D205)))</formula>
    </cfRule>
  </conditionalFormatting>
  <conditionalFormatting sqref="B198:C198">
    <cfRule type="containsText" dxfId="58" priority="69" operator="containsText" text="Yes">
      <formula>NOT(ISERROR(SEARCH("Yes",B198)))</formula>
    </cfRule>
  </conditionalFormatting>
  <conditionalFormatting sqref="B257:Q257">
    <cfRule type="containsText" dxfId="57" priority="43" operator="containsText" text="&quot;Yes&quot;">
      <formula>NOT(ISERROR(SEARCH("""Yes""",B257)))</formula>
    </cfRule>
  </conditionalFormatting>
  <conditionalFormatting sqref="B264:Q264">
    <cfRule type="containsText" dxfId="56" priority="40" operator="containsText" text="&quot;Yes&quot;">
      <formula>NOT(ISERROR(SEARCH("""Yes""",B264)))</formula>
    </cfRule>
  </conditionalFormatting>
  <conditionalFormatting sqref="D212:Q212">
    <cfRule type="containsText" dxfId="55" priority="62" operator="containsText" text="Yes">
      <formula>NOT(ISERROR(SEARCH("Yes",D212)))</formula>
    </cfRule>
  </conditionalFormatting>
  <conditionalFormatting sqref="B205:C205">
    <cfRule type="containsText" dxfId="54" priority="66" operator="containsText" text="Yes">
      <formula>NOT(ISERROR(SEARCH("Yes",B205)))</formula>
    </cfRule>
  </conditionalFormatting>
  <conditionalFormatting sqref="B271:Q271">
    <cfRule type="containsText" dxfId="53" priority="37" operator="containsText" text="&quot;Yes&quot;">
      <formula>NOT(ISERROR(SEARCH("""Yes""",B271)))</formula>
    </cfRule>
  </conditionalFormatting>
  <conditionalFormatting sqref="D219:Q219">
    <cfRule type="containsText" dxfId="52" priority="59" operator="containsText" text="Yes">
      <formula>NOT(ISERROR(SEARCH("Yes",D219)))</formula>
    </cfRule>
  </conditionalFormatting>
  <conditionalFormatting sqref="B212:C212">
    <cfRule type="containsText" dxfId="51" priority="63" operator="containsText" text="Yes">
      <formula>NOT(ISERROR(SEARCH("Yes",B212)))</formula>
    </cfRule>
  </conditionalFormatting>
  <conditionalFormatting sqref="B281:Q281">
    <cfRule type="containsText" dxfId="50" priority="34" operator="containsText" text="&quot;Yes&quot;">
      <formula>NOT(ISERROR(SEARCH("""Yes""",B281)))</formula>
    </cfRule>
  </conditionalFormatting>
  <conditionalFormatting sqref="D226:Q226">
    <cfRule type="containsText" dxfId="49" priority="56" operator="containsText" text="Yes">
      <formula>NOT(ISERROR(SEARCH("Yes",D226)))</formula>
    </cfRule>
  </conditionalFormatting>
  <conditionalFormatting sqref="B219:C219">
    <cfRule type="containsText" dxfId="48" priority="60" operator="containsText" text="Yes">
      <formula>NOT(ISERROR(SEARCH("Yes",B219)))</formula>
    </cfRule>
  </conditionalFormatting>
  <conditionalFormatting sqref="B288:Q288">
    <cfRule type="containsText" dxfId="47" priority="31" operator="containsText" text="&quot;Yes&quot;">
      <formula>NOT(ISERROR(SEARCH("""Yes""",B288)))</formula>
    </cfRule>
  </conditionalFormatting>
  <conditionalFormatting sqref="D236:Q236">
    <cfRule type="containsText" dxfId="46" priority="53" operator="containsText" text="Yes">
      <formula>NOT(ISERROR(SEARCH("Yes",D236)))</formula>
    </cfRule>
  </conditionalFormatting>
  <conditionalFormatting sqref="B226:C226">
    <cfRule type="containsText" dxfId="45" priority="57" operator="containsText" text="Yes">
      <formula>NOT(ISERROR(SEARCH("Yes",B226)))</formula>
    </cfRule>
  </conditionalFormatting>
  <conditionalFormatting sqref="B295:Q295">
    <cfRule type="containsText" dxfId="44" priority="28" operator="containsText" text="&quot;Yes&quot;">
      <formula>NOT(ISERROR(SEARCH("""Yes""",B295)))</formula>
    </cfRule>
  </conditionalFormatting>
  <conditionalFormatting sqref="D243:Q243">
    <cfRule type="containsText" dxfId="43" priority="50" operator="containsText" text="Yes">
      <formula>NOT(ISERROR(SEARCH("Yes",D243)))</formula>
    </cfRule>
  </conditionalFormatting>
  <conditionalFormatting sqref="B236:C236">
    <cfRule type="containsText" dxfId="42" priority="54" operator="containsText" text="Yes">
      <formula>NOT(ISERROR(SEARCH("Yes",B236)))</formula>
    </cfRule>
  </conditionalFormatting>
  <conditionalFormatting sqref="B302:Q302">
    <cfRule type="containsText" dxfId="41" priority="25" operator="containsText" text="&quot;Yes&quot;">
      <formula>NOT(ISERROR(SEARCH("""Yes""",B302)))</formula>
    </cfRule>
  </conditionalFormatting>
  <conditionalFormatting sqref="B309:Q309">
    <cfRule type="containsText" dxfId="40" priority="22" operator="containsText" text="&quot;Yes&quot;">
      <formula>NOT(ISERROR(SEARCH("""Yes""",B309)))</formula>
    </cfRule>
  </conditionalFormatting>
  <conditionalFormatting sqref="D250:Q250">
    <cfRule type="containsText" dxfId="39" priority="47" operator="containsText" text="Yes">
      <formula>NOT(ISERROR(SEARCH("Yes",D250)))</formula>
    </cfRule>
  </conditionalFormatting>
  <conditionalFormatting sqref="B243:C243">
    <cfRule type="containsText" dxfId="38" priority="51" operator="containsText" text="Yes">
      <formula>NOT(ISERROR(SEARCH("Yes",B243)))</formula>
    </cfRule>
  </conditionalFormatting>
  <conditionalFormatting sqref="B316:Q316">
    <cfRule type="containsText" dxfId="37" priority="19" operator="containsText" text="&quot;Yes&quot;">
      <formula>NOT(ISERROR(SEARCH("""Yes""",B316)))</formula>
    </cfRule>
  </conditionalFormatting>
  <conditionalFormatting sqref="D257:Q257">
    <cfRule type="containsText" dxfId="36" priority="44" operator="containsText" text="Yes">
      <formula>NOT(ISERROR(SEARCH("Yes",D257)))</formula>
    </cfRule>
  </conditionalFormatting>
  <conditionalFormatting sqref="B250:C250">
    <cfRule type="containsText" dxfId="35" priority="48" operator="containsText" text="Yes">
      <formula>NOT(ISERROR(SEARCH("Yes",B250)))</formula>
    </cfRule>
  </conditionalFormatting>
  <conditionalFormatting sqref="B326:Q326">
    <cfRule type="containsText" dxfId="34" priority="16" operator="containsText" text="&quot;Yes&quot;">
      <formula>NOT(ISERROR(SEARCH("""Yes""",B326)))</formula>
    </cfRule>
  </conditionalFormatting>
  <conditionalFormatting sqref="D264:Q264">
    <cfRule type="containsText" dxfId="33" priority="41" operator="containsText" text="Yes">
      <formula>NOT(ISERROR(SEARCH("Yes",D264)))</formula>
    </cfRule>
  </conditionalFormatting>
  <conditionalFormatting sqref="B257:C257">
    <cfRule type="containsText" dxfId="32" priority="45" operator="containsText" text="Yes">
      <formula>NOT(ISERROR(SEARCH("Yes",B257)))</formula>
    </cfRule>
  </conditionalFormatting>
  <conditionalFormatting sqref="B333:Q333">
    <cfRule type="containsText" dxfId="31" priority="13" operator="containsText" text="&quot;Yes&quot;">
      <formula>NOT(ISERROR(SEARCH("""Yes""",B333)))</formula>
    </cfRule>
  </conditionalFormatting>
  <conditionalFormatting sqref="D271:Q271">
    <cfRule type="containsText" dxfId="30" priority="38" operator="containsText" text="Yes">
      <formula>NOT(ISERROR(SEARCH("Yes",D271)))</formula>
    </cfRule>
  </conditionalFormatting>
  <conditionalFormatting sqref="B264:C264">
    <cfRule type="containsText" dxfId="29" priority="42" operator="containsText" text="Yes">
      <formula>NOT(ISERROR(SEARCH("Yes",B264)))</formula>
    </cfRule>
  </conditionalFormatting>
  <conditionalFormatting sqref="B340:Q340">
    <cfRule type="containsText" dxfId="28" priority="10" operator="containsText" text="&quot;Yes&quot;">
      <formula>NOT(ISERROR(SEARCH("""Yes""",B340)))</formula>
    </cfRule>
  </conditionalFormatting>
  <conditionalFormatting sqref="D281:Q281">
    <cfRule type="containsText" dxfId="27" priority="35" operator="containsText" text="Yes">
      <formula>NOT(ISERROR(SEARCH("Yes",D281)))</formula>
    </cfRule>
  </conditionalFormatting>
  <conditionalFormatting sqref="B271:C271">
    <cfRule type="containsText" dxfId="26" priority="39" operator="containsText" text="Yes">
      <formula>NOT(ISERROR(SEARCH("Yes",B271)))</formula>
    </cfRule>
  </conditionalFormatting>
  <conditionalFormatting sqref="B347:Q347">
    <cfRule type="containsText" dxfId="25" priority="7" operator="containsText" text="&quot;Yes&quot;">
      <formula>NOT(ISERROR(SEARCH("""Yes""",B347)))</formula>
    </cfRule>
  </conditionalFormatting>
  <conditionalFormatting sqref="D288:Q288">
    <cfRule type="containsText" dxfId="24" priority="32" operator="containsText" text="Yes">
      <formula>NOT(ISERROR(SEARCH("Yes",D288)))</formula>
    </cfRule>
  </conditionalFormatting>
  <conditionalFormatting sqref="B281:C281">
    <cfRule type="containsText" dxfId="23" priority="36" operator="containsText" text="Yes">
      <formula>NOT(ISERROR(SEARCH("Yes",B281)))</formula>
    </cfRule>
  </conditionalFormatting>
  <conditionalFormatting sqref="B354:Q354">
    <cfRule type="containsText" dxfId="22" priority="4" operator="containsText" text="&quot;Yes&quot;">
      <formula>NOT(ISERROR(SEARCH("""Yes""",B354)))</formula>
    </cfRule>
  </conditionalFormatting>
  <conditionalFormatting sqref="D295:Q295">
    <cfRule type="containsText" dxfId="21" priority="29" operator="containsText" text="Yes">
      <formula>NOT(ISERROR(SEARCH("Yes",D295)))</formula>
    </cfRule>
  </conditionalFormatting>
  <conditionalFormatting sqref="B288:C288">
    <cfRule type="containsText" dxfId="20" priority="33" operator="containsText" text="Yes">
      <formula>NOT(ISERROR(SEARCH("Yes",B288)))</formula>
    </cfRule>
  </conditionalFormatting>
  <conditionalFormatting sqref="D302:Q302">
    <cfRule type="containsText" dxfId="19" priority="26" operator="containsText" text="Yes">
      <formula>NOT(ISERROR(SEARCH("Yes",D302)))</formula>
    </cfRule>
  </conditionalFormatting>
  <conditionalFormatting sqref="B295:C295">
    <cfRule type="containsText" dxfId="18" priority="30" operator="containsText" text="Yes">
      <formula>NOT(ISERROR(SEARCH("Yes",B295)))</formula>
    </cfRule>
  </conditionalFormatting>
  <conditionalFormatting sqref="D309:Q309">
    <cfRule type="containsText" dxfId="17" priority="23" operator="containsText" text="Yes">
      <formula>NOT(ISERROR(SEARCH("Yes",D309)))</formula>
    </cfRule>
  </conditionalFormatting>
  <conditionalFormatting sqref="B302:C302">
    <cfRule type="containsText" dxfId="16" priority="27" operator="containsText" text="Yes">
      <formula>NOT(ISERROR(SEARCH("Yes",B302)))</formula>
    </cfRule>
  </conditionalFormatting>
  <conditionalFormatting sqref="D316:Q316">
    <cfRule type="containsText" dxfId="15" priority="20" operator="containsText" text="Yes">
      <formula>NOT(ISERROR(SEARCH("Yes",D316)))</formula>
    </cfRule>
  </conditionalFormatting>
  <conditionalFormatting sqref="B309:C309">
    <cfRule type="containsText" dxfId="14" priority="24" operator="containsText" text="Yes">
      <formula>NOT(ISERROR(SEARCH("Yes",B309)))</formula>
    </cfRule>
  </conditionalFormatting>
  <conditionalFormatting sqref="B316:C316">
    <cfRule type="containsText" dxfId="13" priority="21" operator="containsText" text="Yes">
      <formula>NOT(ISERROR(SEARCH("Yes",B316)))</formula>
    </cfRule>
  </conditionalFormatting>
  <conditionalFormatting sqref="D326:Q326">
    <cfRule type="containsText" dxfId="12" priority="17" operator="containsText" text="Yes">
      <formula>NOT(ISERROR(SEARCH("Yes",D326)))</formula>
    </cfRule>
  </conditionalFormatting>
  <conditionalFormatting sqref="B326:C326">
    <cfRule type="containsText" dxfId="11" priority="18" operator="containsText" text="Yes">
      <formula>NOT(ISERROR(SEARCH("Yes",B326)))</formula>
    </cfRule>
  </conditionalFormatting>
  <conditionalFormatting sqref="D333:Q333">
    <cfRule type="containsText" dxfId="10" priority="14" operator="containsText" text="Yes">
      <formula>NOT(ISERROR(SEARCH("Yes",D333)))</formula>
    </cfRule>
  </conditionalFormatting>
  <conditionalFormatting sqref="B333:C333">
    <cfRule type="containsText" dxfId="9" priority="15" operator="containsText" text="Yes">
      <formula>NOT(ISERROR(SEARCH("Yes",B333)))</formula>
    </cfRule>
  </conditionalFormatting>
  <conditionalFormatting sqref="D340:Q340">
    <cfRule type="containsText" dxfId="8" priority="11" operator="containsText" text="Yes">
      <formula>NOT(ISERROR(SEARCH("Yes",D340)))</formula>
    </cfRule>
  </conditionalFormatting>
  <conditionalFormatting sqref="B340:C340">
    <cfRule type="containsText" dxfId="7" priority="12" operator="containsText" text="Yes">
      <formula>NOT(ISERROR(SEARCH("Yes",B340)))</formula>
    </cfRule>
  </conditionalFormatting>
  <conditionalFormatting sqref="D347:Q347">
    <cfRule type="containsText" dxfId="6" priority="8" operator="containsText" text="Yes">
      <formula>NOT(ISERROR(SEARCH("Yes",D347)))</formula>
    </cfRule>
  </conditionalFormatting>
  <conditionalFormatting sqref="B347:C347">
    <cfRule type="containsText" dxfId="5" priority="9" operator="containsText" text="Yes">
      <formula>NOT(ISERROR(SEARCH("Yes",B347)))</formula>
    </cfRule>
  </conditionalFormatting>
  <conditionalFormatting sqref="D354:Q354">
    <cfRule type="containsText" dxfId="4" priority="5" operator="containsText" text="Yes">
      <formula>NOT(ISERROR(SEARCH("Yes",D354)))</formula>
    </cfRule>
  </conditionalFormatting>
  <conditionalFormatting sqref="B354:C354">
    <cfRule type="containsText" dxfId="3" priority="6" operator="containsText" text="Yes">
      <formula>NOT(ISERROR(SEARCH("Yes",B354)))</formula>
    </cfRule>
  </conditionalFormatting>
  <conditionalFormatting sqref="B361:Q361">
    <cfRule type="containsText" dxfId="2" priority="1" operator="containsText" text="&quot;Yes&quot;">
      <formula>NOT(ISERROR(SEARCH("""Yes""",B361)))</formula>
    </cfRule>
  </conditionalFormatting>
  <conditionalFormatting sqref="D361:Q361">
    <cfRule type="containsText" dxfId="1" priority="2" operator="containsText" text="Yes">
      <formula>NOT(ISERROR(SEARCH("Yes",D361)))</formula>
    </cfRule>
  </conditionalFormatting>
  <conditionalFormatting sqref="B361:C361">
    <cfRule type="containsText" dxfId="0" priority="3" operator="containsText" text="Yes">
      <formula>NOT(ISERROR(SEARCH("Yes",B361)))</formula>
    </cfRule>
  </conditionalFormatting>
  <pageMargins left="0.7" right="0.7" top="0.75" bottom="0.75" header="0.3" footer="0.3"/>
  <pageSetup orientation="portrait" r:id="rId1"/>
  <ignoredErrors>
    <ignoredError sqref="E85:Q85 E78:Q78 E71:Q71 E64:Q64 E57:Q57 E40:Q40 E33:Q33 E26:Q26 E47:Q48 E92:Q93 F19:Q19 F50:Q50 F49:Q49 E147:Q147 F139:Q139 F140:Q140 E102:Q102 F94:Q94 F95:Q95 E192:Q192 F184:Q184 F185:Q185 E237:Q237 F229:Q229 F319:Q319 F320:Q320 E334:Q334 F327:Q327 F230:Q230 E109:Q109 E116:Q116 E123:Q123 E130:Q130 E137:Q138 E154:Q154 E161:Q161 E168:Q168 E175:Q175 E182:Q183 E199:Q199 E206:Q206 E213:Q213 E220:Q220 E227:Q228 E244:Q244 E251:Q251 E258:Q258 E265:Q265 E272:Q275 E282:Q282 E289:Q289 E296:Q296 E303:Q303 E310:Q310 E317:Q318 E341:Q341 E348:Q348 F355:Q35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0CE011B46AF449E78F175335A0536" ma:contentTypeVersion="2" ma:contentTypeDescription="Create a new document." ma:contentTypeScope="" ma:versionID="30acd224fad62168624324043271ad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d23369937716faebc8a9d06633d0ad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C967AB-0087-4CCF-96C1-0896F774CB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911E6-D2C4-4AD6-8E0A-C85BD6DDB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E4BEB-BDBA-4EB9-8827-784209F66672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Instructions</vt:lpstr>
      <vt:lpstr>Hires</vt:lpstr>
      <vt:lpstr>Promotions</vt:lpstr>
      <vt:lpstr>Training</vt:lpstr>
      <vt:lpstr>Terminations</vt:lpstr>
      <vt:lpstr>Discipline</vt:lpstr>
      <vt:lpstr>Instructions!_GoBack</vt:lpstr>
      <vt:lpstr>Hires!Print_Area</vt:lpstr>
      <vt:lpstr>Promotions!Print_Area</vt:lpstr>
      <vt:lpstr>Terminations!Print_Area</vt:lpstr>
      <vt:lpstr>Training!Print_Area</vt:lpstr>
      <vt:lpstr>Hires!Print_Titles</vt:lpstr>
      <vt:lpstr>Promotions!Print_Titles</vt:lpstr>
      <vt:lpstr>Terminations!Print_Titles</vt:lpstr>
      <vt:lpstr>Training!Print_Titles</vt:lpstr>
    </vt:vector>
  </TitlesOfParts>
  <Company>USDOT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david.chandler</dc:creator>
  <cp:lastModifiedBy>Nicholas Sun</cp:lastModifiedBy>
  <cp:lastPrinted>2016-01-14T21:39:23Z</cp:lastPrinted>
  <dcterms:created xsi:type="dcterms:W3CDTF">2009-09-03T13:53:36Z</dcterms:created>
  <dcterms:modified xsi:type="dcterms:W3CDTF">2017-04-18T15:08:26Z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0x010100B0C0CE011B46AF449E78F175335A0536</vt:lpwstr>
  </property>
</Properties>
</file>